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sukenik\Dropbox\For Review\"/>
    </mc:Choice>
  </mc:AlternateContent>
  <bookViews>
    <workbookView xWindow="-120" yWindow="-120" windowWidth="29040" windowHeight="15840"/>
  </bookViews>
  <sheets>
    <sheet name="Min Neg Charge" sheetId="23" r:id="rId1"/>
    <sheet name="Max Neg Charge" sheetId="24" r:id="rId2"/>
    <sheet name="Disc Cash Price" sheetId="22" r:id="rId3"/>
    <sheet name="Highmark BS Indem Mngd Care" sheetId="39" r:id="rId4"/>
    <sheet name="Highmark BS Comm Blue PPO" sheetId="40" r:id="rId5"/>
    <sheet name="Highmark BS Performance Blue" sheetId="41" r:id="rId6"/>
    <sheet name="Highmark BS My Direct" sheetId="42" r:id="rId7"/>
    <sheet name="Highmark BS Social Mission" sheetId="43" r:id="rId8"/>
    <sheet name="Highmark MC Advg TRAD" sheetId="44" r:id="rId9"/>
    <sheet name="HM MC FREEDOM BL " sheetId="45" r:id="rId10"/>
    <sheet name="HM MC COMM BL COMPL BLUE" sheetId="46" r:id="rId11"/>
    <sheet name="HM MC SECURITY BLUE" sheetId="47" r:id="rId12"/>
    <sheet name="UPMC Commercial" sheetId="35" r:id="rId13"/>
    <sheet name="UPMC Medicare Advantage" sheetId="36" r:id="rId14"/>
    <sheet name="UPMC MEDICAID" sheetId="37" r:id="rId15"/>
    <sheet name="UPMC CHIP" sheetId="38" r:id="rId16"/>
    <sheet name="AETNA COMMERCIAL SHOPPABLE" sheetId="33" r:id="rId17"/>
    <sheet name="AETNA MEDICARE SHOPPABLE" sheetId="34" r:id="rId18"/>
    <sheet name="UHC ALL PAYER" sheetId="31" r:id="rId19"/>
    <sheet name="UHC OPTUM VACCN" sheetId="30" r:id="rId20"/>
    <sheet name="CIGNA SHOPPABLE" sheetId="32" r:id="rId21"/>
    <sheet name="HM WHOLECARE MEDICAID" sheetId="25" r:id="rId22"/>
    <sheet name="AMERIHEALTH CARITAS" sheetId="26" r:id="rId23"/>
    <sheet name="GEISINGER MEDICAID" sheetId="27" r:id="rId24"/>
    <sheet name="PA HEALTH AND WELLNESS MEDICAID" sheetId="28" r:id="rId25"/>
    <sheet name="AETNA BETTER HEALTH MEDICAID" sheetId="29" r:id="rId26"/>
  </sheets>
  <definedNames>
    <definedName name="_xlnm._FilterDatabase" localSheetId="25" hidden="1">'AETNA BETTER HEALTH MEDICAID'!$B$185:$G$365</definedName>
    <definedName name="_xlnm._FilterDatabase" localSheetId="16" hidden="1">'AETNA COMMERCIAL SHOPPABLE'!$A$100:$G$100</definedName>
    <definedName name="_xlnm._FilterDatabase" localSheetId="17" hidden="1">'AETNA MEDICARE SHOPPABLE'!$A$251:$G$342</definedName>
    <definedName name="_xlnm._FilterDatabase" localSheetId="22" hidden="1">'AMERIHEALTH CARITAS'!$B$185:$G$365</definedName>
    <definedName name="_xlnm._FilterDatabase" localSheetId="20" hidden="1">'CIGNA SHOPPABLE'!$A$251:$H$251</definedName>
    <definedName name="_xlnm._FilterDatabase" localSheetId="2" hidden="1">'Disc Cash Price'!$A$249:$F$340</definedName>
    <definedName name="_xlnm._FilterDatabase" localSheetId="23" hidden="1">'GEISINGER MEDICAID'!$B$185:$G$365</definedName>
    <definedName name="_xlnm._FilterDatabase" localSheetId="4" hidden="1">'Highmark BS Comm Blue PPO'!$A$250:$G$341</definedName>
    <definedName name="_xlnm._FilterDatabase" localSheetId="3" hidden="1">'Highmark BS Indem Mngd Care'!$A$250:$G$341</definedName>
    <definedName name="_xlnm._FilterDatabase" localSheetId="6" hidden="1">'Highmark BS My Direct'!$A$67:$G$247</definedName>
    <definedName name="_xlnm._FilterDatabase" localSheetId="5" hidden="1">'Highmark BS Performance Blue'!$A$67:$G$247</definedName>
    <definedName name="_xlnm._FilterDatabase" localSheetId="7" hidden="1">'Highmark BS Social Mission'!$A$67:$G$247</definedName>
    <definedName name="_xlnm._FilterDatabase" localSheetId="8" hidden="1">'Highmark MC Advg TRAD'!$A$250:$G$341</definedName>
    <definedName name="_xlnm._FilterDatabase" localSheetId="10" hidden="1">'HM MC COMM BL COMPL BLUE'!$A$67:$G$247</definedName>
    <definedName name="_xlnm._FilterDatabase" localSheetId="9" hidden="1">'HM MC FREEDOM BL '!$A$67:$G$247</definedName>
    <definedName name="_xlnm._FilterDatabase" localSheetId="11" hidden="1">'HM MC SECURITY BLUE'!$A$67:$G$247</definedName>
    <definedName name="_xlnm._FilterDatabase" localSheetId="21" hidden="1">'HM WHOLECARE MEDICAID'!$C$528:$G$551</definedName>
    <definedName name="_xlnm._FilterDatabase" localSheetId="1" hidden="1">'Max Neg Charge'!$A$249:$F$340</definedName>
    <definedName name="_xlnm._FilterDatabase" localSheetId="0" hidden="1">'Min Neg Charge'!$A$249:$F$340</definedName>
    <definedName name="_xlnm._FilterDatabase" localSheetId="24" hidden="1">'PA HEALTH AND WELLNESS MEDICAID'!$B$185:$G$365</definedName>
    <definedName name="_xlnm._FilterDatabase" localSheetId="18" hidden="1">'UHC ALL PAYER'!$A$250:$G$341</definedName>
    <definedName name="_xlnm._FilterDatabase" localSheetId="19" hidden="1">'UHC OPTUM VACCN'!$A$67:$G$247</definedName>
    <definedName name="_xlnm._FilterDatabase" localSheetId="15" hidden="1">'UPMC CHIP'!$A$368:$G$459</definedName>
    <definedName name="_xlnm._FilterDatabase" localSheetId="12" hidden="1">'UPMC Commercial'!$A$251:$G$342</definedName>
    <definedName name="_xlnm._FilterDatabase" localSheetId="14" hidden="1">'UPMC MEDICAID'!$B$185:$G$365</definedName>
    <definedName name="_xlnm._FilterDatabase" localSheetId="13" hidden="1">'UPMC Medicare Advantage'!$A$251:$G$251</definedName>
    <definedName name="ASC_Draft" localSheetId="25">#REF!</definedName>
    <definedName name="ASC_Draft" localSheetId="16">#REF!</definedName>
    <definedName name="ASC_Draft" localSheetId="17">#REF!</definedName>
    <definedName name="ASC_Draft" localSheetId="22">#REF!</definedName>
    <definedName name="ASC_Draft" localSheetId="20">#REF!</definedName>
    <definedName name="ASC_Draft" localSheetId="2">#REF!</definedName>
    <definedName name="ASC_Draft" localSheetId="23">#REF!</definedName>
    <definedName name="ASC_Draft" localSheetId="4">#REF!</definedName>
    <definedName name="ASC_Draft" localSheetId="3">#REF!</definedName>
    <definedName name="ASC_Draft" localSheetId="6">#REF!</definedName>
    <definedName name="ASC_Draft" localSheetId="5">#REF!</definedName>
    <definedName name="ASC_Draft" localSheetId="7">#REF!</definedName>
    <definedName name="ASC_Draft" localSheetId="8">#REF!</definedName>
    <definedName name="ASC_Draft" localSheetId="10">#REF!</definedName>
    <definedName name="ASC_Draft" localSheetId="9">#REF!</definedName>
    <definedName name="ASC_Draft" localSheetId="11">#REF!</definedName>
    <definedName name="ASC_Draft" localSheetId="21">#REF!</definedName>
    <definedName name="ASC_Draft" localSheetId="1">#REF!</definedName>
    <definedName name="ASC_Draft" localSheetId="0">#REF!</definedName>
    <definedName name="ASC_Draft" localSheetId="24">#REF!</definedName>
    <definedName name="ASC_Draft" localSheetId="18">#REF!</definedName>
    <definedName name="ASC_Draft" localSheetId="19">#REF!</definedName>
    <definedName name="ASC_Draft" localSheetId="15">#REF!</definedName>
    <definedName name="ASC_Draft" localSheetId="12">#REF!</definedName>
    <definedName name="ASC_Draft" localSheetId="14">#REF!</definedName>
    <definedName name="ASC_Draft" localSheetId="13">#REF!</definedName>
    <definedName name="ASC_Draft">#REF!</definedName>
    <definedName name="Fee_Schedule_Extract_Query_Base">#REF!</definedName>
    <definedName name="qryASCFS" localSheetId="25">#REF!</definedName>
    <definedName name="qryASCFS" localSheetId="16">#REF!</definedName>
    <definedName name="qryASCFS" localSheetId="17">#REF!</definedName>
    <definedName name="qryASCFS" localSheetId="22">#REF!</definedName>
    <definedName name="qryASCFS" localSheetId="20">#REF!</definedName>
    <definedName name="qryASCFS" localSheetId="2">#REF!</definedName>
    <definedName name="qryASCFS" localSheetId="23">#REF!</definedName>
    <definedName name="qryASCFS" localSheetId="4">#REF!</definedName>
    <definedName name="qryASCFS" localSheetId="3">#REF!</definedName>
    <definedName name="qryASCFS" localSheetId="6">#REF!</definedName>
    <definedName name="qryASCFS" localSheetId="5">#REF!</definedName>
    <definedName name="qryASCFS" localSheetId="7">#REF!</definedName>
    <definedName name="qryASCFS" localSheetId="8">#REF!</definedName>
    <definedName name="qryASCFS" localSheetId="10">#REF!</definedName>
    <definedName name="qryASCFS" localSheetId="9">#REF!</definedName>
    <definedName name="qryASCFS" localSheetId="11">#REF!</definedName>
    <definedName name="qryASCFS" localSheetId="21">#REF!</definedName>
    <definedName name="qryASCFS" localSheetId="1">#REF!</definedName>
    <definedName name="qryASCFS" localSheetId="0">#REF!</definedName>
    <definedName name="qryASCFS" localSheetId="24">#REF!</definedName>
    <definedName name="qryASCFS" localSheetId="18">#REF!</definedName>
    <definedName name="qryASCFS" localSheetId="19">#REF!</definedName>
    <definedName name="qryASCFS" localSheetId="15">#REF!</definedName>
    <definedName name="qryASCFS" localSheetId="12">#REF!</definedName>
    <definedName name="qryASCFS" localSheetId="14">#REF!</definedName>
    <definedName name="qryASCFS" localSheetId="13">#REF!</definedName>
    <definedName name="qryASCFS">#REF!</definedName>
    <definedName name="RATES" localSheetId="25">#REF!</definedName>
    <definedName name="RATES" localSheetId="16">#REF!</definedName>
    <definedName name="RATES" localSheetId="17">#REF!</definedName>
    <definedName name="RATES" localSheetId="22">#REF!</definedName>
    <definedName name="RATES" localSheetId="20">#REF!</definedName>
    <definedName name="RATES" localSheetId="2">#REF!</definedName>
    <definedName name="RATES" localSheetId="23">#REF!</definedName>
    <definedName name="RATES" localSheetId="4">#REF!</definedName>
    <definedName name="RATES" localSheetId="3">#REF!</definedName>
    <definedName name="RATES" localSheetId="6">#REF!</definedName>
    <definedName name="RATES" localSheetId="5">#REF!</definedName>
    <definedName name="RATES" localSheetId="7">#REF!</definedName>
    <definedName name="RATES" localSheetId="8">#REF!</definedName>
    <definedName name="RATES" localSheetId="10">#REF!</definedName>
    <definedName name="RATES" localSheetId="9">#REF!</definedName>
    <definedName name="RATES" localSheetId="11">#REF!</definedName>
    <definedName name="RATES" localSheetId="21">#REF!</definedName>
    <definedName name="RATES" localSheetId="1">#REF!</definedName>
    <definedName name="RATES" localSheetId="0">#REF!</definedName>
    <definedName name="RATES" localSheetId="24">#REF!</definedName>
    <definedName name="RATES" localSheetId="18">#REF!</definedName>
    <definedName name="RATES" localSheetId="19">#REF!</definedName>
    <definedName name="RATES" localSheetId="15">#REF!</definedName>
    <definedName name="RATES" localSheetId="12">#REF!</definedName>
    <definedName name="RATES" localSheetId="14">#REF!</definedName>
    <definedName name="RATES" localSheetId="13">#REF!</definedName>
    <definedName name="RATES">#REF!</definedName>
    <definedName name="RATESFILE" localSheetId="25">#REF!</definedName>
    <definedName name="RATESFILE" localSheetId="16">#REF!</definedName>
    <definedName name="RATESFILE" localSheetId="17">#REF!</definedName>
    <definedName name="RATESFILE" localSheetId="22">#REF!</definedName>
    <definedName name="RATESFILE" localSheetId="20">#REF!</definedName>
    <definedName name="RATESFILE" localSheetId="2">#REF!</definedName>
    <definedName name="RATESFILE" localSheetId="23">#REF!</definedName>
    <definedName name="RATESFILE" localSheetId="4">#REF!</definedName>
    <definedName name="RATESFILE" localSheetId="3">#REF!</definedName>
    <definedName name="RATESFILE" localSheetId="6">#REF!</definedName>
    <definedName name="RATESFILE" localSheetId="5">#REF!</definedName>
    <definedName name="RATESFILE" localSheetId="7">#REF!</definedName>
    <definedName name="RATESFILE" localSheetId="8">#REF!</definedName>
    <definedName name="RATESFILE" localSheetId="10">#REF!</definedName>
    <definedName name="RATESFILE" localSheetId="9">#REF!</definedName>
    <definedName name="RATESFILE" localSheetId="11">#REF!</definedName>
    <definedName name="RATESFILE" localSheetId="21">#REF!</definedName>
    <definedName name="RATESFILE" localSheetId="1">#REF!</definedName>
    <definedName name="RATESFILE" localSheetId="0">#REF!</definedName>
    <definedName name="RATESFILE" localSheetId="24">#REF!</definedName>
    <definedName name="RATESFILE" localSheetId="18">#REF!</definedName>
    <definedName name="RATESFILE" localSheetId="19">#REF!</definedName>
    <definedName name="RATESFILE" localSheetId="15">#REF!</definedName>
    <definedName name="RATESFILE" localSheetId="12">#REF!</definedName>
    <definedName name="RATESFILE" localSheetId="14">#REF!</definedName>
    <definedName name="RATESFILE" localSheetId="13">#REF!</definedName>
    <definedName name="RATESFILE">#REF!</definedName>
    <definedName name="WHOLEFILE" localSheetId="25">#REF!</definedName>
    <definedName name="WHOLEFILE" localSheetId="16">#REF!</definedName>
    <definedName name="WHOLEFILE" localSheetId="17">#REF!</definedName>
    <definedName name="WHOLEFILE" localSheetId="22">#REF!</definedName>
    <definedName name="WHOLEFILE" localSheetId="20">#REF!</definedName>
    <definedName name="WHOLEFILE" localSheetId="2">#REF!</definedName>
    <definedName name="WHOLEFILE" localSheetId="23">#REF!</definedName>
    <definedName name="WHOLEFILE" localSheetId="4">#REF!</definedName>
    <definedName name="WHOLEFILE" localSheetId="3">#REF!</definedName>
    <definedName name="WHOLEFILE" localSheetId="6">#REF!</definedName>
    <definedName name="WHOLEFILE" localSheetId="5">#REF!</definedName>
    <definedName name="WHOLEFILE" localSheetId="7">#REF!</definedName>
    <definedName name="WHOLEFILE" localSheetId="8">#REF!</definedName>
    <definedName name="WHOLEFILE" localSheetId="10">#REF!</definedName>
    <definedName name="WHOLEFILE" localSheetId="9">#REF!</definedName>
    <definedName name="WHOLEFILE" localSheetId="11">#REF!</definedName>
    <definedName name="WHOLEFILE" localSheetId="21">#REF!</definedName>
    <definedName name="WHOLEFILE" localSheetId="1">#REF!</definedName>
    <definedName name="WHOLEFILE" localSheetId="0">#REF!</definedName>
    <definedName name="WHOLEFILE" localSheetId="24">#REF!</definedName>
    <definedName name="WHOLEFILE" localSheetId="18">#REF!</definedName>
    <definedName name="WHOLEFILE" localSheetId="19">#REF!</definedName>
    <definedName name="WHOLEFILE" localSheetId="15">#REF!</definedName>
    <definedName name="WHOLEFILE" localSheetId="12">#REF!</definedName>
    <definedName name="WHOLEFILE" localSheetId="14">#REF!</definedName>
    <definedName name="WHOLEFILE" localSheetId="13">#REF!</definedName>
    <definedName name="WHOLEFI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6" i="27" l="1"/>
  <c r="D543" i="27"/>
  <c r="D542" i="27"/>
  <c r="D541" i="27"/>
  <c r="D540" i="27"/>
  <c r="D539" i="27"/>
  <c r="D538" i="27"/>
  <c r="D537" i="27"/>
  <c r="D536" i="27"/>
  <c r="D535" i="27"/>
  <c r="D531" i="27"/>
  <c r="D530" i="27"/>
  <c r="D529" i="27"/>
  <c r="D524" i="27"/>
  <c r="D523" i="27"/>
  <c r="D522" i="27"/>
  <c r="D520" i="27"/>
  <c r="D519" i="27"/>
  <c r="D516" i="27"/>
  <c r="D515" i="27"/>
  <c r="D513" i="27"/>
  <c r="D507" i="27"/>
  <c r="D506" i="27"/>
  <c r="D505" i="27"/>
  <c r="D504" i="27"/>
  <c r="D502" i="27"/>
  <c r="D501" i="27"/>
  <c r="D500" i="27"/>
  <c r="D496" i="27"/>
  <c r="D492" i="27"/>
  <c r="D493" i="27"/>
  <c r="D494" i="27"/>
  <c r="D495" i="27"/>
  <c r="D491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4" i="27"/>
  <c r="D343" i="27"/>
  <c r="D342" i="27"/>
  <c r="D341" i="27"/>
  <c r="D340" i="27"/>
  <c r="D338" i="27"/>
  <c r="D337" i="27"/>
  <c r="D336" i="27"/>
  <c r="D335" i="27"/>
  <c r="D334" i="27"/>
  <c r="D332" i="27"/>
  <c r="D331" i="27"/>
  <c r="D330" i="27"/>
  <c r="D329" i="27"/>
  <c r="D328" i="27"/>
  <c r="D327" i="27"/>
  <c r="D326" i="27"/>
  <c r="D325" i="27"/>
  <c r="D324" i="27"/>
  <c r="D323" i="27"/>
  <c r="D322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C181" i="27"/>
  <c r="C180" i="27"/>
  <c r="C179" i="27"/>
  <c r="C178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D153" i="27"/>
  <c r="D154" i="27"/>
  <c r="D155" i="27"/>
  <c r="D16" i="27"/>
  <c r="D547" i="26"/>
  <c r="D544" i="26"/>
  <c r="D543" i="26"/>
  <c r="D542" i="26"/>
  <c r="D541" i="26"/>
  <c r="D540" i="26"/>
  <c r="D539" i="26"/>
  <c r="D538" i="26"/>
  <c r="D537" i="26"/>
  <c r="D536" i="26"/>
  <c r="D532" i="26"/>
  <c r="D531" i="26"/>
  <c r="D530" i="26"/>
  <c r="D525" i="26"/>
  <c r="D524" i="26"/>
  <c r="D523" i="26"/>
  <c r="D521" i="26"/>
  <c r="D517" i="26"/>
  <c r="D516" i="26"/>
  <c r="D514" i="26"/>
  <c r="D508" i="26"/>
  <c r="D507" i="26"/>
  <c r="D506" i="26"/>
  <c r="D505" i="26"/>
  <c r="D503" i="26"/>
  <c r="D502" i="26"/>
  <c r="D501" i="26"/>
  <c r="D497" i="26"/>
  <c r="D496" i="26"/>
  <c r="D495" i="26"/>
  <c r="D494" i="26"/>
  <c r="D493" i="26"/>
  <c r="D492" i="26"/>
  <c r="D478" i="26"/>
  <c r="D477" i="26"/>
  <c r="D476" i="26"/>
  <c r="D475" i="26"/>
  <c r="D473" i="26"/>
  <c r="D459" i="26"/>
  <c r="D458" i="26"/>
  <c r="D457" i="26"/>
  <c r="D456" i="26"/>
  <c r="D455" i="26"/>
  <c r="D454" i="26"/>
  <c r="D453" i="26"/>
  <c r="D452" i="26"/>
  <c r="D451" i="26"/>
  <c r="D450" i="26"/>
  <c r="D449" i="26"/>
  <c r="D448" i="26"/>
  <c r="D447" i="26"/>
  <c r="D446" i="26"/>
  <c r="D445" i="26"/>
  <c r="D444" i="26"/>
  <c r="D443" i="26"/>
  <c r="D442" i="26"/>
  <c r="D441" i="26"/>
  <c r="D440" i="26"/>
  <c r="D439" i="26"/>
  <c r="D438" i="26"/>
  <c r="D437" i="26"/>
  <c r="D436" i="26"/>
  <c r="D435" i="26"/>
  <c r="D434" i="26"/>
  <c r="D433" i="26"/>
  <c r="D432" i="26"/>
  <c r="D431" i="26"/>
  <c r="D429" i="26"/>
  <c r="D428" i="26"/>
  <c r="D427" i="26"/>
  <c r="D426" i="26"/>
  <c r="D425" i="26"/>
  <c r="D424" i="26"/>
  <c r="D423" i="26"/>
  <c r="D422" i="26"/>
  <c r="D421" i="26"/>
  <c r="D420" i="26"/>
  <c r="D419" i="26"/>
  <c r="D418" i="26"/>
  <c r="D417" i="26"/>
  <c r="D416" i="26"/>
  <c r="D415" i="26"/>
  <c r="D414" i="26"/>
  <c r="D413" i="26"/>
  <c r="D412" i="26"/>
  <c r="D411" i="26"/>
  <c r="D410" i="26"/>
  <c r="D409" i="26"/>
  <c r="D408" i="26"/>
  <c r="D407" i="26"/>
  <c r="D406" i="26"/>
  <c r="D405" i="26"/>
  <c r="D404" i="26"/>
  <c r="D403" i="26"/>
  <c r="D402" i="26"/>
  <c r="D401" i="26"/>
  <c r="D400" i="26"/>
  <c r="D399" i="26"/>
  <c r="D398" i="26"/>
  <c r="D397" i="26"/>
  <c r="D396" i="26"/>
  <c r="D395" i="26"/>
  <c r="D394" i="26"/>
  <c r="D393" i="26"/>
  <c r="D392" i="26"/>
  <c r="D391" i="26"/>
  <c r="D390" i="26"/>
  <c r="D389" i="26"/>
  <c r="D388" i="26"/>
  <c r="D387" i="26"/>
  <c r="D386" i="26"/>
  <c r="D385" i="26"/>
  <c r="D384" i="26"/>
  <c r="D383" i="26"/>
  <c r="D382" i="26"/>
  <c r="D381" i="26"/>
  <c r="D380" i="26"/>
  <c r="D379" i="26"/>
  <c r="D378" i="26"/>
  <c r="D377" i="26"/>
  <c r="D376" i="26"/>
  <c r="D375" i="26"/>
  <c r="D374" i="26"/>
  <c r="D373" i="26"/>
  <c r="D372" i="26"/>
  <c r="D371" i="26"/>
  <c r="D370" i="26"/>
  <c r="D365" i="26"/>
  <c r="D364" i="26"/>
  <c r="D363" i="26"/>
  <c r="D362" i="26"/>
  <c r="D361" i="26"/>
  <c r="D360" i="26"/>
  <c r="D359" i="26"/>
  <c r="D358" i="26"/>
  <c r="D357" i="26"/>
  <c r="D356" i="26"/>
  <c r="D355" i="26"/>
  <c r="D354" i="26"/>
  <c r="D353" i="26"/>
  <c r="D352" i="26"/>
  <c r="D351" i="26"/>
  <c r="D350" i="26"/>
  <c r="D349" i="26"/>
  <c r="D348" i="26"/>
  <c r="D347" i="26"/>
  <c r="D346" i="26"/>
  <c r="D344" i="26"/>
  <c r="D343" i="26"/>
  <c r="D342" i="26"/>
  <c r="D341" i="26"/>
  <c r="D340" i="26"/>
  <c r="D338" i="26"/>
  <c r="D337" i="26"/>
  <c r="D336" i="26"/>
  <c r="D335" i="26"/>
  <c r="D334" i="26"/>
  <c r="D332" i="26"/>
  <c r="D331" i="26"/>
  <c r="D330" i="26"/>
  <c r="D329" i="26"/>
  <c r="D328" i="26"/>
  <c r="D327" i="26"/>
  <c r="D326" i="26"/>
  <c r="D325" i="26"/>
  <c r="D324" i="26"/>
  <c r="D323" i="26"/>
  <c r="D322" i="26"/>
  <c r="D320" i="26"/>
  <c r="D319" i="26"/>
  <c r="D318" i="26"/>
  <c r="D317" i="26"/>
  <c r="D316" i="26"/>
  <c r="D315" i="26"/>
  <c r="D314" i="26"/>
  <c r="D313" i="26"/>
  <c r="D312" i="26"/>
  <c r="D311" i="26"/>
  <c r="D310" i="26"/>
  <c r="D309" i="26"/>
  <c r="D308" i="26"/>
  <c r="D306" i="26"/>
  <c r="D305" i="26"/>
  <c r="D304" i="26"/>
  <c r="D303" i="26"/>
  <c r="D302" i="26"/>
  <c r="D301" i="26"/>
  <c r="D300" i="26"/>
  <c r="D299" i="26"/>
  <c r="D298" i="26"/>
  <c r="D297" i="26"/>
  <c r="D296" i="26"/>
  <c r="D295" i="26"/>
  <c r="D294" i="26"/>
  <c r="D293" i="26"/>
  <c r="D292" i="26"/>
  <c r="D291" i="26"/>
  <c r="D290" i="26"/>
  <c r="D289" i="26"/>
  <c r="D288" i="26"/>
  <c r="D287" i="26"/>
  <c r="D286" i="26"/>
  <c r="D285" i="26"/>
  <c r="D284" i="26"/>
  <c r="D283" i="26"/>
  <c r="D282" i="26"/>
  <c r="D281" i="26"/>
  <c r="D280" i="26"/>
  <c r="D279" i="26"/>
  <c r="D278" i="26"/>
  <c r="D277" i="26"/>
  <c r="D276" i="26"/>
  <c r="D275" i="26"/>
  <c r="D274" i="26"/>
  <c r="D273" i="26"/>
  <c r="D272" i="26"/>
  <c r="D271" i="26"/>
  <c r="D270" i="26"/>
  <c r="D269" i="26"/>
  <c r="D268" i="26"/>
  <c r="D267" i="26"/>
  <c r="D266" i="26"/>
  <c r="D265" i="26"/>
  <c r="D264" i="26"/>
  <c r="D263" i="26"/>
  <c r="D262" i="26"/>
  <c r="D261" i="26"/>
  <c r="D259" i="26"/>
  <c r="D258" i="26"/>
  <c r="D257" i="26"/>
  <c r="D256" i="26"/>
  <c r="D255" i="26"/>
  <c r="D254" i="26"/>
  <c r="D253" i="26"/>
  <c r="D252" i="26"/>
  <c r="D251" i="26"/>
  <c r="D250" i="26"/>
  <c r="D249" i="26"/>
  <c r="D248" i="26"/>
  <c r="D247" i="26"/>
  <c r="D246" i="26"/>
  <c r="D245" i="26"/>
  <c r="D244" i="26"/>
  <c r="D243" i="26"/>
  <c r="D242" i="26"/>
  <c r="D241" i="26"/>
  <c r="D240" i="26"/>
  <c r="D239" i="26"/>
  <c r="D238" i="26"/>
  <c r="D237" i="26"/>
  <c r="D236" i="26"/>
  <c r="D235" i="26"/>
  <c r="D234" i="26"/>
  <c r="D233" i="26"/>
  <c r="D232" i="26"/>
  <c r="D231" i="26"/>
  <c r="D230" i="26"/>
  <c r="D229" i="26"/>
  <c r="D228" i="26"/>
  <c r="D226" i="26"/>
  <c r="D225" i="26"/>
  <c r="D224" i="26"/>
  <c r="D223" i="26"/>
  <c r="D222" i="26"/>
  <c r="D221" i="26"/>
  <c r="D220" i="26"/>
  <c r="D219" i="26"/>
  <c r="D218" i="26"/>
  <c r="D217" i="26"/>
  <c r="D216" i="26"/>
  <c r="D215" i="26"/>
  <c r="D214" i="26"/>
  <c r="D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D200" i="26"/>
  <c r="D199" i="26"/>
  <c r="D198" i="26"/>
  <c r="D197" i="26"/>
  <c r="D196" i="26"/>
  <c r="D195" i="26"/>
  <c r="D194" i="26"/>
  <c r="D193" i="26"/>
  <c r="D192" i="26"/>
  <c r="D191" i="26"/>
  <c r="D190" i="26"/>
  <c r="D189" i="26"/>
  <c r="D188" i="26"/>
  <c r="D187" i="26"/>
  <c r="C181" i="26"/>
  <c r="C180" i="26"/>
  <c r="C179" i="26"/>
  <c r="C178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6" i="26"/>
  <c r="D547" i="25"/>
  <c r="D544" i="25"/>
  <c r="D543" i="25"/>
  <c r="D542" i="25"/>
  <c r="D541" i="25"/>
  <c r="D540" i="25"/>
  <c r="D539" i="25"/>
  <c r="D538" i="25"/>
  <c r="D537" i="25"/>
  <c r="D536" i="25"/>
  <c r="I547" i="25"/>
  <c r="I543" i="25"/>
  <c r="I542" i="25"/>
  <c r="I541" i="25"/>
  <c r="I540" i="25"/>
  <c r="I539" i="25"/>
  <c r="I538" i="25"/>
  <c r="I537" i="25"/>
  <c r="I536" i="25"/>
  <c r="D532" i="25"/>
  <c r="D531" i="25"/>
  <c r="D530" i="25"/>
  <c r="D525" i="25"/>
  <c r="D524" i="25"/>
  <c r="D523" i="25"/>
  <c r="D521" i="25"/>
  <c r="D517" i="25"/>
  <c r="D516" i="25"/>
  <c r="D514" i="25"/>
  <c r="D508" i="25"/>
  <c r="D507" i="25"/>
  <c r="D506" i="25"/>
  <c r="D505" i="25"/>
  <c r="D503" i="25"/>
  <c r="D502" i="25"/>
  <c r="D501" i="25"/>
  <c r="D493" i="25"/>
  <c r="D494" i="25"/>
  <c r="D495" i="25"/>
  <c r="D496" i="25"/>
  <c r="D497" i="25"/>
  <c r="D492" i="25"/>
  <c r="D459" i="25"/>
  <c r="D458" i="25"/>
  <c r="D457" i="25"/>
  <c r="D456" i="25"/>
  <c r="D455" i="25"/>
  <c r="D454" i="25"/>
  <c r="D453" i="25"/>
  <c r="D452" i="25"/>
  <c r="D451" i="25"/>
  <c r="D450" i="25"/>
  <c r="D449" i="25"/>
  <c r="D448" i="25"/>
  <c r="D447" i="25"/>
  <c r="D446" i="25"/>
  <c r="D445" i="25"/>
  <c r="D444" i="25"/>
  <c r="D443" i="25"/>
  <c r="D442" i="25"/>
  <c r="D441" i="25"/>
  <c r="D440" i="25"/>
  <c r="D439" i="25"/>
  <c r="D438" i="25"/>
  <c r="D437" i="25"/>
  <c r="D436" i="25"/>
  <c r="D435" i="25"/>
  <c r="D434" i="25"/>
  <c r="D433" i="25"/>
  <c r="D432" i="25"/>
  <c r="D431" i="25"/>
  <c r="D429" i="25"/>
  <c r="D428" i="25"/>
  <c r="D427" i="25"/>
  <c r="D426" i="25"/>
  <c r="D425" i="25"/>
  <c r="D424" i="25"/>
  <c r="D423" i="25"/>
  <c r="D422" i="25"/>
  <c r="D421" i="25"/>
  <c r="D420" i="25"/>
  <c r="D419" i="25"/>
  <c r="D418" i="25"/>
  <c r="D417" i="25"/>
  <c r="D416" i="25"/>
  <c r="D415" i="25"/>
  <c r="D414" i="25"/>
  <c r="D413" i="25"/>
  <c r="D412" i="25"/>
  <c r="D411" i="25"/>
  <c r="D410" i="25"/>
  <c r="D409" i="25"/>
  <c r="D408" i="25"/>
  <c r="D407" i="25"/>
  <c r="D406" i="25"/>
  <c r="D405" i="25"/>
  <c r="D404" i="25"/>
  <c r="D403" i="25"/>
  <c r="D402" i="25"/>
  <c r="D401" i="25"/>
  <c r="D400" i="25"/>
  <c r="D399" i="25"/>
  <c r="D398" i="25"/>
  <c r="D397" i="25"/>
  <c r="D396" i="25"/>
  <c r="D395" i="25"/>
  <c r="D394" i="25"/>
  <c r="D393" i="25"/>
  <c r="D392" i="25"/>
  <c r="D391" i="25"/>
  <c r="D390" i="25"/>
  <c r="D389" i="25"/>
  <c r="D388" i="25"/>
  <c r="D387" i="25"/>
  <c r="D386" i="25"/>
  <c r="D385" i="25"/>
  <c r="D384" i="25"/>
  <c r="D383" i="25"/>
  <c r="D382" i="25"/>
  <c r="D381" i="25"/>
  <c r="D380" i="25"/>
  <c r="D379" i="25"/>
  <c r="D378" i="25"/>
  <c r="D377" i="25"/>
  <c r="D376" i="25"/>
  <c r="D375" i="25"/>
  <c r="D374" i="25"/>
  <c r="D373" i="25"/>
  <c r="D372" i="25"/>
  <c r="D371" i="25"/>
  <c r="D370" i="25"/>
  <c r="D365" i="25"/>
  <c r="D364" i="25"/>
  <c r="D363" i="25"/>
  <c r="D362" i="25"/>
  <c r="D361" i="25"/>
  <c r="D360" i="25"/>
  <c r="D359" i="25"/>
  <c r="D358" i="25"/>
  <c r="D357" i="25"/>
  <c r="D356" i="25"/>
  <c r="D355" i="25"/>
  <c r="D354" i="25"/>
  <c r="D353" i="25"/>
  <c r="D352" i="25"/>
  <c r="D351" i="25"/>
  <c r="D350" i="25"/>
  <c r="D349" i="25"/>
  <c r="D348" i="25"/>
  <c r="D347" i="25"/>
  <c r="D346" i="25"/>
  <c r="D344" i="25"/>
  <c r="D343" i="25"/>
  <c r="D342" i="25"/>
  <c r="D341" i="25"/>
  <c r="D340" i="25"/>
  <c r="D338" i="25"/>
  <c r="D337" i="25"/>
  <c r="D336" i="25"/>
  <c r="D335" i="25"/>
  <c r="D334" i="25"/>
  <c r="D332" i="25"/>
  <c r="D331" i="25"/>
  <c r="D330" i="25"/>
  <c r="D329" i="25"/>
  <c r="D328" i="25"/>
  <c r="D327" i="25"/>
  <c r="D326" i="25"/>
  <c r="D325" i="25"/>
  <c r="D324" i="25"/>
  <c r="D323" i="25"/>
  <c r="D322" i="25"/>
  <c r="D320" i="25"/>
  <c r="D319" i="25"/>
  <c r="D318" i="25"/>
  <c r="D317" i="25"/>
  <c r="D316" i="25"/>
  <c r="D315" i="25"/>
  <c r="D314" i="25"/>
  <c r="D313" i="25"/>
  <c r="D312" i="25"/>
  <c r="D311" i="25"/>
  <c r="D310" i="25"/>
  <c r="D309" i="25"/>
  <c r="D308" i="25"/>
  <c r="D306" i="25"/>
  <c r="D305" i="25"/>
  <c r="D304" i="25"/>
  <c r="D303" i="25"/>
  <c r="D302" i="25"/>
  <c r="D301" i="25"/>
  <c r="D300" i="25"/>
  <c r="D299" i="25"/>
  <c r="D298" i="25"/>
  <c r="D297" i="25"/>
  <c r="D296" i="25"/>
  <c r="D295" i="25"/>
  <c r="D294" i="25"/>
  <c r="D293" i="25"/>
  <c r="D292" i="25"/>
  <c r="D291" i="25"/>
  <c r="D290" i="25"/>
  <c r="D289" i="25"/>
  <c r="D288" i="25"/>
  <c r="D287" i="25"/>
  <c r="D286" i="25"/>
  <c r="D285" i="25"/>
  <c r="D284" i="25"/>
  <c r="D283" i="25"/>
  <c r="D282" i="25"/>
  <c r="D281" i="25"/>
  <c r="D280" i="25"/>
  <c r="D279" i="25"/>
  <c r="D278" i="25"/>
  <c r="D277" i="25"/>
  <c r="D276" i="25"/>
  <c r="D275" i="25"/>
  <c r="D274" i="25"/>
  <c r="D273" i="25"/>
  <c r="D272" i="25"/>
  <c r="D271" i="25"/>
  <c r="D270" i="25"/>
  <c r="D269" i="25"/>
  <c r="D268" i="25"/>
  <c r="D267" i="25"/>
  <c r="D266" i="25"/>
  <c r="D265" i="25"/>
  <c r="D264" i="25"/>
  <c r="D263" i="25"/>
  <c r="D262" i="25"/>
  <c r="D261" i="25"/>
  <c r="D259" i="25"/>
  <c r="D258" i="25"/>
  <c r="D257" i="25"/>
  <c r="D256" i="25"/>
  <c r="D255" i="25"/>
  <c r="D254" i="25"/>
  <c r="D253" i="25"/>
  <c r="D252" i="25"/>
  <c r="D251" i="25"/>
  <c r="D250" i="25"/>
  <c r="D249" i="25"/>
  <c r="D248" i="25"/>
  <c r="D247" i="25"/>
  <c r="D246" i="25"/>
  <c r="D245" i="25"/>
  <c r="D244" i="25"/>
  <c r="D243" i="25"/>
  <c r="D242" i="25"/>
  <c r="D241" i="25"/>
  <c r="D240" i="25"/>
  <c r="D239" i="25"/>
  <c r="D238" i="25"/>
  <c r="D237" i="25"/>
  <c r="D236" i="25"/>
  <c r="D235" i="25"/>
  <c r="D234" i="25"/>
  <c r="D233" i="25"/>
  <c r="D232" i="25"/>
  <c r="D231" i="25"/>
  <c r="D230" i="25"/>
  <c r="D229" i="25"/>
  <c r="D228" i="25"/>
  <c r="D226" i="25"/>
  <c r="D225" i="25"/>
  <c r="D224" i="25"/>
  <c r="D223" i="25"/>
  <c r="D222" i="25"/>
  <c r="D221" i="25"/>
  <c r="D220" i="25"/>
  <c r="D219" i="25"/>
  <c r="D218" i="25"/>
  <c r="D217" i="25"/>
  <c r="D216" i="25"/>
  <c r="D215" i="25"/>
  <c r="D214" i="25"/>
  <c r="D213" i="25"/>
  <c r="D212" i="25"/>
  <c r="D211" i="25"/>
  <c r="D210" i="25"/>
  <c r="D209" i="25"/>
  <c r="D208" i="25"/>
  <c r="D207" i="25"/>
  <c r="D206" i="25"/>
  <c r="D205" i="25"/>
  <c r="D204" i="25"/>
  <c r="D203" i="25"/>
  <c r="D202" i="25"/>
  <c r="D201" i="25"/>
  <c r="D200" i="25"/>
  <c r="D199" i="25"/>
  <c r="D198" i="25"/>
  <c r="D197" i="25"/>
  <c r="D196" i="25"/>
  <c r="D195" i="25"/>
  <c r="D194" i="25"/>
  <c r="D193" i="25"/>
  <c r="D192" i="25"/>
  <c r="D191" i="25"/>
  <c r="D190" i="25"/>
  <c r="D189" i="25"/>
  <c r="D188" i="25"/>
  <c r="D187" i="25"/>
  <c r="C181" i="25"/>
  <c r="C180" i="25"/>
  <c r="C179" i="25"/>
  <c r="C178" i="25"/>
  <c r="I181" i="25"/>
  <c r="I180" i="25"/>
  <c r="I179" i="25"/>
  <c r="I178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6" i="25"/>
  <c r="D412" i="32"/>
  <c r="I412" i="32"/>
  <c r="D390" i="32"/>
  <c r="D389" i="32"/>
  <c r="D388" i="32"/>
  <c r="D387" i="32"/>
  <c r="D386" i="32"/>
  <c r="D385" i="32"/>
  <c r="D384" i="32"/>
  <c r="D383" i="32"/>
  <c r="D382" i="32"/>
  <c r="D380" i="32"/>
  <c r="D379" i="32"/>
  <c r="D378" i="32"/>
  <c r="D377" i="32"/>
  <c r="D376" i="32"/>
  <c r="D375" i="32"/>
  <c r="D374" i="32"/>
  <c r="D373" i="32"/>
  <c r="D372" i="32"/>
  <c r="D371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254" i="32"/>
  <c r="D255" i="32"/>
  <c r="D256" i="32"/>
  <c r="D257" i="32"/>
  <c r="D258" i="32"/>
  <c r="D259" i="32"/>
  <c r="D260" i="32"/>
  <c r="D261" i="32"/>
  <c r="D262" i="32"/>
  <c r="D263" i="32"/>
  <c r="D264" i="32"/>
  <c r="D265" i="32"/>
  <c r="D266" i="32"/>
  <c r="D267" i="32"/>
  <c r="D268" i="32"/>
  <c r="D269" i="32"/>
  <c r="D270" i="32"/>
  <c r="D271" i="32"/>
  <c r="D272" i="32"/>
  <c r="D273" i="32"/>
  <c r="D274" i="32"/>
  <c r="D275" i="32"/>
  <c r="D276" i="32"/>
  <c r="D277" i="32"/>
  <c r="D278" i="32"/>
  <c r="D279" i="32"/>
  <c r="D280" i="32"/>
  <c r="D281" i="32"/>
  <c r="D282" i="32"/>
  <c r="D283" i="32"/>
  <c r="D284" i="32"/>
  <c r="D285" i="32"/>
  <c r="D286" i="32"/>
  <c r="D287" i="32"/>
  <c r="D288" i="32"/>
  <c r="D289" i="32"/>
  <c r="D290" i="32"/>
  <c r="D291" i="32"/>
  <c r="D292" i="32"/>
  <c r="D293" i="32"/>
  <c r="D294" i="32"/>
  <c r="D295" i="32"/>
  <c r="D296" i="32"/>
  <c r="D297" i="32"/>
  <c r="D298" i="32"/>
  <c r="D299" i="32"/>
  <c r="D300" i="32"/>
  <c r="D301" i="32"/>
  <c r="D302" i="32"/>
  <c r="D303" i="32"/>
  <c r="D304" i="32"/>
  <c r="D305" i="32"/>
  <c r="D306" i="32"/>
  <c r="D307" i="32"/>
  <c r="D308" i="32"/>
  <c r="D309" i="32"/>
  <c r="D310" i="32"/>
  <c r="D311" i="32"/>
  <c r="D312" i="32"/>
  <c r="D313" i="32"/>
  <c r="D314" i="32"/>
  <c r="D315" i="32"/>
  <c r="D316" i="32"/>
  <c r="D317" i="32"/>
  <c r="D318" i="32"/>
  <c r="D319" i="32"/>
  <c r="D320" i="32"/>
  <c r="D321" i="32"/>
  <c r="D322" i="32"/>
  <c r="D323" i="32"/>
  <c r="D324" i="32"/>
  <c r="D325" i="32"/>
  <c r="D326" i="32"/>
  <c r="D327" i="32"/>
  <c r="D328" i="32"/>
  <c r="D329" i="32"/>
  <c r="D330" i="32"/>
  <c r="D331" i="32"/>
  <c r="D332" i="32"/>
  <c r="D333" i="32"/>
  <c r="D334" i="32"/>
  <c r="D335" i="32"/>
  <c r="D336" i="32"/>
  <c r="D337" i="32"/>
  <c r="D338" i="32"/>
  <c r="D339" i="32"/>
  <c r="D340" i="32"/>
  <c r="D341" i="32"/>
  <c r="D342" i="32"/>
  <c r="D253" i="32"/>
  <c r="C65" i="32"/>
  <c r="C64" i="32"/>
  <c r="C63" i="32"/>
  <c r="C62" i="32"/>
  <c r="C61" i="32"/>
  <c r="C57" i="32"/>
  <c r="I57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16" i="32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4" i="30"/>
  <c r="D413" i="30"/>
  <c r="D412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8" i="30"/>
  <c r="D347" i="30"/>
  <c r="D346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69" i="30"/>
  <c r="C64" i="30"/>
  <c r="C63" i="30"/>
  <c r="C62" i="30"/>
  <c r="C61" i="30"/>
  <c r="C60" i="30"/>
  <c r="C56" i="30"/>
  <c r="C55" i="30"/>
  <c r="C54" i="30"/>
  <c r="C53" i="30"/>
  <c r="C52" i="30"/>
  <c r="C51" i="30"/>
  <c r="C50" i="30"/>
  <c r="C49" i="30"/>
  <c r="C48" i="30"/>
  <c r="C47" i="30"/>
  <c r="C46" i="30"/>
  <c r="C44" i="30"/>
  <c r="C43" i="30"/>
  <c r="C42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15" i="30"/>
  <c r="D432" i="31"/>
  <c r="D431" i="31"/>
  <c r="D430" i="31"/>
  <c r="D429" i="31"/>
  <c r="D428" i="31"/>
  <c r="D427" i="31"/>
  <c r="D426" i="31"/>
  <c r="D425" i="31"/>
  <c r="D424" i="31"/>
  <c r="D423" i="31"/>
  <c r="D422" i="31"/>
  <c r="D421" i="31"/>
  <c r="D420" i="31"/>
  <c r="D419" i="31"/>
  <c r="D412" i="31"/>
  <c r="D413" i="31"/>
  <c r="D411" i="31"/>
  <c r="D389" i="31"/>
  <c r="D388" i="31"/>
  <c r="D387" i="31"/>
  <c r="D386" i="31"/>
  <c r="D385" i="31"/>
  <c r="D384" i="31"/>
  <c r="D383" i="31"/>
  <c r="D382" i="31"/>
  <c r="D381" i="31"/>
  <c r="D380" i="31"/>
  <c r="D379" i="31"/>
  <c r="D378" i="31"/>
  <c r="D377" i="31"/>
  <c r="D376" i="31"/>
  <c r="D375" i="31"/>
  <c r="D374" i="31"/>
  <c r="D373" i="31"/>
  <c r="D372" i="31"/>
  <c r="D371" i="31"/>
  <c r="D370" i="31"/>
  <c r="D366" i="31"/>
  <c r="D365" i="31"/>
  <c r="D364" i="31"/>
  <c r="D363" i="31"/>
  <c r="D362" i="31"/>
  <c r="D361" i="31"/>
  <c r="D360" i="31"/>
  <c r="D359" i="31"/>
  <c r="D358" i="31"/>
  <c r="D357" i="31"/>
  <c r="D356" i="31"/>
  <c r="D355" i="31"/>
  <c r="D354" i="31"/>
  <c r="D353" i="31"/>
  <c r="D352" i="31"/>
  <c r="D351" i="31"/>
  <c r="D350" i="31"/>
  <c r="D349" i="31"/>
  <c r="D348" i="31"/>
  <c r="D347" i="31"/>
  <c r="D346" i="31"/>
  <c r="D341" i="31"/>
  <c r="D340" i="31"/>
  <c r="D339" i="31"/>
  <c r="D338" i="31"/>
  <c r="D337" i="31"/>
  <c r="D336" i="31"/>
  <c r="D335" i="31"/>
  <c r="D334" i="31"/>
  <c r="D333" i="31"/>
  <c r="D332" i="31"/>
  <c r="D331" i="31"/>
  <c r="D330" i="31"/>
  <c r="D329" i="31"/>
  <c r="D328" i="31"/>
  <c r="D327" i="31"/>
  <c r="D326" i="31"/>
  <c r="D325" i="31"/>
  <c r="D324" i="31"/>
  <c r="D323" i="31"/>
  <c r="D322" i="31"/>
  <c r="D321" i="31"/>
  <c r="D320" i="31"/>
  <c r="D319" i="31"/>
  <c r="D318" i="31"/>
  <c r="D317" i="31"/>
  <c r="D316" i="31"/>
  <c r="D315" i="31"/>
  <c r="D314" i="31"/>
  <c r="D313" i="31"/>
  <c r="D312" i="31"/>
  <c r="D311" i="31"/>
  <c r="D310" i="31"/>
  <c r="D309" i="31"/>
  <c r="D308" i="31"/>
  <c r="D307" i="31"/>
  <c r="D306" i="31"/>
  <c r="D305" i="31"/>
  <c r="D304" i="31"/>
  <c r="D303" i="31"/>
  <c r="D302" i="31"/>
  <c r="D301" i="31"/>
  <c r="D300" i="31"/>
  <c r="D299" i="31"/>
  <c r="D298" i="31"/>
  <c r="D297" i="31"/>
  <c r="D296" i="31"/>
  <c r="D295" i="31"/>
  <c r="D294" i="31"/>
  <c r="D293" i="31"/>
  <c r="D292" i="31"/>
  <c r="D291" i="31"/>
  <c r="D290" i="31"/>
  <c r="D289" i="31"/>
  <c r="D288" i="31"/>
  <c r="D287" i="31"/>
  <c r="D286" i="31"/>
  <c r="D285" i="31"/>
  <c r="D284" i="31"/>
  <c r="D283" i="31"/>
  <c r="D282" i="31"/>
  <c r="D281" i="31"/>
  <c r="D280" i="31"/>
  <c r="D279" i="31"/>
  <c r="D278" i="31"/>
  <c r="D277" i="31"/>
  <c r="D276" i="31"/>
  <c r="D275" i="31"/>
  <c r="D274" i="31"/>
  <c r="D273" i="31"/>
  <c r="D272" i="31"/>
  <c r="D271" i="31"/>
  <c r="D270" i="31"/>
  <c r="D269" i="31"/>
  <c r="D268" i="31"/>
  <c r="D267" i="31"/>
  <c r="D266" i="31"/>
  <c r="D265" i="31"/>
  <c r="D264" i="31"/>
  <c r="D263" i="31"/>
  <c r="D262" i="31"/>
  <c r="D261" i="31"/>
  <c r="D260" i="31"/>
  <c r="D259" i="31"/>
  <c r="D258" i="31"/>
  <c r="D257" i="31"/>
  <c r="D256" i="31"/>
  <c r="D255" i="31"/>
  <c r="D254" i="31"/>
  <c r="D253" i="31"/>
  <c r="D252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69" i="31"/>
  <c r="C64" i="31"/>
  <c r="C63" i="31"/>
  <c r="C62" i="31"/>
  <c r="C61" i="31"/>
  <c r="C60" i="31"/>
  <c r="C56" i="31"/>
  <c r="C55" i="31"/>
  <c r="C54" i="31"/>
  <c r="C53" i="31"/>
  <c r="C52" i="31"/>
  <c r="C51" i="31"/>
  <c r="C50" i="31"/>
  <c r="C49" i="31"/>
  <c r="C48" i="31"/>
  <c r="C47" i="31"/>
  <c r="C46" i="31"/>
  <c r="C44" i="31"/>
  <c r="C43" i="31"/>
  <c r="C42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15" i="31"/>
  <c r="D543" i="28"/>
  <c r="D542" i="28"/>
  <c r="D541" i="28"/>
  <c r="D540" i="28"/>
  <c r="D539" i="28"/>
  <c r="D538" i="28"/>
  <c r="D537" i="28"/>
  <c r="D536" i="28"/>
  <c r="D535" i="28"/>
  <c r="D530" i="28"/>
  <c r="D531" i="28"/>
  <c r="D529" i="28"/>
  <c r="D507" i="28"/>
  <c r="D506" i="28"/>
  <c r="D505" i="28"/>
  <c r="D504" i="28"/>
  <c r="D502" i="28"/>
  <c r="D501" i="28"/>
  <c r="D500" i="28"/>
  <c r="D496" i="28"/>
  <c r="D495" i="28"/>
  <c r="D494" i="28"/>
  <c r="D493" i="28"/>
  <c r="D492" i="28"/>
  <c r="D491" i="28"/>
  <c r="D478" i="28"/>
  <c r="D477" i="28"/>
  <c r="D476" i="28"/>
  <c r="D475" i="28"/>
  <c r="D473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2" i="28"/>
  <c r="D323" i="28"/>
  <c r="D324" i="28"/>
  <c r="D325" i="28"/>
  <c r="D326" i="28"/>
  <c r="D327" i="28"/>
  <c r="D328" i="28"/>
  <c r="D329" i="28"/>
  <c r="D330" i="28"/>
  <c r="D331" i="28"/>
  <c r="D332" i="28"/>
  <c r="D334" i="28"/>
  <c r="D335" i="28"/>
  <c r="D336" i="28"/>
  <c r="D337" i="28"/>
  <c r="D338" i="28"/>
  <c r="D340" i="28"/>
  <c r="D341" i="28"/>
  <c r="D342" i="28"/>
  <c r="D343" i="28"/>
  <c r="D344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187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6" i="28"/>
  <c r="D433" i="34"/>
  <c r="D432" i="34"/>
  <c r="D431" i="34"/>
  <c r="D430" i="34"/>
  <c r="D429" i="34"/>
  <c r="D428" i="34"/>
  <c r="D427" i="34"/>
  <c r="D426" i="34"/>
  <c r="D425" i="34"/>
  <c r="D424" i="34"/>
  <c r="D423" i="34"/>
  <c r="D422" i="34"/>
  <c r="D421" i="34"/>
  <c r="D420" i="34"/>
  <c r="D414" i="34"/>
  <c r="D413" i="34"/>
  <c r="D412" i="34"/>
  <c r="D406" i="34"/>
  <c r="D405" i="34"/>
  <c r="D397" i="34"/>
  <c r="D396" i="34"/>
  <c r="D395" i="34"/>
  <c r="D390" i="34"/>
  <c r="D389" i="34"/>
  <c r="D388" i="34"/>
  <c r="D387" i="34"/>
  <c r="D386" i="34"/>
  <c r="D385" i="34"/>
  <c r="D384" i="34"/>
  <c r="D383" i="34"/>
  <c r="D382" i="34"/>
  <c r="D381" i="34"/>
  <c r="D380" i="34"/>
  <c r="D379" i="34"/>
  <c r="D378" i="34"/>
  <c r="D377" i="34"/>
  <c r="D376" i="34"/>
  <c r="D375" i="34"/>
  <c r="D374" i="34"/>
  <c r="D373" i="34"/>
  <c r="D372" i="34"/>
  <c r="D371" i="34"/>
  <c r="D367" i="34"/>
  <c r="D366" i="34"/>
  <c r="D365" i="34"/>
  <c r="D364" i="34"/>
  <c r="D363" i="34"/>
  <c r="D362" i="34"/>
  <c r="D361" i="34"/>
  <c r="D360" i="34"/>
  <c r="D359" i="34"/>
  <c r="D358" i="34"/>
  <c r="D357" i="34"/>
  <c r="D356" i="34"/>
  <c r="D355" i="34"/>
  <c r="D354" i="34"/>
  <c r="D353" i="34"/>
  <c r="D352" i="34"/>
  <c r="D351" i="34"/>
  <c r="D349" i="34"/>
  <c r="D348" i="34"/>
  <c r="D347" i="34"/>
  <c r="D342" i="34"/>
  <c r="D341" i="34"/>
  <c r="D340" i="34"/>
  <c r="D339" i="34"/>
  <c r="D338" i="34"/>
  <c r="D337" i="34"/>
  <c r="D336" i="34"/>
  <c r="D335" i="34"/>
  <c r="D334" i="34"/>
  <c r="D333" i="34"/>
  <c r="D332" i="34"/>
  <c r="D331" i="34"/>
  <c r="D330" i="34"/>
  <c r="D329" i="34"/>
  <c r="D328" i="34"/>
  <c r="D327" i="34"/>
  <c r="D326" i="34"/>
  <c r="D325" i="34"/>
  <c r="D324" i="34"/>
  <c r="D323" i="34"/>
  <c r="D322" i="34"/>
  <c r="D321" i="34"/>
  <c r="D320" i="34"/>
  <c r="D319" i="34"/>
  <c r="D318" i="34"/>
  <c r="D317" i="34"/>
  <c r="D316" i="34"/>
  <c r="D315" i="34"/>
  <c r="D314" i="34"/>
  <c r="D313" i="34"/>
  <c r="D312" i="34"/>
  <c r="D311" i="34"/>
  <c r="D310" i="34"/>
  <c r="D309" i="34"/>
  <c r="D308" i="34"/>
  <c r="D307" i="34"/>
  <c r="D306" i="34"/>
  <c r="D305" i="34"/>
  <c r="D304" i="34"/>
  <c r="D303" i="34"/>
  <c r="D302" i="34"/>
  <c r="D301" i="34"/>
  <c r="D300" i="34"/>
  <c r="D299" i="34"/>
  <c r="D298" i="34"/>
  <c r="D297" i="34"/>
  <c r="D296" i="34"/>
  <c r="D295" i="34"/>
  <c r="D294" i="34"/>
  <c r="D293" i="34"/>
  <c r="D292" i="34"/>
  <c r="D291" i="34"/>
  <c r="D290" i="34"/>
  <c r="D289" i="34"/>
  <c r="D288" i="34"/>
  <c r="D287" i="34"/>
  <c r="D286" i="34"/>
  <c r="D285" i="34"/>
  <c r="D284" i="34"/>
  <c r="D283" i="34"/>
  <c r="D282" i="34"/>
  <c r="D281" i="34"/>
  <c r="D280" i="34"/>
  <c r="D279" i="34"/>
  <c r="D278" i="34"/>
  <c r="D277" i="34"/>
  <c r="D276" i="34"/>
  <c r="D275" i="34"/>
  <c r="D274" i="34"/>
  <c r="D273" i="34"/>
  <c r="D272" i="34"/>
  <c r="D271" i="34"/>
  <c r="D270" i="34"/>
  <c r="D269" i="34"/>
  <c r="D268" i="34"/>
  <c r="D267" i="34"/>
  <c r="D266" i="34"/>
  <c r="D265" i="34"/>
  <c r="D264" i="34"/>
  <c r="D263" i="34"/>
  <c r="D262" i="34"/>
  <c r="D261" i="34"/>
  <c r="D260" i="34"/>
  <c r="D259" i="34"/>
  <c r="D258" i="34"/>
  <c r="D257" i="34"/>
  <c r="D256" i="34"/>
  <c r="D255" i="34"/>
  <c r="D254" i="34"/>
  <c r="D253" i="34"/>
  <c r="D248" i="34"/>
  <c r="D247" i="34"/>
  <c r="D246" i="34"/>
  <c r="D245" i="34"/>
  <c r="D244" i="34"/>
  <c r="D243" i="34"/>
  <c r="D242" i="34"/>
  <c r="D241" i="34"/>
  <c r="D240" i="34"/>
  <c r="D239" i="34"/>
  <c r="D238" i="34"/>
  <c r="D237" i="34"/>
  <c r="D236" i="34"/>
  <c r="D235" i="34"/>
  <c r="D234" i="34"/>
  <c r="D233" i="34"/>
  <c r="D232" i="34"/>
  <c r="D231" i="34"/>
  <c r="D230" i="34"/>
  <c r="D229" i="34"/>
  <c r="D228" i="34"/>
  <c r="D227" i="34"/>
  <c r="D226" i="34"/>
  <c r="D225" i="34"/>
  <c r="D224" i="34"/>
  <c r="D223" i="34"/>
  <c r="D222" i="34"/>
  <c r="D221" i="34"/>
  <c r="D220" i="34"/>
  <c r="D219" i="34"/>
  <c r="D218" i="34"/>
  <c r="D217" i="34"/>
  <c r="D216" i="34"/>
  <c r="D215" i="34"/>
  <c r="D214" i="34"/>
  <c r="D213" i="34"/>
  <c r="D212" i="34"/>
  <c r="D211" i="34"/>
  <c r="D210" i="34"/>
  <c r="D209" i="34"/>
  <c r="D208" i="34"/>
  <c r="D207" i="34"/>
  <c r="D206" i="34"/>
  <c r="D205" i="34"/>
  <c r="D204" i="34"/>
  <c r="D203" i="34"/>
  <c r="D202" i="34"/>
  <c r="D201" i="34"/>
  <c r="D200" i="34"/>
  <c r="D199" i="34"/>
  <c r="D198" i="34"/>
  <c r="D197" i="34"/>
  <c r="D196" i="34"/>
  <c r="D195" i="34"/>
  <c r="D194" i="34"/>
  <c r="D193" i="34"/>
  <c r="D192" i="34"/>
  <c r="D191" i="34"/>
  <c r="D190" i="34"/>
  <c r="D189" i="34"/>
  <c r="D188" i="34"/>
  <c r="D187" i="34"/>
  <c r="D186" i="34"/>
  <c r="D185" i="34"/>
  <c r="D184" i="34"/>
  <c r="D183" i="34"/>
  <c r="D182" i="34"/>
  <c r="D181" i="34"/>
  <c r="D180" i="34"/>
  <c r="D179" i="34"/>
  <c r="D178" i="34"/>
  <c r="D177" i="34"/>
  <c r="D176" i="34"/>
  <c r="D175" i="34"/>
  <c r="D174" i="34"/>
  <c r="D173" i="34"/>
  <c r="D172" i="34"/>
  <c r="D171" i="34"/>
  <c r="D170" i="34"/>
  <c r="D169" i="34"/>
  <c r="D168" i="34"/>
  <c r="D167" i="34"/>
  <c r="D166" i="34"/>
  <c r="D165" i="34"/>
  <c r="D164" i="34"/>
  <c r="D163" i="34"/>
  <c r="D162" i="34"/>
  <c r="D161" i="34"/>
  <c r="D160" i="34"/>
  <c r="D159" i="34"/>
  <c r="D158" i="34"/>
  <c r="D157" i="34"/>
  <c r="D156" i="34"/>
  <c r="D155" i="34"/>
  <c r="D154" i="34"/>
  <c r="D153" i="34"/>
  <c r="D152" i="34"/>
  <c r="D151" i="34"/>
  <c r="D150" i="34"/>
  <c r="D149" i="34"/>
  <c r="D148" i="34"/>
  <c r="D147" i="34"/>
  <c r="D146" i="34"/>
  <c r="D145" i="34"/>
  <c r="D144" i="34"/>
  <c r="D143" i="34"/>
  <c r="D142" i="34"/>
  <c r="D141" i="34"/>
  <c r="D140" i="34"/>
  <c r="D139" i="34"/>
  <c r="D138" i="34"/>
  <c r="D137" i="34"/>
  <c r="D136" i="34"/>
  <c r="D135" i="34"/>
  <c r="D134" i="34"/>
  <c r="D133" i="34"/>
  <c r="D132" i="34"/>
  <c r="D131" i="34"/>
  <c r="D130" i="34"/>
  <c r="D129" i="34"/>
  <c r="D128" i="34"/>
  <c r="D127" i="34"/>
  <c r="D126" i="34"/>
  <c r="D125" i="34"/>
  <c r="D124" i="34"/>
  <c r="D123" i="34"/>
  <c r="D122" i="34"/>
  <c r="D121" i="34"/>
  <c r="D120" i="34"/>
  <c r="D119" i="34"/>
  <c r="D118" i="34"/>
  <c r="D117" i="34"/>
  <c r="D116" i="34"/>
  <c r="D115" i="34"/>
  <c r="D114" i="34"/>
  <c r="D113" i="34"/>
  <c r="D112" i="34"/>
  <c r="D111" i="34"/>
  <c r="D110" i="34"/>
  <c r="D109" i="34"/>
  <c r="D108" i="34"/>
  <c r="D107" i="34"/>
  <c r="D106" i="34"/>
  <c r="D105" i="34"/>
  <c r="D104" i="34"/>
  <c r="D103" i="34"/>
  <c r="D102" i="34"/>
  <c r="D101" i="34"/>
  <c r="D100" i="34"/>
  <c r="D99" i="34"/>
  <c r="D98" i="34"/>
  <c r="D97" i="34"/>
  <c r="D96" i="34"/>
  <c r="D95" i="34"/>
  <c r="D94" i="34"/>
  <c r="D93" i="34"/>
  <c r="D92" i="34"/>
  <c r="D91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C65" i="34"/>
  <c r="C64" i="34"/>
  <c r="C63" i="34"/>
  <c r="C62" i="34"/>
  <c r="D56" i="34"/>
  <c r="D55" i="34"/>
  <c r="D52" i="34"/>
  <c r="D51" i="34"/>
  <c r="D50" i="34"/>
  <c r="D49" i="34"/>
  <c r="D48" i="34"/>
  <c r="D47" i="34"/>
  <c r="D44" i="34"/>
  <c r="D43" i="34"/>
  <c r="C57" i="34"/>
  <c r="C56" i="34"/>
  <c r="C55" i="34"/>
  <c r="C54" i="34"/>
  <c r="C53" i="34"/>
  <c r="C52" i="34"/>
  <c r="C51" i="34"/>
  <c r="C50" i="34"/>
  <c r="C49" i="34"/>
  <c r="C48" i="34"/>
  <c r="C47" i="34"/>
  <c r="C45" i="34"/>
  <c r="C44" i="34"/>
  <c r="C43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16" i="34"/>
  <c r="D465" i="33"/>
  <c r="D464" i="33"/>
  <c r="D463" i="33"/>
  <c r="D462" i="33"/>
  <c r="D461" i="33"/>
  <c r="D460" i="33"/>
  <c r="D459" i="33"/>
  <c r="D458" i="33"/>
  <c r="D446" i="33"/>
  <c r="D445" i="33"/>
  <c r="D444" i="33"/>
  <c r="D439" i="33"/>
  <c r="D438" i="33"/>
  <c r="D437" i="33"/>
  <c r="D436" i="33"/>
  <c r="D435" i="33"/>
  <c r="D434" i="33"/>
  <c r="D433" i="33"/>
  <c r="D432" i="33"/>
  <c r="D431" i="33"/>
  <c r="D430" i="33"/>
  <c r="D429" i="33"/>
  <c r="D428" i="33"/>
  <c r="D427" i="33"/>
  <c r="D422" i="33"/>
  <c r="D421" i="33"/>
  <c r="D420" i="33"/>
  <c r="D419" i="33"/>
  <c r="D418" i="33"/>
  <c r="D417" i="33"/>
  <c r="D416" i="33"/>
  <c r="D415" i="33"/>
  <c r="D414" i="33"/>
  <c r="D413" i="33"/>
  <c r="D412" i="33"/>
  <c r="D411" i="33"/>
  <c r="D410" i="33"/>
  <c r="D409" i="33"/>
  <c r="D408" i="33"/>
  <c r="D407" i="33"/>
  <c r="D406" i="33"/>
  <c r="D405" i="33"/>
  <c r="D404" i="33"/>
  <c r="D403" i="33"/>
  <c r="D399" i="33"/>
  <c r="D398" i="33"/>
  <c r="D397" i="33"/>
  <c r="D396" i="33"/>
  <c r="D395" i="33"/>
  <c r="D394" i="33"/>
  <c r="D393" i="33"/>
  <c r="D392" i="33"/>
  <c r="D391" i="33"/>
  <c r="D390" i="33"/>
  <c r="D389" i="33"/>
  <c r="D388" i="33"/>
  <c r="D387" i="33"/>
  <c r="D386" i="33"/>
  <c r="D385" i="33"/>
  <c r="D384" i="33"/>
  <c r="D383" i="33"/>
  <c r="D382" i="33"/>
  <c r="D381" i="33"/>
  <c r="D380" i="33"/>
  <c r="D379" i="33"/>
  <c r="D374" i="33"/>
  <c r="D373" i="33"/>
  <c r="D372" i="33"/>
  <c r="D371" i="33"/>
  <c r="D370" i="33"/>
  <c r="D369" i="33"/>
  <c r="D368" i="33"/>
  <c r="D367" i="33"/>
  <c r="D366" i="33"/>
  <c r="D365" i="33"/>
  <c r="D364" i="33"/>
  <c r="D363" i="33"/>
  <c r="D362" i="33"/>
  <c r="D361" i="33"/>
  <c r="D360" i="33"/>
  <c r="D359" i="33"/>
  <c r="D358" i="33"/>
  <c r="D357" i="33"/>
  <c r="D356" i="33"/>
  <c r="D355" i="33"/>
  <c r="D354" i="33"/>
  <c r="D353" i="33"/>
  <c r="D352" i="33"/>
  <c r="D351" i="33"/>
  <c r="D350" i="33"/>
  <c r="D349" i="33"/>
  <c r="D348" i="33"/>
  <c r="D347" i="33"/>
  <c r="D346" i="33"/>
  <c r="D345" i="33"/>
  <c r="D344" i="33"/>
  <c r="D343" i="33"/>
  <c r="D342" i="33"/>
  <c r="D341" i="33"/>
  <c r="D340" i="33"/>
  <c r="D339" i="33"/>
  <c r="D338" i="33"/>
  <c r="D337" i="33"/>
  <c r="D336" i="33"/>
  <c r="D335" i="33"/>
  <c r="D334" i="33"/>
  <c r="D333" i="33"/>
  <c r="D332" i="33"/>
  <c r="D331" i="33"/>
  <c r="D330" i="33"/>
  <c r="D329" i="33"/>
  <c r="D328" i="33"/>
  <c r="D327" i="33"/>
  <c r="D326" i="33"/>
  <c r="D325" i="33"/>
  <c r="D324" i="33"/>
  <c r="D323" i="33"/>
  <c r="D322" i="33"/>
  <c r="D321" i="33"/>
  <c r="D320" i="33"/>
  <c r="D319" i="33"/>
  <c r="D318" i="33"/>
  <c r="D317" i="33"/>
  <c r="D316" i="33"/>
  <c r="D315" i="33"/>
  <c r="D314" i="33"/>
  <c r="D313" i="33"/>
  <c r="D312" i="33"/>
  <c r="D311" i="33"/>
  <c r="D310" i="33"/>
  <c r="D309" i="33"/>
  <c r="D308" i="33"/>
  <c r="D307" i="33"/>
  <c r="D306" i="33"/>
  <c r="D305" i="33"/>
  <c r="D304" i="33"/>
  <c r="D303" i="33"/>
  <c r="D302" i="33"/>
  <c r="D301" i="33"/>
  <c r="D300" i="33"/>
  <c r="D299" i="33"/>
  <c r="D298" i="33"/>
  <c r="D297" i="33"/>
  <c r="D296" i="33"/>
  <c r="D295" i="33"/>
  <c r="D294" i="33"/>
  <c r="D293" i="33"/>
  <c r="D292" i="33"/>
  <c r="D291" i="33"/>
  <c r="D290" i="33"/>
  <c r="D289" i="33"/>
  <c r="D288" i="33"/>
  <c r="D287" i="33"/>
  <c r="D286" i="33"/>
  <c r="D285" i="33"/>
  <c r="D103" i="33"/>
  <c r="D104" i="33"/>
  <c r="D105" i="33"/>
  <c r="D106" i="33"/>
  <c r="D107" i="33"/>
  <c r="D108" i="33"/>
  <c r="D109" i="33"/>
  <c r="D110" i="33"/>
  <c r="D111" i="33"/>
  <c r="D112" i="33"/>
  <c r="D113" i="33"/>
  <c r="D114" i="33"/>
  <c r="D115" i="33"/>
  <c r="D116" i="33"/>
  <c r="D117" i="33"/>
  <c r="D118" i="33"/>
  <c r="D119" i="33"/>
  <c r="D120" i="33"/>
  <c r="D121" i="33"/>
  <c r="D122" i="33"/>
  <c r="D123" i="33"/>
  <c r="D124" i="33"/>
  <c r="D125" i="33"/>
  <c r="D126" i="33"/>
  <c r="D127" i="33"/>
  <c r="D128" i="33"/>
  <c r="D129" i="33"/>
  <c r="D130" i="33"/>
  <c r="D131" i="33"/>
  <c r="D132" i="33"/>
  <c r="D133" i="33"/>
  <c r="D134" i="33"/>
  <c r="D135" i="33"/>
  <c r="D136" i="33"/>
  <c r="D137" i="33"/>
  <c r="D138" i="33"/>
  <c r="D139" i="33"/>
  <c r="D140" i="33"/>
  <c r="D141" i="33"/>
  <c r="D142" i="33"/>
  <c r="D143" i="33"/>
  <c r="D144" i="33"/>
  <c r="D145" i="33"/>
  <c r="D146" i="33"/>
  <c r="D147" i="33"/>
  <c r="D148" i="33"/>
  <c r="D149" i="33"/>
  <c r="D150" i="33"/>
  <c r="D151" i="33"/>
  <c r="D152" i="33"/>
  <c r="D153" i="33"/>
  <c r="D154" i="33"/>
  <c r="D155" i="33"/>
  <c r="D156" i="33"/>
  <c r="D157" i="33"/>
  <c r="D158" i="33"/>
  <c r="D159" i="33"/>
  <c r="D160" i="33"/>
  <c r="D161" i="33"/>
  <c r="D162" i="33"/>
  <c r="D163" i="33"/>
  <c r="D164" i="33"/>
  <c r="D165" i="33"/>
  <c r="D166" i="33"/>
  <c r="D167" i="33"/>
  <c r="D168" i="33"/>
  <c r="D169" i="33"/>
  <c r="D170" i="33"/>
  <c r="D171" i="33"/>
  <c r="D172" i="33"/>
  <c r="D173" i="33"/>
  <c r="D174" i="33"/>
  <c r="D175" i="33"/>
  <c r="D176" i="33"/>
  <c r="D177" i="33"/>
  <c r="D178" i="33"/>
  <c r="D179" i="33"/>
  <c r="D180" i="33"/>
  <c r="D181" i="33"/>
  <c r="D182" i="33"/>
  <c r="D183" i="33"/>
  <c r="D184" i="33"/>
  <c r="D185" i="33"/>
  <c r="D186" i="33"/>
  <c r="D187" i="33"/>
  <c r="D188" i="33"/>
  <c r="D189" i="33"/>
  <c r="D190" i="33"/>
  <c r="D191" i="33"/>
  <c r="D192" i="33"/>
  <c r="D193" i="33"/>
  <c r="D194" i="33"/>
  <c r="D195" i="33"/>
  <c r="D196" i="33"/>
  <c r="D197" i="33"/>
  <c r="D198" i="33"/>
  <c r="D199" i="33"/>
  <c r="D200" i="33"/>
  <c r="D201" i="33"/>
  <c r="D202" i="33"/>
  <c r="D203" i="33"/>
  <c r="D204" i="33"/>
  <c r="D205" i="33"/>
  <c r="D206" i="33"/>
  <c r="D207" i="33"/>
  <c r="D208" i="33"/>
  <c r="D209" i="33"/>
  <c r="D210" i="33"/>
  <c r="D211" i="33"/>
  <c r="D212" i="33"/>
  <c r="D213" i="33"/>
  <c r="D214" i="33"/>
  <c r="D215" i="33"/>
  <c r="D216" i="33"/>
  <c r="D217" i="33"/>
  <c r="D218" i="33"/>
  <c r="D219" i="33"/>
  <c r="D220" i="33"/>
  <c r="D221" i="33"/>
  <c r="D222" i="33"/>
  <c r="D223" i="33"/>
  <c r="D224" i="33"/>
  <c r="D225" i="33"/>
  <c r="D226" i="33"/>
  <c r="D227" i="33"/>
  <c r="D228" i="33"/>
  <c r="D229" i="33"/>
  <c r="D230" i="33"/>
  <c r="D231" i="33"/>
  <c r="D232" i="33"/>
  <c r="D233" i="33"/>
  <c r="D234" i="33"/>
  <c r="D235" i="33"/>
  <c r="D236" i="33"/>
  <c r="D237" i="33"/>
  <c r="D238" i="33"/>
  <c r="D239" i="33"/>
  <c r="D240" i="33"/>
  <c r="D241" i="33"/>
  <c r="D242" i="33"/>
  <c r="D243" i="33"/>
  <c r="D244" i="33"/>
  <c r="D245" i="33"/>
  <c r="D246" i="33"/>
  <c r="D247" i="33"/>
  <c r="D248" i="33"/>
  <c r="D249" i="33"/>
  <c r="D250" i="33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D263" i="33"/>
  <c r="D264" i="33"/>
  <c r="D265" i="33"/>
  <c r="D266" i="33"/>
  <c r="D267" i="33"/>
  <c r="D268" i="33"/>
  <c r="D269" i="33"/>
  <c r="D270" i="33"/>
  <c r="D271" i="33"/>
  <c r="D272" i="33"/>
  <c r="D273" i="33"/>
  <c r="D274" i="33"/>
  <c r="D275" i="33"/>
  <c r="D276" i="33"/>
  <c r="D277" i="33"/>
  <c r="D278" i="33"/>
  <c r="D279" i="33"/>
  <c r="D280" i="33"/>
  <c r="D102" i="33"/>
  <c r="C97" i="33"/>
  <c r="C96" i="33"/>
  <c r="C95" i="33"/>
  <c r="C94" i="33"/>
  <c r="C93" i="33"/>
  <c r="D88" i="33"/>
  <c r="D87" i="33"/>
  <c r="D84" i="33"/>
  <c r="D83" i="33"/>
  <c r="D82" i="33"/>
  <c r="D81" i="33"/>
  <c r="D80" i="33"/>
  <c r="D79" i="33"/>
  <c r="D76" i="33"/>
  <c r="D75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16" i="33"/>
  <c r="D551" i="38"/>
  <c r="D550" i="38"/>
  <c r="D546" i="38"/>
  <c r="D544" i="38"/>
  <c r="D543" i="38"/>
  <c r="D542" i="38"/>
  <c r="D541" i="38"/>
  <c r="D537" i="38"/>
  <c r="D536" i="38"/>
  <c r="D532" i="38"/>
  <c r="D531" i="38"/>
  <c r="D530" i="38"/>
  <c r="D525" i="38"/>
  <c r="D524" i="38"/>
  <c r="D523" i="38"/>
  <c r="D521" i="38"/>
  <c r="D517" i="38"/>
  <c r="D516" i="38"/>
  <c r="D514" i="38"/>
  <c r="D508" i="38"/>
  <c r="D507" i="38"/>
  <c r="D506" i="38"/>
  <c r="D505" i="38"/>
  <c r="D504" i="38"/>
  <c r="D503" i="38"/>
  <c r="D502" i="38"/>
  <c r="D501" i="38"/>
  <c r="D500" i="38"/>
  <c r="D499" i="38"/>
  <c r="D498" i="38"/>
  <c r="D497" i="38"/>
  <c r="D496" i="38"/>
  <c r="D495" i="38"/>
  <c r="D494" i="38"/>
  <c r="D493" i="38"/>
  <c r="D492" i="38"/>
  <c r="D491" i="38"/>
  <c r="D490" i="38"/>
  <c r="D489" i="38"/>
  <c r="D484" i="38"/>
  <c r="D483" i="38"/>
  <c r="D482" i="38"/>
  <c r="D481" i="38"/>
  <c r="D480" i="38"/>
  <c r="D479" i="38"/>
  <c r="D478" i="38"/>
  <c r="D477" i="38"/>
  <c r="D476" i="38"/>
  <c r="D475" i="38"/>
  <c r="D474" i="38"/>
  <c r="D473" i="38"/>
  <c r="D472" i="38"/>
  <c r="D471" i="38"/>
  <c r="D470" i="38"/>
  <c r="D469" i="38"/>
  <c r="D468" i="38"/>
  <c r="D467" i="38"/>
  <c r="D466" i="38"/>
  <c r="D465" i="38"/>
  <c r="D464" i="38"/>
  <c r="D459" i="38"/>
  <c r="D458" i="38"/>
  <c r="D457" i="38"/>
  <c r="D456" i="38"/>
  <c r="D455" i="38"/>
  <c r="D454" i="38"/>
  <c r="D453" i="38"/>
  <c r="D452" i="38"/>
  <c r="D451" i="38"/>
  <c r="D450" i="38"/>
  <c r="D449" i="38"/>
  <c r="D448" i="38"/>
  <c r="D447" i="38"/>
  <c r="D446" i="38"/>
  <c r="D445" i="38"/>
  <c r="D444" i="38"/>
  <c r="D443" i="38"/>
  <c r="D442" i="38"/>
  <c r="D441" i="38"/>
  <c r="D440" i="38"/>
  <c r="D439" i="38"/>
  <c r="D438" i="38"/>
  <c r="D437" i="38"/>
  <c r="D436" i="38"/>
  <c r="D435" i="38"/>
  <c r="D434" i="38"/>
  <c r="D433" i="38"/>
  <c r="D432" i="38"/>
  <c r="D431" i="38"/>
  <c r="D430" i="38"/>
  <c r="D429" i="38"/>
  <c r="D428" i="38"/>
  <c r="D427" i="38"/>
  <c r="D426" i="38"/>
  <c r="D425" i="38"/>
  <c r="D424" i="38"/>
  <c r="D423" i="38"/>
  <c r="D422" i="38"/>
  <c r="D421" i="38"/>
  <c r="D420" i="38"/>
  <c r="D419" i="38"/>
  <c r="D418" i="38"/>
  <c r="D417" i="38"/>
  <c r="D416" i="38"/>
  <c r="D415" i="38"/>
  <c r="D414" i="38"/>
  <c r="D413" i="38"/>
  <c r="D412" i="38"/>
  <c r="D411" i="38"/>
  <c r="D410" i="38"/>
  <c r="D409" i="38"/>
  <c r="D408" i="38"/>
  <c r="D407" i="38"/>
  <c r="D406" i="38"/>
  <c r="D405" i="38"/>
  <c r="D404" i="38"/>
  <c r="D403" i="38"/>
  <c r="D402" i="38"/>
  <c r="D401" i="38"/>
  <c r="D400" i="38"/>
  <c r="D399" i="38"/>
  <c r="D398" i="38"/>
  <c r="D397" i="38"/>
  <c r="D396" i="38"/>
  <c r="D395" i="38"/>
  <c r="D394" i="38"/>
  <c r="D393" i="38"/>
  <c r="D392" i="38"/>
  <c r="D391" i="38"/>
  <c r="D390" i="38"/>
  <c r="D389" i="38"/>
  <c r="D388" i="38"/>
  <c r="D387" i="38"/>
  <c r="D386" i="38"/>
  <c r="D385" i="38"/>
  <c r="D384" i="38"/>
  <c r="D383" i="38"/>
  <c r="D382" i="38"/>
  <c r="D381" i="38"/>
  <c r="D380" i="38"/>
  <c r="D379" i="38"/>
  <c r="D378" i="38"/>
  <c r="D377" i="38"/>
  <c r="D376" i="38"/>
  <c r="D375" i="38"/>
  <c r="D374" i="38"/>
  <c r="D373" i="38"/>
  <c r="D372" i="38"/>
  <c r="D371" i="38"/>
  <c r="D370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187" i="38"/>
  <c r="C182" i="38"/>
  <c r="C181" i="38"/>
  <c r="C180" i="38"/>
  <c r="C179" i="38"/>
  <c r="C178" i="38"/>
  <c r="D173" i="38"/>
  <c r="D172" i="38"/>
  <c r="D169" i="38"/>
  <c r="D168" i="38"/>
  <c r="D167" i="38"/>
  <c r="D166" i="38"/>
  <c r="D165" i="38"/>
  <c r="D164" i="38"/>
  <c r="D161" i="38"/>
  <c r="D160" i="38"/>
  <c r="C174" i="38"/>
  <c r="C173" i="38"/>
  <c r="C172" i="38"/>
  <c r="C171" i="38"/>
  <c r="C170" i="38"/>
  <c r="C169" i="38"/>
  <c r="C168" i="38"/>
  <c r="C167" i="38"/>
  <c r="C166" i="38"/>
  <c r="C165" i="38"/>
  <c r="C164" i="38"/>
  <c r="C163" i="38"/>
  <c r="C162" i="38"/>
  <c r="C161" i="38"/>
  <c r="C160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6" i="38"/>
  <c r="D547" i="37"/>
  <c r="I547" i="37"/>
  <c r="D544" i="37"/>
  <c r="D543" i="37"/>
  <c r="D542" i="37"/>
  <c r="D541" i="37"/>
  <c r="D540" i="37"/>
  <c r="D539" i="37"/>
  <c r="D538" i="37"/>
  <c r="D537" i="37"/>
  <c r="D536" i="37"/>
  <c r="I543" i="37"/>
  <c r="I542" i="37"/>
  <c r="I541" i="37"/>
  <c r="I540" i="37"/>
  <c r="I539" i="37"/>
  <c r="I538" i="37"/>
  <c r="I537" i="37"/>
  <c r="I536" i="37"/>
  <c r="D532" i="37"/>
  <c r="D531" i="37"/>
  <c r="D530" i="37"/>
  <c r="D525" i="37"/>
  <c r="D524" i="37"/>
  <c r="D523" i="37"/>
  <c r="D521" i="37"/>
  <c r="D517" i="37"/>
  <c r="D516" i="37"/>
  <c r="D514" i="37"/>
  <c r="D508" i="37"/>
  <c r="D507" i="37"/>
  <c r="D506" i="37"/>
  <c r="D505" i="37"/>
  <c r="D503" i="37"/>
  <c r="D502" i="37"/>
  <c r="D501" i="37"/>
  <c r="D497" i="37"/>
  <c r="D496" i="37"/>
  <c r="D495" i="37"/>
  <c r="D494" i="37"/>
  <c r="D493" i="37"/>
  <c r="D492" i="37"/>
  <c r="D478" i="37"/>
  <c r="D477" i="37"/>
  <c r="D476" i="37"/>
  <c r="D475" i="37"/>
  <c r="D473" i="37"/>
  <c r="D459" i="37"/>
  <c r="D458" i="37"/>
  <c r="D457" i="37"/>
  <c r="D456" i="37"/>
  <c r="D455" i="37"/>
  <c r="D454" i="37"/>
  <c r="D453" i="37"/>
  <c r="D452" i="37"/>
  <c r="D451" i="37"/>
  <c r="D450" i="37"/>
  <c r="D449" i="37"/>
  <c r="D448" i="37"/>
  <c r="D447" i="37"/>
  <c r="D446" i="37"/>
  <c r="D445" i="37"/>
  <c r="D444" i="37"/>
  <c r="D443" i="37"/>
  <c r="D442" i="37"/>
  <c r="D441" i="37"/>
  <c r="D440" i="37"/>
  <c r="D439" i="37"/>
  <c r="D438" i="37"/>
  <c r="D437" i="37"/>
  <c r="D436" i="37"/>
  <c r="D435" i="37"/>
  <c r="D434" i="37"/>
  <c r="D433" i="37"/>
  <c r="D432" i="37"/>
  <c r="D431" i="37"/>
  <c r="D429" i="37"/>
  <c r="D428" i="37"/>
  <c r="D427" i="37"/>
  <c r="D426" i="37"/>
  <c r="D425" i="37"/>
  <c r="D424" i="37"/>
  <c r="D423" i="37"/>
  <c r="D422" i="37"/>
  <c r="D421" i="37"/>
  <c r="D420" i="37"/>
  <c r="D419" i="37"/>
  <c r="D418" i="37"/>
  <c r="D417" i="37"/>
  <c r="D416" i="37"/>
  <c r="D415" i="37"/>
  <c r="D414" i="37"/>
  <c r="D413" i="37"/>
  <c r="D412" i="37"/>
  <c r="D411" i="37"/>
  <c r="D410" i="37"/>
  <c r="D409" i="37"/>
  <c r="D408" i="37"/>
  <c r="D407" i="37"/>
  <c r="D406" i="37"/>
  <c r="D405" i="37"/>
  <c r="D404" i="37"/>
  <c r="D403" i="37"/>
  <c r="D402" i="37"/>
  <c r="D401" i="37"/>
  <c r="D400" i="37"/>
  <c r="D399" i="37"/>
  <c r="D398" i="37"/>
  <c r="D397" i="37"/>
  <c r="D396" i="37"/>
  <c r="D395" i="37"/>
  <c r="D394" i="37"/>
  <c r="D393" i="37"/>
  <c r="D392" i="37"/>
  <c r="D391" i="37"/>
  <c r="D390" i="37"/>
  <c r="D389" i="37"/>
  <c r="D388" i="37"/>
  <c r="D387" i="37"/>
  <c r="D386" i="37"/>
  <c r="D385" i="37"/>
  <c r="D384" i="37"/>
  <c r="D383" i="37"/>
  <c r="D382" i="37"/>
  <c r="D381" i="37"/>
  <c r="D380" i="37"/>
  <c r="D379" i="37"/>
  <c r="D378" i="37"/>
  <c r="D377" i="37"/>
  <c r="D376" i="37"/>
  <c r="D375" i="37"/>
  <c r="D374" i="37"/>
  <c r="D373" i="37"/>
  <c r="D372" i="37"/>
  <c r="D371" i="37"/>
  <c r="D370" i="37"/>
  <c r="D188" i="37"/>
  <c r="D189" i="37"/>
  <c r="D190" i="37"/>
  <c r="D191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4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8" i="37"/>
  <c r="D229" i="37"/>
  <c r="D230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8" i="37"/>
  <c r="D249" i="37"/>
  <c r="D250" i="37"/>
  <c r="D251" i="37"/>
  <c r="D252" i="37"/>
  <c r="D253" i="37"/>
  <c r="D254" i="37"/>
  <c r="D255" i="37"/>
  <c r="D256" i="37"/>
  <c r="D257" i="37"/>
  <c r="D258" i="37"/>
  <c r="D259" i="37"/>
  <c r="D261" i="37"/>
  <c r="D262" i="37"/>
  <c r="D263" i="37"/>
  <c r="D264" i="37"/>
  <c r="D265" i="37"/>
  <c r="D266" i="37"/>
  <c r="D267" i="37"/>
  <c r="D268" i="37"/>
  <c r="D269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6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4" i="37"/>
  <c r="D335" i="37"/>
  <c r="D336" i="37"/>
  <c r="D337" i="37"/>
  <c r="D338" i="37"/>
  <c r="D340" i="37"/>
  <c r="D341" i="37"/>
  <c r="D342" i="37"/>
  <c r="D343" i="37"/>
  <c r="D344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187" i="37"/>
  <c r="C181" i="37"/>
  <c r="C180" i="37"/>
  <c r="C179" i="37"/>
  <c r="C178" i="37"/>
  <c r="D173" i="37"/>
  <c r="D172" i="37"/>
  <c r="D169" i="37"/>
  <c r="D168" i="37"/>
  <c r="D167" i="37"/>
  <c r="D166" i="37"/>
  <c r="D165" i="37"/>
  <c r="D164" i="37"/>
  <c r="D161" i="37"/>
  <c r="D160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8" i="37"/>
  <c r="D149" i="37"/>
  <c r="D150" i="37"/>
  <c r="D151" i="37"/>
  <c r="D152" i="37"/>
  <c r="D153" i="37"/>
  <c r="D154" i="37"/>
  <c r="D155" i="37"/>
  <c r="D16" i="37"/>
  <c r="D434" i="36"/>
  <c r="D433" i="36"/>
  <c r="D432" i="36"/>
  <c r="D431" i="36"/>
  <c r="D430" i="36"/>
  <c r="D429" i="36"/>
  <c r="D428" i="36"/>
  <c r="D427" i="36"/>
  <c r="D426" i="36"/>
  <c r="D425" i="36"/>
  <c r="D424" i="36"/>
  <c r="D423" i="36"/>
  <c r="D422" i="36"/>
  <c r="D421" i="36"/>
  <c r="D415" i="36"/>
  <c r="D414" i="36"/>
  <c r="D413" i="36"/>
  <c r="D407" i="36"/>
  <c r="D406" i="36"/>
  <c r="D398" i="36"/>
  <c r="D397" i="36"/>
  <c r="D396" i="36"/>
  <c r="D391" i="36"/>
  <c r="D390" i="36"/>
  <c r="D389" i="36"/>
  <c r="D388" i="36"/>
  <c r="D387" i="36"/>
  <c r="D386" i="36"/>
  <c r="D385" i="36"/>
  <c r="D384" i="36"/>
  <c r="D383" i="36"/>
  <c r="D382" i="36"/>
  <c r="D381" i="36"/>
  <c r="D380" i="36"/>
  <c r="D379" i="36"/>
  <c r="D378" i="36"/>
  <c r="D377" i="36"/>
  <c r="D376" i="36"/>
  <c r="D375" i="36"/>
  <c r="D374" i="36"/>
  <c r="D373" i="36"/>
  <c r="D372" i="36"/>
  <c r="D367" i="36"/>
  <c r="D366" i="36"/>
  <c r="D365" i="36"/>
  <c r="D364" i="36"/>
  <c r="D363" i="36"/>
  <c r="D362" i="36"/>
  <c r="D361" i="36"/>
  <c r="D360" i="36"/>
  <c r="D359" i="36"/>
  <c r="D358" i="36"/>
  <c r="D357" i="36"/>
  <c r="D356" i="36"/>
  <c r="D355" i="36"/>
  <c r="D354" i="36"/>
  <c r="D353" i="36"/>
  <c r="D352" i="36"/>
  <c r="D351" i="36"/>
  <c r="D350" i="36"/>
  <c r="D349" i="36"/>
  <c r="D348" i="36"/>
  <c r="D347" i="36"/>
  <c r="D342" i="36"/>
  <c r="D341" i="36"/>
  <c r="D340" i="36"/>
  <c r="D339" i="36"/>
  <c r="D338" i="36"/>
  <c r="D337" i="36"/>
  <c r="D336" i="36"/>
  <c r="D335" i="36"/>
  <c r="D334" i="36"/>
  <c r="D333" i="36"/>
  <c r="D332" i="36"/>
  <c r="D331" i="36"/>
  <c r="D330" i="36"/>
  <c r="D329" i="36"/>
  <c r="D328" i="36"/>
  <c r="D327" i="36"/>
  <c r="D326" i="36"/>
  <c r="D325" i="36"/>
  <c r="D324" i="36"/>
  <c r="D323" i="36"/>
  <c r="D322" i="36"/>
  <c r="D321" i="36"/>
  <c r="D320" i="36"/>
  <c r="D319" i="36"/>
  <c r="D318" i="36"/>
  <c r="D317" i="36"/>
  <c r="D316" i="36"/>
  <c r="D315" i="36"/>
  <c r="D314" i="36"/>
  <c r="D313" i="36"/>
  <c r="D312" i="36"/>
  <c r="D311" i="36"/>
  <c r="D310" i="36"/>
  <c r="D309" i="36"/>
  <c r="D308" i="36"/>
  <c r="D307" i="36"/>
  <c r="D306" i="36"/>
  <c r="D305" i="36"/>
  <c r="D304" i="36"/>
  <c r="D303" i="36"/>
  <c r="D302" i="36"/>
  <c r="D301" i="36"/>
  <c r="D300" i="36"/>
  <c r="D299" i="36"/>
  <c r="D298" i="36"/>
  <c r="D297" i="36"/>
  <c r="D296" i="36"/>
  <c r="D295" i="36"/>
  <c r="D294" i="36"/>
  <c r="D293" i="36"/>
  <c r="D292" i="36"/>
  <c r="D291" i="36"/>
  <c r="D290" i="36"/>
  <c r="D289" i="36"/>
  <c r="D288" i="36"/>
  <c r="D287" i="36"/>
  <c r="D286" i="36"/>
  <c r="D285" i="36"/>
  <c r="D284" i="36"/>
  <c r="D283" i="36"/>
  <c r="D282" i="36"/>
  <c r="D281" i="36"/>
  <c r="D280" i="36"/>
  <c r="D279" i="36"/>
  <c r="D278" i="36"/>
  <c r="D277" i="36"/>
  <c r="D276" i="36"/>
  <c r="D275" i="36"/>
  <c r="D274" i="36"/>
  <c r="D273" i="36"/>
  <c r="D272" i="36"/>
  <c r="D271" i="36"/>
  <c r="D270" i="36"/>
  <c r="D269" i="36"/>
  <c r="D268" i="36"/>
  <c r="D267" i="36"/>
  <c r="D266" i="36"/>
  <c r="D265" i="36"/>
  <c r="D264" i="36"/>
  <c r="D263" i="36"/>
  <c r="D262" i="36"/>
  <c r="D261" i="36"/>
  <c r="D260" i="36"/>
  <c r="D259" i="36"/>
  <c r="D258" i="36"/>
  <c r="D257" i="36"/>
  <c r="D256" i="36"/>
  <c r="D255" i="36"/>
  <c r="D254" i="36"/>
  <c r="D253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170" i="36"/>
  <c r="D171" i="36"/>
  <c r="D172" i="36"/>
  <c r="D173" i="36"/>
  <c r="D174" i="36"/>
  <c r="D175" i="36"/>
  <c r="D176" i="36"/>
  <c r="D177" i="36"/>
  <c r="D178" i="36"/>
  <c r="D179" i="36"/>
  <c r="D180" i="36"/>
  <c r="D181" i="36"/>
  <c r="D182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97" i="36"/>
  <c r="D198" i="36"/>
  <c r="D199" i="36"/>
  <c r="D200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D213" i="36"/>
  <c r="D214" i="36"/>
  <c r="D215" i="36"/>
  <c r="D216" i="36"/>
  <c r="D217" i="36"/>
  <c r="D218" i="36"/>
  <c r="D219" i="36"/>
  <c r="D220" i="36"/>
  <c r="D221" i="36"/>
  <c r="D222" i="36"/>
  <c r="D223" i="36"/>
  <c r="D224" i="36"/>
  <c r="D225" i="36"/>
  <c r="D226" i="36"/>
  <c r="D227" i="36"/>
  <c r="D228" i="36"/>
  <c r="D229" i="36"/>
  <c r="D230" i="36"/>
  <c r="D231" i="36"/>
  <c r="D232" i="36"/>
  <c r="D233" i="36"/>
  <c r="D234" i="36"/>
  <c r="D235" i="36"/>
  <c r="D236" i="36"/>
  <c r="D237" i="36"/>
  <c r="D238" i="36"/>
  <c r="D239" i="36"/>
  <c r="D240" i="36"/>
  <c r="D241" i="36"/>
  <c r="D242" i="36"/>
  <c r="D243" i="36"/>
  <c r="D244" i="36"/>
  <c r="D245" i="36"/>
  <c r="D246" i="36"/>
  <c r="D247" i="36"/>
  <c r="D248" i="36"/>
  <c r="D70" i="36"/>
  <c r="C65" i="36"/>
  <c r="C64" i="36"/>
  <c r="C63" i="36"/>
  <c r="C62" i="36"/>
  <c r="C61" i="36"/>
  <c r="C57" i="36"/>
  <c r="C56" i="36"/>
  <c r="C55" i="36"/>
  <c r="C54" i="36"/>
  <c r="C53" i="36"/>
  <c r="C52" i="36"/>
  <c r="C51" i="36"/>
  <c r="C50" i="36"/>
  <c r="C49" i="36"/>
  <c r="C48" i="36"/>
  <c r="C47" i="36"/>
  <c r="C45" i="36"/>
  <c r="C44" i="36"/>
  <c r="C43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16" i="36"/>
  <c r="D547" i="29"/>
  <c r="D544" i="29"/>
  <c r="D543" i="29"/>
  <c r="D542" i="29"/>
  <c r="D541" i="29"/>
  <c r="D540" i="29"/>
  <c r="D539" i="29"/>
  <c r="D538" i="29"/>
  <c r="D537" i="29"/>
  <c r="D536" i="29"/>
  <c r="D532" i="29"/>
  <c r="D531" i="29"/>
  <c r="D530" i="29"/>
  <c r="D525" i="29"/>
  <c r="D524" i="29"/>
  <c r="D523" i="29"/>
  <c r="D521" i="29"/>
  <c r="D517" i="29"/>
  <c r="D516" i="29"/>
  <c r="D514" i="29"/>
  <c r="D508" i="29"/>
  <c r="D507" i="29"/>
  <c r="D506" i="29"/>
  <c r="D505" i="29"/>
  <c r="D503" i="29"/>
  <c r="D502" i="29"/>
  <c r="D501" i="29"/>
  <c r="D497" i="29"/>
  <c r="D496" i="29"/>
  <c r="D495" i="29"/>
  <c r="D494" i="29"/>
  <c r="D493" i="29"/>
  <c r="D492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188" i="29"/>
  <c r="D189" i="29"/>
  <c r="D190" i="29"/>
  <c r="D191" i="29"/>
  <c r="D192" i="29"/>
  <c r="D193" i="29"/>
  <c r="D194" i="29"/>
  <c r="D195" i="29"/>
  <c r="D196" i="29"/>
  <c r="D197" i="29"/>
  <c r="D198" i="29"/>
  <c r="D199" i="29"/>
  <c r="D200" i="29"/>
  <c r="D201" i="29"/>
  <c r="D202" i="29"/>
  <c r="D203" i="29"/>
  <c r="D204" i="29"/>
  <c r="D205" i="29"/>
  <c r="D206" i="29"/>
  <c r="D207" i="29"/>
  <c r="D208" i="29"/>
  <c r="D209" i="29"/>
  <c r="D210" i="29"/>
  <c r="D211" i="29"/>
  <c r="D212" i="29"/>
  <c r="D213" i="29"/>
  <c r="D214" i="29"/>
  <c r="D215" i="29"/>
  <c r="D216" i="29"/>
  <c r="D217" i="29"/>
  <c r="D218" i="29"/>
  <c r="D219" i="29"/>
  <c r="D220" i="29"/>
  <c r="D221" i="29"/>
  <c r="D222" i="29"/>
  <c r="D223" i="29"/>
  <c r="D224" i="29"/>
  <c r="D225" i="29"/>
  <c r="D226" i="29"/>
  <c r="D228" i="29"/>
  <c r="D229" i="29"/>
  <c r="D230" i="29"/>
  <c r="D231" i="29"/>
  <c r="D232" i="29"/>
  <c r="D233" i="29"/>
  <c r="D234" i="29"/>
  <c r="D235" i="29"/>
  <c r="D236" i="29"/>
  <c r="D237" i="29"/>
  <c r="D238" i="29"/>
  <c r="D239" i="29"/>
  <c r="D240" i="29"/>
  <c r="D241" i="29"/>
  <c r="D242" i="29"/>
  <c r="D243" i="29"/>
  <c r="D244" i="29"/>
  <c r="D245" i="29"/>
  <c r="D246" i="29"/>
  <c r="D247" i="29"/>
  <c r="D248" i="29"/>
  <c r="D249" i="29"/>
  <c r="D250" i="29"/>
  <c r="D251" i="29"/>
  <c r="D252" i="29"/>
  <c r="D253" i="29"/>
  <c r="D254" i="29"/>
  <c r="D255" i="29"/>
  <c r="D256" i="29"/>
  <c r="D257" i="29"/>
  <c r="D258" i="29"/>
  <c r="D259" i="29"/>
  <c r="D261" i="29"/>
  <c r="D262" i="29"/>
  <c r="D263" i="29"/>
  <c r="D264" i="29"/>
  <c r="D265" i="29"/>
  <c r="D266" i="29"/>
  <c r="D267" i="29"/>
  <c r="D268" i="29"/>
  <c r="D269" i="29"/>
  <c r="D270" i="29"/>
  <c r="D271" i="29"/>
  <c r="D272" i="29"/>
  <c r="D273" i="29"/>
  <c r="D274" i="29"/>
  <c r="D275" i="29"/>
  <c r="D276" i="29"/>
  <c r="D277" i="29"/>
  <c r="D278" i="29"/>
  <c r="D279" i="29"/>
  <c r="D280" i="29"/>
  <c r="D281" i="29"/>
  <c r="D282" i="29"/>
  <c r="D283" i="29"/>
  <c r="D284" i="29"/>
  <c r="D285" i="29"/>
  <c r="D286" i="29"/>
  <c r="D287" i="29"/>
  <c r="D288" i="29"/>
  <c r="D289" i="29"/>
  <c r="D290" i="29"/>
  <c r="D291" i="29"/>
  <c r="D292" i="29"/>
  <c r="D293" i="29"/>
  <c r="D294" i="29"/>
  <c r="D295" i="29"/>
  <c r="D296" i="29"/>
  <c r="D297" i="29"/>
  <c r="D298" i="29"/>
  <c r="D299" i="29"/>
  <c r="D300" i="29"/>
  <c r="D301" i="29"/>
  <c r="D302" i="29"/>
  <c r="D303" i="29"/>
  <c r="D304" i="29"/>
  <c r="D305" i="29"/>
  <c r="D306" i="29"/>
  <c r="D308" i="29"/>
  <c r="D309" i="29"/>
  <c r="D310" i="29"/>
  <c r="D311" i="29"/>
  <c r="D312" i="29"/>
  <c r="D313" i="29"/>
  <c r="D314" i="29"/>
  <c r="D315" i="29"/>
  <c r="D316" i="29"/>
  <c r="D317" i="29"/>
  <c r="D318" i="29"/>
  <c r="D319" i="29"/>
  <c r="D320" i="29"/>
  <c r="D322" i="29"/>
  <c r="D323" i="29"/>
  <c r="D324" i="29"/>
  <c r="D325" i="29"/>
  <c r="D326" i="29"/>
  <c r="D327" i="29"/>
  <c r="D328" i="29"/>
  <c r="D329" i="29"/>
  <c r="D330" i="29"/>
  <c r="D331" i="29"/>
  <c r="D332" i="29"/>
  <c r="D334" i="29"/>
  <c r="D335" i="29"/>
  <c r="D336" i="29"/>
  <c r="D337" i="29"/>
  <c r="D338" i="29"/>
  <c r="D340" i="29"/>
  <c r="D341" i="29"/>
  <c r="D342" i="29"/>
  <c r="D343" i="29"/>
  <c r="D344" i="29"/>
  <c r="D346" i="29"/>
  <c r="D347" i="29"/>
  <c r="D348" i="29"/>
  <c r="D349" i="29"/>
  <c r="D350" i="29"/>
  <c r="D351" i="29"/>
  <c r="D352" i="29"/>
  <c r="D353" i="29"/>
  <c r="D354" i="29"/>
  <c r="D355" i="29"/>
  <c r="D356" i="29"/>
  <c r="D357" i="29"/>
  <c r="D358" i="29"/>
  <c r="D359" i="29"/>
  <c r="D360" i="29"/>
  <c r="D361" i="29"/>
  <c r="D362" i="29"/>
  <c r="D363" i="29"/>
  <c r="D364" i="29"/>
  <c r="D365" i="29"/>
  <c r="D187" i="29"/>
  <c r="C181" i="29"/>
  <c r="C180" i="29"/>
  <c r="C179" i="29"/>
  <c r="C178" i="29"/>
  <c r="D432" i="35"/>
  <c r="D431" i="35"/>
  <c r="D427" i="35"/>
  <c r="D425" i="35"/>
  <c r="D424" i="35"/>
  <c r="D423" i="35"/>
  <c r="D422" i="35"/>
  <c r="D413" i="35"/>
  <c r="D412" i="35"/>
  <c r="D411" i="35"/>
  <c r="D405" i="35"/>
  <c r="D404" i="35"/>
  <c r="D396" i="35"/>
  <c r="D395" i="35"/>
  <c r="D394" i="35"/>
  <c r="D389" i="35"/>
  <c r="D388" i="35"/>
  <c r="D387" i="35"/>
  <c r="D386" i="35"/>
  <c r="D385" i="35"/>
  <c r="D384" i="35"/>
  <c r="D383" i="35"/>
  <c r="D382" i="35"/>
  <c r="D381" i="35"/>
  <c r="D379" i="35"/>
  <c r="D378" i="35"/>
  <c r="D377" i="35"/>
  <c r="D376" i="35"/>
  <c r="D375" i="35"/>
  <c r="D374" i="35"/>
  <c r="D373" i="35"/>
  <c r="D372" i="35"/>
  <c r="D371" i="35"/>
  <c r="D370" i="35"/>
  <c r="D366" i="35"/>
  <c r="D365" i="35"/>
  <c r="D364" i="35"/>
  <c r="D363" i="35"/>
  <c r="D362" i="35"/>
  <c r="D361" i="35"/>
  <c r="D360" i="35"/>
  <c r="D359" i="35"/>
  <c r="D358" i="35"/>
  <c r="D357" i="35"/>
  <c r="D356" i="35"/>
  <c r="D355" i="35"/>
  <c r="D354" i="35"/>
  <c r="D353" i="35"/>
  <c r="D352" i="35"/>
  <c r="D351" i="35"/>
  <c r="D350" i="35"/>
  <c r="D349" i="35"/>
  <c r="D348" i="35"/>
  <c r="D347" i="35"/>
  <c r="D346" i="35"/>
  <c r="D342" i="35"/>
  <c r="D341" i="35"/>
  <c r="D340" i="35"/>
  <c r="D339" i="35"/>
  <c r="D338" i="35"/>
  <c r="D337" i="35"/>
  <c r="D336" i="35"/>
  <c r="D335" i="35"/>
  <c r="D334" i="35"/>
  <c r="D333" i="35"/>
  <c r="D332" i="35"/>
  <c r="D331" i="35"/>
  <c r="D330" i="35"/>
  <c r="D329" i="35"/>
  <c r="D328" i="35"/>
  <c r="D327" i="35"/>
  <c r="D326" i="35"/>
  <c r="D325" i="35"/>
  <c r="D324" i="35"/>
  <c r="D323" i="35"/>
  <c r="D322" i="35"/>
  <c r="D321" i="35"/>
  <c r="D320" i="35"/>
  <c r="D319" i="35"/>
  <c r="D318" i="35"/>
  <c r="D317" i="35"/>
  <c r="D316" i="35"/>
  <c r="D315" i="35"/>
  <c r="D314" i="35"/>
  <c r="D313" i="35"/>
  <c r="D312" i="35"/>
  <c r="D311" i="35"/>
  <c r="D310" i="35"/>
  <c r="D309" i="35"/>
  <c r="D308" i="35"/>
  <c r="D307" i="35"/>
  <c r="D306" i="35"/>
  <c r="D305" i="35"/>
  <c r="D304" i="35"/>
  <c r="D303" i="35"/>
  <c r="D302" i="35"/>
  <c r="D301" i="35"/>
  <c r="D300" i="35"/>
  <c r="D299" i="35"/>
  <c r="D298" i="35"/>
  <c r="D297" i="35"/>
  <c r="D296" i="35"/>
  <c r="D295" i="35"/>
  <c r="D294" i="35"/>
  <c r="D293" i="35"/>
  <c r="D292" i="35"/>
  <c r="D291" i="35"/>
  <c r="D290" i="35"/>
  <c r="D289" i="35"/>
  <c r="D288" i="35"/>
  <c r="D287" i="35"/>
  <c r="D286" i="35"/>
  <c r="D285" i="35"/>
  <c r="D284" i="35"/>
  <c r="D283" i="35"/>
  <c r="D282" i="35"/>
  <c r="D281" i="35"/>
  <c r="D280" i="35"/>
  <c r="D279" i="35"/>
  <c r="D278" i="35"/>
  <c r="D277" i="35"/>
  <c r="D276" i="35"/>
  <c r="D275" i="35"/>
  <c r="D274" i="35"/>
  <c r="D273" i="35"/>
  <c r="D272" i="35"/>
  <c r="D271" i="35"/>
  <c r="D270" i="35"/>
  <c r="D269" i="35"/>
  <c r="D268" i="35"/>
  <c r="D267" i="35"/>
  <c r="D266" i="35"/>
  <c r="D265" i="35"/>
  <c r="D264" i="35"/>
  <c r="D263" i="35"/>
  <c r="D262" i="35"/>
  <c r="D261" i="35"/>
  <c r="D260" i="35"/>
  <c r="D259" i="35"/>
  <c r="D258" i="35"/>
  <c r="D257" i="35"/>
  <c r="D256" i="35"/>
  <c r="D255" i="35"/>
  <c r="D254" i="35"/>
  <c r="D253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1" i="35"/>
  <c r="D122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3" i="35"/>
  <c r="D144" i="35"/>
  <c r="D145" i="35"/>
  <c r="D146" i="35"/>
  <c r="D147" i="35"/>
  <c r="D148" i="35"/>
  <c r="D149" i="35"/>
  <c r="D150" i="35"/>
  <c r="D151" i="35"/>
  <c r="D152" i="35"/>
  <c r="D153" i="35"/>
  <c r="D154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D185" i="35"/>
  <c r="D186" i="35"/>
  <c r="D187" i="35"/>
  <c r="D188" i="35"/>
  <c r="D189" i="35"/>
  <c r="D190" i="35"/>
  <c r="D191" i="35"/>
  <c r="D192" i="35"/>
  <c r="D193" i="35"/>
  <c r="D194" i="35"/>
  <c r="D195" i="35"/>
  <c r="D196" i="35"/>
  <c r="D197" i="35"/>
  <c r="D198" i="35"/>
  <c r="D199" i="35"/>
  <c r="D200" i="35"/>
  <c r="D201" i="35"/>
  <c r="D202" i="35"/>
  <c r="D203" i="35"/>
  <c r="D204" i="35"/>
  <c r="D205" i="35"/>
  <c r="D206" i="35"/>
  <c r="D207" i="35"/>
  <c r="D208" i="35"/>
  <c r="D209" i="35"/>
  <c r="D210" i="35"/>
  <c r="D211" i="35"/>
  <c r="D212" i="35"/>
  <c r="D213" i="35"/>
  <c r="D214" i="35"/>
  <c r="D215" i="35"/>
  <c r="D216" i="35"/>
  <c r="D217" i="35"/>
  <c r="D218" i="35"/>
  <c r="D219" i="35"/>
  <c r="D220" i="35"/>
  <c r="D221" i="35"/>
  <c r="D222" i="35"/>
  <c r="D223" i="35"/>
  <c r="D224" i="35"/>
  <c r="D225" i="35"/>
  <c r="D226" i="35"/>
  <c r="D227" i="35"/>
  <c r="D228" i="35"/>
  <c r="D229" i="35"/>
  <c r="D230" i="35"/>
  <c r="D231" i="35"/>
  <c r="D232" i="35"/>
  <c r="D233" i="35"/>
  <c r="D234" i="35"/>
  <c r="D235" i="35"/>
  <c r="D236" i="35"/>
  <c r="D237" i="35"/>
  <c r="D238" i="35"/>
  <c r="D239" i="35"/>
  <c r="D240" i="35"/>
  <c r="D241" i="35"/>
  <c r="D242" i="35"/>
  <c r="D243" i="35"/>
  <c r="D244" i="35"/>
  <c r="D245" i="35"/>
  <c r="D246" i="35"/>
  <c r="D247" i="35"/>
  <c r="D248" i="35"/>
  <c r="D70" i="35"/>
  <c r="C65" i="35"/>
  <c r="C64" i="35"/>
  <c r="C63" i="35"/>
  <c r="C62" i="35"/>
  <c r="C61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16" i="35"/>
  <c r="D432" i="47"/>
  <c r="D431" i="47"/>
  <c r="D430" i="47"/>
  <c r="D429" i="47"/>
  <c r="D428" i="47"/>
  <c r="D427" i="47"/>
  <c r="D426" i="47"/>
  <c r="D425" i="47"/>
  <c r="D424" i="47"/>
  <c r="D423" i="47"/>
  <c r="D422" i="47"/>
  <c r="D421" i="47"/>
  <c r="D420" i="47"/>
  <c r="D419" i="47"/>
  <c r="D413" i="47"/>
  <c r="D412" i="47"/>
  <c r="D411" i="47"/>
  <c r="D389" i="47"/>
  <c r="D388" i="47"/>
  <c r="D387" i="47"/>
  <c r="D386" i="47"/>
  <c r="D385" i="47"/>
  <c r="D384" i="47"/>
  <c r="D383" i="47"/>
  <c r="D382" i="47"/>
  <c r="D381" i="47"/>
  <c r="D380" i="47"/>
  <c r="D379" i="47"/>
  <c r="D378" i="47"/>
  <c r="D377" i="47"/>
  <c r="D376" i="47"/>
  <c r="D375" i="47"/>
  <c r="D374" i="47"/>
  <c r="D373" i="47"/>
  <c r="D372" i="47"/>
  <c r="D371" i="47"/>
  <c r="D370" i="47"/>
  <c r="D366" i="47"/>
  <c r="D365" i="47"/>
  <c r="D364" i="47"/>
  <c r="D363" i="47"/>
  <c r="D362" i="47"/>
  <c r="D361" i="47"/>
  <c r="D360" i="47"/>
  <c r="D359" i="47"/>
  <c r="D358" i="47"/>
  <c r="D357" i="47"/>
  <c r="D356" i="47"/>
  <c r="D355" i="47"/>
  <c r="D354" i="47"/>
  <c r="D353" i="47"/>
  <c r="D352" i="47"/>
  <c r="D351" i="47"/>
  <c r="D350" i="47"/>
  <c r="D348" i="47"/>
  <c r="D347" i="47"/>
  <c r="D346" i="47"/>
  <c r="D341" i="47"/>
  <c r="D340" i="47"/>
  <c r="D339" i="47"/>
  <c r="D338" i="47"/>
  <c r="D337" i="47"/>
  <c r="D336" i="47"/>
  <c r="D335" i="47"/>
  <c r="D334" i="47"/>
  <c r="D333" i="47"/>
  <c r="D332" i="47"/>
  <c r="D331" i="47"/>
  <c r="D330" i="47"/>
  <c r="D329" i="47"/>
  <c r="D328" i="47"/>
  <c r="D327" i="47"/>
  <c r="D326" i="47"/>
  <c r="D325" i="47"/>
  <c r="D324" i="47"/>
  <c r="D323" i="47"/>
  <c r="D322" i="47"/>
  <c r="D321" i="47"/>
  <c r="D320" i="47"/>
  <c r="D319" i="47"/>
  <c r="D318" i="47"/>
  <c r="D317" i="47"/>
  <c r="D316" i="47"/>
  <c r="D315" i="47"/>
  <c r="D314" i="47"/>
  <c r="D313" i="47"/>
  <c r="D312" i="47"/>
  <c r="D311" i="47"/>
  <c r="D310" i="47"/>
  <c r="D309" i="47"/>
  <c r="D308" i="47"/>
  <c r="D307" i="47"/>
  <c r="D306" i="47"/>
  <c r="D305" i="47"/>
  <c r="D304" i="47"/>
  <c r="D303" i="47"/>
  <c r="D302" i="47"/>
  <c r="D301" i="47"/>
  <c r="D300" i="47"/>
  <c r="D299" i="47"/>
  <c r="D298" i="47"/>
  <c r="D297" i="47"/>
  <c r="D296" i="47"/>
  <c r="D295" i="47"/>
  <c r="D294" i="47"/>
  <c r="D293" i="47"/>
  <c r="D292" i="47"/>
  <c r="D291" i="47"/>
  <c r="D290" i="47"/>
  <c r="D289" i="47"/>
  <c r="D288" i="47"/>
  <c r="D287" i="47"/>
  <c r="D286" i="47"/>
  <c r="D285" i="47"/>
  <c r="D284" i="47"/>
  <c r="D283" i="47"/>
  <c r="D282" i="47"/>
  <c r="D281" i="47"/>
  <c r="D280" i="47"/>
  <c r="D279" i="47"/>
  <c r="D278" i="47"/>
  <c r="D277" i="47"/>
  <c r="D276" i="47"/>
  <c r="D275" i="47"/>
  <c r="D274" i="47"/>
  <c r="D273" i="47"/>
  <c r="D272" i="47"/>
  <c r="D271" i="47"/>
  <c r="D270" i="47"/>
  <c r="D269" i="47"/>
  <c r="D268" i="47"/>
  <c r="D267" i="47"/>
  <c r="D266" i="47"/>
  <c r="D265" i="47"/>
  <c r="D264" i="47"/>
  <c r="D263" i="47"/>
  <c r="D262" i="47"/>
  <c r="D261" i="47"/>
  <c r="D260" i="47"/>
  <c r="D259" i="47"/>
  <c r="D258" i="47"/>
  <c r="D257" i="47"/>
  <c r="D256" i="47"/>
  <c r="D255" i="47"/>
  <c r="D254" i="47"/>
  <c r="D253" i="47"/>
  <c r="D252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D103" i="47"/>
  <c r="D104" i="47"/>
  <c r="D105" i="47"/>
  <c r="D106" i="47"/>
  <c r="D107" i="47"/>
  <c r="D108" i="47"/>
  <c r="D109" i="47"/>
  <c r="D110" i="47"/>
  <c r="D111" i="47"/>
  <c r="D112" i="47"/>
  <c r="D113" i="47"/>
  <c r="D114" i="47"/>
  <c r="D115" i="47"/>
  <c r="D116" i="47"/>
  <c r="D117" i="47"/>
  <c r="D118" i="47"/>
  <c r="D119" i="47"/>
  <c r="D120" i="47"/>
  <c r="D121" i="47"/>
  <c r="D122" i="47"/>
  <c r="D123" i="47"/>
  <c r="D124" i="47"/>
  <c r="D125" i="47"/>
  <c r="D126" i="47"/>
  <c r="D127" i="47"/>
  <c r="D128" i="47"/>
  <c r="D129" i="47"/>
  <c r="D130" i="47"/>
  <c r="D131" i="47"/>
  <c r="D132" i="47"/>
  <c r="D133" i="47"/>
  <c r="D134" i="47"/>
  <c r="D135" i="47"/>
  <c r="D136" i="47"/>
  <c r="D137" i="47"/>
  <c r="D138" i="47"/>
  <c r="D139" i="47"/>
  <c r="D140" i="47"/>
  <c r="D141" i="47"/>
  <c r="D142" i="47"/>
  <c r="D143" i="47"/>
  <c r="D144" i="47"/>
  <c r="D145" i="47"/>
  <c r="D146" i="47"/>
  <c r="D147" i="47"/>
  <c r="D148" i="47"/>
  <c r="D149" i="47"/>
  <c r="D150" i="47"/>
  <c r="D151" i="47"/>
  <c r="D152" i="47"/>
  <c r="D153" i="47"/>
  <c r="D154" i="47"/>
  <c r="D155" i="47"/>
  <c r="D156" i="47"/>
  <c r="D157" i="47"/>
  <c r="D158" i="47"/>
  <c r="D159" i="47"/>
  <c r="D160" i="47"/>
  <c r="D161" i="47"/>
  <c r="D162" i="47"/>
  <c r="D163" i="47"/>
  <c r="D164" i="47"/>
  <c r="D165" i="47"/>
  <c r="D166" i="47"/>
  <c r="D167" i="47"/>
  <c r="D168" i="47"/>
  <c r="D169" i="47"/>
  <c r="D170" i="47"/>
  <c r="D171" i="47"/>
  <c r="D172" i="47"/>
  <c r="D173" i="47"/>
  <c r="D174" i="47"/>
  <c r="D175" i="47"/>
  <c r="D176" i="47"/>
  <c r="D177" i="47"/>
  <c r="D178" i="47"/>
  <c r="D179" i="47"/>
  <c r="D180" i="47"/>
  <c r="D181" i="47"/>
  <c r="D182" i="47"/>
  <c r="D183" i="47"/>
  <c r="D184" i="47"/>
  <c r="D185" i="47"/>
  <c r="D186" i="47"/>
  <c r="D187" i="47"/>
  <c r="D188" i="47"/>
  <c r="D189" i="47"/>
  <c r="D190" i="47"/>
  <c r="D191" i="47"/>
  <c r="D192" i="47"/>
  <c r="D193" i="47"/>
  <c r="D194" i="47"/>
  <c r="D195" i="47"/>
  <c r="D196" i="47"/>
  <c r="D197" i="47"/>
  <c r="D198" i="47"/>
  <c r="D199" i="47"/>
  <c r="D200" i="47"/>
  <c r="D201" i="47"/>
  <c r="D202" i="47"/>
  <c r="D203" i="47"/>
  <c r="D204" i="47"/>
  <c r="D205" i="47"/>
  <c r="D206" i="47"/>
  <c r="D207" i="47"/>
  <c r="D208" i="47"/>
  <c r="D209" i="47"/>
  <c r="D210" i="47"/>
  <c r="D211" i="47"/>
  <c r="D212" i="47"/>
  <c r="D213" i="47"/>
  <c r="D214" i="47"/>
  <c r="D215" i="47"/>
  <c r="D216" i="47"/>
  <c r="D217" i="47"/>
  <c r="D218" i="47"/>
  <c r="D219" i="47"/>
  <c r="D220" i="47"/>
  <c r="D221" i="47"/>
  <c r="D222" i="47"/>
  <c r="D223" i="47"/>
  <c r="D224" i="47"/>
  <c r="D225" i="47"/>
  <c r="D226" i="47"/>
  <c r="D227" i="47"/>
  <c r="D228" i="47"/>
  <c r="D229" i="47"/>
  <c r="D230" i="47"/>
  <c r="D231" i="47"/>
  <c r="D232" i="47"/>
  <c r="D233" i="47"/>
  <c r="D234" i="47"/>
  <c r="D235" i="47"/>
  <c r="D236" i="47"/>
  <c r="D237" i="47"/>
  <c r="D238" i="47"/>
  <c r="D239" i="47"/>
  <c r="D240" i="47"/>
  <c r="D241" i="47"/>
  <c r="D242" i="47"/>
  <c r="D243" i="47"/>
  <c r="D244" i="47"/>
  <c r="D245" i="47"/>
  <c r="D246" i="47"/>
  <c r="D247" i="47"/>
  <c r="D69" i="47"/>
  <c r="C64" i="47"/>
  <c r="C63" i="47"/>
  <c r="C62" i="47"/>
  <c r="C61" i="47"/>
  <c r="C60" i="47"/>
  <c r="C56" i="47"/>
  <c r="C55" i="47"/>
  <c r="C54" i="47"/>
  <c r="C53" i="47"/>
  <c r="C52" i="47"/>
  <c r="C51" i="47"/>
  <c r="C50" i="47"/>
  <c r="C49" i="47"/>
  <c r="C48" i="47"/>
  <c r="C47" i="47"/>
  <c r="C46" i="47"/>
  <c r="C44" i="47"/>
  <c r="C43" i="47"/>
  <c r="C42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15" i="47"/>
  <c r="D432" i="46"/>
  <c r="D431" i="46"/>
  <c r="D430" i="46"/>
  <c r="D429" i="46"/>
  <c r="D428" i="46"/>
  <c r="D427" i="46"/>
  <c r="D426" i="46"/>
  <c r="D425" i="46"/>
  <c r="D424" i="46"/>
  <c r="D423" i="46"/>
  <c r="D422" i="46"/>
  <c r="D421" i="46"/>
  <c r="D420" i="46"/>
  <c r="D419" i="46"/>
  <c r="D413" i="46"/>
  <c r="D412" i="46"/>
  <c r="D411" i="46"/>
  <c r="D389" i="46"/>
  <c r="D388" i="46"/>
  <c r="D387" i="46"/>
  <c r="D386" i="46"/>
  <c r="D385" i="46"/>
  <c r="D384" i="46"/>
  <c r="D383" i="46"/>
  <c r="D382" i="46"/>
  <c r="D381" i="46"/>
  <c r="D380" i="46"/>
  <c r="D379" i="46"/>
  <c r="D378" i="46"/>
  <c r="D377" i="46"/>
  <c r="D376" i="46"/>
  <c r="D375" i="46"/>
  <c r="D374" i="46"/>
  <c r="D373" i="46"/>
  <c r="D372" i="46"/>
  <c r="D371" i="46"/>
  <c r="D370" i="46"/>
  <c r="D366" i="46"/>
  <c r="D365" i="46"/>
  <c r="D364" i="46"/>
  <c r="D363" i="46"/>
  <c r="D362" i="46"/>
  <c r="D361" i="46"/>
  <c r="D360" i="46"/>
  <c r="D359" i="46"/>
  <c r="D358" i="46"/>
  <c r="D357" i="46"/>
  <c r="D356" i="46"/>
  <c r="D355" i="46"/>
  <c r="D354" i="46"/>
  <c r="D353" i="46"/>
  <c r="D352" i="46"/>
  <c r="D351" i="46"/>
  <c r="D350" i="46"/>
  <c r="D348" i="46"/>
  <c r="D347" i="46"/>
  <c r="D346" i="46"/>
  <c r="D341" i="46"/>
  <c r="D340" i="46"/>
  <c r="D339" i="46"/>
  <c r="D338" i="46"/>
  <c r="D337" i="46"/>
  <c r="D336" i="46"/>
  <c r="D335" i="46"/>
  <c r="D334" i="46"/>
  <c r="D333" i="46"/>
  <c r="D332" i="46"/>
  <c r="D331" i="46"/>
  <c r="D330" i="46"/>
  <c r="D329" i="46"/>
  <c r="D328" i="46"/>
  <c r="D327" i="46"/>
  <c r="D326" i="46"/>
  <c r="D325" i="46"/>
  <c r="D324" i="46"/>
  <c r="D323" i="46"/>
  <c r="D322" i="46"/>
  <c r="D321" i="46"/>
  <c r="D320" i="46"/>
  <c r="D319" i="46"/>
  <c r="D318" i="46"/>
  <c r="D317" i="46"/>
  <c r="D316" i="46"/>
  <c r="D315" i="46"/>
  <c r="D314" i="46"/>
  <c r="D313" i="46"/>
  <c r="D312" i="46"/>
  <c r="D311" i="46"/>
  <c r="D310" i="46"/>
  <c r="D309" i="46"/>
  <c r="D308" i="46"/>
  <c r="D307" i="46"/>
  <c r="D306" i="46"/>
  <c r="D305" i="46"/>
  <c r="D304" i="46"/>
  <c r="D303" i="46"/>
  <c r="D302" i="46"/>
  <c r="D301" i="46"/>
  <c r="D300" i="46"/>
  <c r="D299" i="46"/>
  <c r="D298" i="46"/>
  <c r="D297" i="46"/>
  <c r="D296" i="46"/>
  <c r="D295" i="46"/>
  <c r="D294" i="46"/>
  <c r="D293" i="46"/>
  <c r="D292" i="46"/>
  <c r="D291" i="46"/>
  <c r="D290" i="46"/>
  <c r="D289" i="46"/>
  <c r="D288" i="46"/>
  <c r="D287" i="46"/>
  <c r="D286" i="46"/>
  <c r="D285" i="46"/>
  <c r="D284" i="46"/>
  <c r="D283" i="46"/>
  <c r="D282" i="46"/>
  <c r="D281" i="46"/>
  <c r="D280" i="46"/>
  <c r="D279" i="46"/>
  <c r="D278" i="46"/>
  <c r="D277" i="46"/>
  <c r="D276" i="46"/>
  <c r="D275" i="46"/>
  <c r="D274" i="46"/>
  <c r="D273" i="46"/>
  <c r="D272" i="46"/>
  <c r="D271" i="46"/>
  <c r="D270" i="46"/>
  <c r="D269" i="46"/>
  <c r="D268" i="46"/>
  <c r="D267" i="46"/>
  <c r="D266" i="46"/>
  <c r="D265" i="46"/>
  <c r="D264" i="46"/>
  <c r="D263" i="46"/>
  <c r="D262" i="46"/>
  <c r="D261" i="46"/>
  <c r="D260" i="46"/>
  <c r="D259" i="46"/>
  <c r="D258" i="46"/>
  <c r="D257" i="46"/>
  <c r="D256" i="46"/>
  <c r="D255" i="46"/>
  <c r="D254" i="46"/>
  <c r="D253" i="46"/>
  <c r="D252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D105" i="46"/>
  <c r="D106" i="46"/>
  <c r="D107" i="46"/>
  <c r="D108" i="46"/>
  <c r="D109" i="46"/>
  <c r="D110" i="46"/>
  <c r="D111" i="46"/>
  <c r="D112" i="46"/>
  <c r="D113" i="46"/>
  <c r="D114" i="46"/>
  <c r="D115" i="46"/>
  <c r="D116" i="46"/>
  <c r="D117" i="46"/>
  <c r="D118" i="46"/>
  <c r="D119" i="46"/>
  <c r="D120" i="46"/>
  <c r="D121" i="46"/>
  <c r="D122" i="46"/>
  <c r="D123" i="46"/>
  <c r="D124" i="46"/>
  <c r="D125" i="46"/>
  <c r="D126" i="46"/>
  <c r="D127" i="46"/>
  <c r="D128" i="46"/>
  <c r="D129" i="46"/>
  <c r="D130" i="46"/>
  <c r="D131" i="46"/>
  <c r="D132" i="46"/>
  <c r="D133" i="46"/>
  <c r="D134" i="46"/>
  <c r="D135" i="46"/>
  <c r="D136" i="46"/>
  <c r="D137" i="46"/>
  <c r="D138" i="46"/>
  <c r="D139" i="46"/>
  <c r="D140" i="46"/>
  <c r="D141" i="46"/>
  <c r="D142" i="46"/>
  <c r="D143" i="46"/>
  <c r="D144" i="46"/>
  <c r="D145" i="46"/>
  <c r="D146" i="46"/>
  <c r="D147" i="46"/>
  <c r="D148" i="46"/>
  <c r="D149" i="46"/>
  <c r="D150" i="46"/>
  <c r="D151" i="46"/>
  <c r="D152" i="46"/>
  <c r="D153" i="46"/>
  <c r="D154" i="46"/>
  <c r="D155" i="46"/>
  <c r="D156" i="46"/>
  <c r="D157" i="46"/>
  <c r="D158" i="46"/>
  <c r="D159" i="46"/>
  <c r="D160" i="46"/>
  <c r="D161" i="46"/>
  <c r="D162" i="46"/>
  <c r="D163" i="46"/>
  <c r="D164" i="46"/>
  <c r="D165" i="46"/>
  <c r="D166" i="46"/>
  <c r="D167" i="46"/>
  <c r="D168" i="46"/>
  <c r="D169" i="46"/>
  <c r="D170" i="46"/>
  <c r="D171" i="46"/>
  <c r="D172" i="46"/>
  <c r="D173" i="46"/>
  <c r="D174" i="46"/>
  <c r="D175" i="46"/>
  <c r="D176" i="46"/>
  <c r="D177" i="46"/>
  <c r="D178" i="46"/>
  <c r="D179" i="46"/>
  <c r="D180" i="46"/>
  <c r="D181" i="46"/>
  <c r="D182" i="46"/>
  <c r="D183" i="46"/>
  <c r="D184" i="46"/>
  <c r="D185" i="46"/>
  <c r="D186" i="46"/>
  <c r="D187" i="46"/>
  <c r="D188" i="46"/>
  <c r="D189" i="46"/>
  <c r="D190" i="46"/>
  <c r="D191" i="46"/>
  <c r="D192" i="46"/>
  <c r="D193" i="46"/>
  <c r="D194" i="46"/>
  <c r="D195" i="46"/>
  <c r="D196" i="46"/>
  <c r="D197" i="46"/>
  <c r="D198" i="46"/>
  <c r="D199" i="46"/>
  <c r="D200" i="46"/>
  <c r="D201" i="46"/>
  <c r="D202" i="46"/>
  <c r="D203" i="46"/>
  <c r="D204" i="46"/>
  <c r="D205" i="46"/>
  <c r="D206" i="46"/>
  <c r="D207" i="46"/>
  <c r="D208" i="46"/>
  <c r="D209" i="46"/>
  <c r="D210" i="46"/>
  <c r="D211" i="46"/>
  <c r="D212" i="46"/>
  <c r="D213" i="46"/>
  <c r="D214" i="46"/>
  <c r="D215" i="46"/>
  <c r="D216" i="46"/>
  <c r="D217" i="46"/>
  <c r="D218" i="46"/>
  <c r="D219" i="46"/>
  <c r="D220" i="46"/>
  <c r="D221" i="46"/>
  <c r="D222" i="46"/>
  <c r="D223" i="46"/>
  <c r="D224" i="46"/>
  <c r="D225" i="46"/>
  <c r="D226" i="46"/>
  <c r="D227" i="46"/>
  <c r="D228" i="46"/>
  <c r="D229" i="46"/>
  <c r="D230" i="46"/>
  <c r="D231" i="46"/>
  <c r="D232" i="46"/>
  <c r="D233" i="46"/>
  <c r="D234" i="46"/>
  <c r="D235" i="46"/>
  <c r="D236" i="46"/>
  <c r="D237" i="46"/>
  <c r="D238" i="46"/>
  <c r="D239" i="46"/>
  <c r="D240" i="46"/>
  <c r="D241" i="46"/>
  <c r="D242" i="46"/>
  <c r="D243" i="46"/>
  <c r="D244" i="46"/>
  <c r="D245" i="46"/>
  <c r="D246" i="46"/>
  <c r="D247" i="46"/>
  <c r="D69" i="46"/>
  <c r="C64" i="46"/>
  <c r="C63" i="46"/>
  <c r="C62" i="46"/>
  <c r="C61" i="46"/>
  <c r="C60" i="46"/>
  <c r="C56" i="46"/>
  <c r="C55" i="46"/>
  <c r="C54" i="46"/>
  <c r="C53" i="46"/>
  <c r="C52" i="46"/>
  <c r="C51" i="46"/>
  <c r="C50" i="46"/>
  <c r="C49" i="46"/>
  <c r="C48" i="46"/>
  <c r="C47" i="46"/>
  <c r="C46" i="46"/>
  <c r="C44" i="46"/>
  <c r="C43" i="46"/>
  <c r="C42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15" i="46"/>
  <c r="D432" i="45"/>
  <c r="D431" i="45"/>
  <c r="D430" i="45"/>
  <c r="D429" i="45"/>
  <c r="D428" i="45"/>
  <c r="D427" i="45"/>
  <c r="D426" i="45"/>
  <c r="D425" i="45"/>
  <c r="D424" i="45"/>
  <c r="D423" i="45"/>
  <c r="D422" i="45"/>
  <c r="D421" i="45"/>
  <c r="D420" i="45"/>
  <c r="D419" i="45"/>
  <c r="D413" i="45"/>
  <c r="D412" i="45"/>
  <c r="D411" i="45"/>
  <c r="D389" i="45"/>
  <c r="D388" i="45"/>
  <c r="D387" i="45"/>
  <c r="D386" i="45"/>
  <c r="D385" i="45"/>
  <c r="D384" i="45"/>
  <c r="D383" i="45"/>
  <c r="D382" i="45"/>
  <c r="D381" i="45"/>
  <c r="D380" i="45"/>
  <c r="D379" i="45"/>
  <c r="D378" i="45"/>
  <c r="D377" i="45"/>
  <c r="D376" i="45"/>
  <c r="D375" i="45"/>
  <c r="D374" i="45"/>
  <c r="D373" i="45"/>
  <c r="D372" i="45"/>
  <c r="D371" i="45"/>
  <c r="D370" i="45"/>
  <c r="D366" i="45"/>
  <c r="D365" i="45"/>
  <c r="D364" i="45"/>
  <c r="D363" i="45"/>
  <c r="D362" i="45"/>
  <c r="D361" i="45"/>
  <c r="D360" i="45"/>
  <c r="D359" i="45"/>
  <c r="D358" i="45"/>
  <c r="D357" i="45"/>
  <c r="D356" i="45"/>
  <c r="D355" i="45"/>
  <c r="D354" i="45"/>
  <c r="D353" i="45"/>
  <c r="D352" i="45"/>
  <c r="D351" i="45"/>
  <c r="D350" i="45"/>
  <c r="D348" i="45"/>
  <c r="D347" i="45"/>
  <c r="D346" i="45"/>
  <c r="D341" i="45"/>
  <c r="D340" i="45"/>
  <c r="D339" i="45"/>
  <c r="D338" i="45"/>
  <c r="D337" i="45"/>
  <c r="D336" i="45"/>
  <c r="D335" i="45"/>
  <c r="D334" i="45"/>
  <c r="D333" i="45"/>
  <c r="D332" i="45"/>
  <c r="D331" i="45"/>
  <c r="D330" i="45"/>
  <c r="D329" i="45"/>
  <c r="D328" i="45"/>
  <c r="D327" i="45"/>
  <c r="D326" i="45"/>
  <c r="D325" i="45"/>
  <c r="D324" i="45"/>
  <c r="D323" i="45"/>
  <c r="D322" i="45"/>
  <c r="D321" i="45"/>
  <c r="D320" i="45"/>
  <c r="D319" i="45"/>
  <c r="D318" i="45"/>
  <c r="D317" i="45"/>
  <c r="D316" i="45"/>
  <c r="D315" i="45"/>
  <c r="D314" i="45"/>
  <c r="D313" i="45"/>
  <c r="D312" i="45"/>
  <c r="D311" i="45"/>
  <c r="D310" i="45"/>
  <c r="D309" i="45"/>
  <c r="D308" i="45"/>
  <c r="D307" i="45"/>
  <c r="D306" i="45"/>
  <c r="D305" i="45"/>
  <c r="D304" i="45"/>
  <c r="D303" i="45"/>
  <c r="D302" i="45"/>
  <c r="D301" i="45"/>
  <c r="D300" i="45"/>
  <c r="D299" i="45"/>
  <c r="D298" i="45"/>
  <c r="D297" i="45"/>
  <c r="D296" i="45"/>
  <c r="D295" i="45"/>
  <c r="D294" i="45"/>
  <c r="D293" i="45"/>
  <c r="D292" i="45"/>
  <c r="D291" i="45"/>
  <c r="D290" i="45"/>
  <c r="D289" i="45"/>
  <c r="D288" i="45"/>
  <c r="D287" i="45"/>
  <c r="D286" i="45"/>
  <c r="D285" i="45"/>
  <c r="D284" i="45"/>
  <c r="D283" i="45"/>
  <c r="D282" i="45"/>
  <c r="D281" i="45"/>
  <c r="D280" i="45"/>
  <c r="D279" i="45"/>
  <c r="D278" i="45"/>
  <c r="D277" i="45"/>
  <c r="D276" i="45"/>
  <c r="D275" i="45"/>
  <c r="D274" i="45"/>
  <c r="D273" i="45"/>
  <c r="D272" i="45"/>
  <c r="D271" i="45"/>
  <c r="D270" i="45"/>
  <c r="D269" i="45"/>
  <c r="D268" i="45"/>
  <c r="D267" i="45"/>
  <c r="D266" i="45"/>
  <c r="D265" i="45"/>
  <c r="D264" i="45"/>
  <c r="D263" i="45"/>
  <c r="D262" i="45"/>
  <c r="D261" i="45"/>
  <c r="D260" i="45"/>
  <c r="D259" i="45"/>
  <c r="D258" i="45"/>
  <c r="D257" i="45"/>
  <c r="D256" i="45"/>
  <c r="D255" i="45"/>
  <c r="D254" i="45"/>
  <c r="D253" i="45"/>
  <c r="D252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D104" i="45"/>
  <c r="D105" i="45"/>
  <c r="D106" i="45"/>
  <c r="D107" i="45"/>
  <c r="D108" i="45"/>
  <c r="D109" i="45"/>
  <c r="D110" i="45"/>
  <c r="D111" i="45"/>
  <c r="D112" i="45"/>
  <c r="D113" i="45"/>
  <c r="D114" i="45"/>
  <c r="D115" i="45"/>
  <c r="D116" i="45"/>
  <c r="D117" i="45"/>
  <c r="D118" i="45"/>
  <c r="D119" i="45"/>
  <c r="D120" i="45"/>
  <c r="D121" i="45"/>
  <c r="D122" i="45"/>
  <c r="D123" i="45"/>
  <c r="D124" i="45"/>
  <c r="D125" i="45"/>
  <c r="D126" i="45"/>
  <c r="D127" i="45"/>
  <c r="D128" i="45"/>
  <c r="D129" i="45"/>
  <c r="D130" i="45"/>
  <c r="D131" i="45"/>
  <c r="D132" i="45"/>
  <c r="D133" i="45"/>
  <c r="D134" i="45"/>
  <c r="D135" i="45"/>
  <c r="D136" i="45"/>
  <c r="D137" i="45"/>
  <c r="D138" i="45"/>
  <c r="D139" i="45"/>
  <c r="D140" i="45"/>
  <c r="D141" i="45"/>
  <c r="D142" i="45"/>
  <c r="D143" i="45"/>
  <c r="D144" i="45"/>
  <c r="D145" i="45"/>
  <c r="D146" i="45"/>
  <c r="D147" i="45"/>
  <c r="D148" i="45"/>
  <c r="D149" i="45"/>
  <c r="D150" i="45"/>
  <c r="D151" i="45"/>
  <c r="D152" i="45"/>
  <c r="D153" i="45"/>
  <c r="D154" i="45"/>
  <c r="D155" i="45"/>
  <c r="D156" i="45"/>
  <c r="D157" i="45"/>
  <c r="D158" i="45"/>
  <c r="D159" i="45"/>
  <c r="D160" i="45"/>
  <c r="D161" i="45"/>
  <c r="D162" i="45"/>
  <c r="D163" i="45"/>
  <c r="D164" i="45"/>
  <c r="D165" i="45"/>
  <c r="D166" i="45"/>
  <c r="D167" i="45"/>
  <c r="D168" i="45"/>
  <c r="D169" i="45"/>
  <c r="D170" i="45"/>
  <c r="D171" i="45"/>
  <c r="D172" i="45"/>
  <c r="D173" i="45"/>
  <c r="D174" i="45"/>
  <c r="D175" i="45"/>
  <c r="D176" i="45"/>
  <c r="D177" i="45"/>
  <c r="D178" i="45"/>
  <c r="D179" i="45"/>
  <c r="D180" i="45"/>
  <c r="D181" i="45"/>
  <c r="D182" i="45"/>
  <c r="D183" i="45"/>
  <c r="D184" i="45"/>
  <c r="D185" i="45"/>
  <c r="D186" i="45"/>
  <c r="D187" i="45"/>
  <c r="D188" i="45"/>
  <c r="D189" i="45"/>
  <c r="D190" i="45"/>
  <c r="D191" i="45"/>
  <c r="D192" i="45"/>
  <c r="D193" i="45"/>
  <c r="D194" i="45"/>
  <c r="D195" i="45"/>
  <c r="D196" i="45"/>
  <c r="D197" i="45"/>
  <c r="D198" i="45"/>
  <c r="D199" i="45"/>
  <c r="D200" i="45"/>
  <c r="D201" i="45"/>
  <c r="D202" i="45"/>
  <c r="D203" i="45"/>
  <c r="D204" i="45"/>
  <c r="D205" i="45"/>
  <c r="D206" i="45"/>
  <c r="D207" i="45"/>
  <c r="D208" i="45"/>
  <c r="D209" i="45"/>
  <c r="D210" i="45"/>
  <c r="D211" i="45"/>
  <c r="D212" i="45"/>
  <c r="D213" i="45"/>
  <c r="D214" i="45"/>
  <c r="D215" i="45"/>
  <c r="D216" i="45"/>
  <c r="D217" i="45"/>
  <c r="D218" i="45"/>
  <c r="D219" i="45"/>
  <c r="D220" i="45"/>
  <c r="D221" i="45"/>
  <c r="D222" i="45"/>
  <c r="D223" i="45"/>
  <c r="D224" i="45"/>
  <c r="D225" i="45"/>
  <c r="D226" i="45"/>
  <c r="D227" i="45"/>
  <c r="D228" i="45"/>
  <c r="D229" i="45"/>
  <c r="D230" i="45"/>
  <c r="D231" i="45"/>
  <c r="D232" i="45"/>
  <c r="D233" i="45"/>
  <c r="D234" i="45"/>
  <c r="D235" i="45"/>
  <c r="D236" i="45"/>
  <c r="D237" i="45"/>
  <c r="D238" i="45"/>
  <c r="D239" i="45"/>
  <c r="D240" i="45"/>
  <c r="D241" i="45"/>
  <c r="D242" i="45"/>
  <c r="D243" i="45"/>
  <c r="D244" i="45"/>
  <c r="D245" i="45"/>
  <c r="D246" i="45"/>
  <c r="D247" i="45"/>
  <c r="D69" i="45"/>
  <c r="C64" i="45"/>
  <c r="C63" i="45"/>
  <c r="C62" i="45"/>
  <c r="C61" i="45"/>
  <c r="C60" i="45"/>
  <c r="C56" i="45"/>
  <c r="C55" i="45"/>
  <c r="C54" i="45"/>
  <c r="C53" i="45"/>
  <c r="C52" i="45"/>
  <c r="C51" i="45"/>
  <c r="C50" i="45"/>
  <c r="C49" i="45"/>
  <c r="C48" i="45"/>
  <c r="C47" i="45"/>
  <c r="C46" i="45"/>
  <c r="C44" i="45"/>
  <c r="C43" i="45"/>
  <c r="C42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15" i="45"/>
  <c r="D432" i="44"/>
  <c r="D431" i="44"/>
  <c r="D430" i="44"/>
  <c r="D429" i="44"/>
  <c r="D428" i="44"/>
  <c r="D427" i="44"/>
  <c r="D426" i="44"/>
  <c r="D425" i="44"/>
  <c r="D424" i="44"/>
  <c r="D423" i="44"/>
  <c r="D422" i="44"/>
  <c r="D421" i="44"/>
  <c r="D420" i="44"/>
  <c r="D419" i="44"/>
  <c r="D413" i="44"/>
  <c r="D412" i="44"/>
  <c r="D411" i="44"/>
  <c r="D389" i="44"/>
  <c r="D388" i="44"/>
  <c r="D387" i="44"/>
  <c r="D386" i="44"/>
  <c r="D385" i="44"/>
  <c r="D384" i="44"/>
  <c r="D383" i="44"/>
  <c r="D382" i="44"/>
  <c r="D381" i="44"/>
  <c r="D380" i="44"/>
  <c r="D379" i="44"/>
  <c r="D378" i="44"/>
  <c r="D377" i="44"/>
  <c r="D376" i="44"/>
  <c r="D375" i="44"/>
  <c r="D374" i="44"/>
  <c r="D373" i="44"/>
  <c r="D372" i="44"/>
  <c r="D371" i="44"/>
  <c r="D370" i="44"/>
  <c r="D366" i="44"/>
  <c r="D365" i="44"/>
  <c r="D364" i="44"/>
  <c r="D363" i="44"/>
  <c r="D362" i="44"/>
  <c r="D361" i="44"/>
  <c r="D360" i="44"/>
  <c r="D359" i="44"/>
  <c r="D358" i="44"/>
  <c r="D357" i="44"/>
  <c r="D356" i="44"/>
  <c r="D355" i="44"/>
  <c r="D354" i="44"/>
  <c r="D353" i="44"/>
  <c r="D352" i="44"/>
  <c r="D351" i="44"/>
  <c r="D350" i="44"/>
  <c r="D348" i="44"/>
  <c r="D347" i="44"/>
  <c r="D346" i="44"/>
  <c r="D341" i="44"/>
  <c r="D340" i="44"/>
  <c r="D339" i="44"/>
  <c r="D338" i="44"/>
  <c r="D337" i="44"/>
  <c r="D336" i="44"/>
  <c r="D335" i="44"/>
  <c r="D334" i="44"/>
  <c r="D333" i="44"/>
  <c r="D332" i="44"/>
  <c r="D331" i="44"/>
  <c r="D330" i="44"/>
  <c r="D329" i="44"/>
  <c r="D328" i="44"/>
  <c r="D327" i="44"/>
  <c r="D326" i="44"/>
  <c r="D325" i="44"/>
  <c r="D324" i="44"/>
  <c r="D323" i="44"/>
  <c r="D322" i="44"/>
  <c r="D321" i="44"/>
  <c r="D320" i="44"/>
  <c r="D319" i="44"/>
  <c r="D318" i="44"/>
  <c r="D317" i="44"/>
  <c r="D316" i="44"/>
  <c r="D315" i="44"/>
  <c r="D314" i="44"/>
  <c r="D313" i="44"/>
  <c r="D312" i="44"/>
  <c r="D311" i="44"/>
  <c r="D310" i="44"/>
  <c r="D309" i="44"/>
  <c r="D308" i="44"/>
  <c r="D307" i="44"/>
  <c r="D306" i="44"/>
  <c r="D305" i="44"/>
  <c r="D304" i="44"/>
  <c r="D303" i="44"/>
  <c r="D302" i="44"/>
  <c r="D301" i="44"/>
  <c r="D300" i="44"/>
  <c r="D299" i="44"/>
  <c r="D298" i="44"/>
  <c r="D297" i="44"/>
  <c r="D296" i="44"/>
  <c r="D295" i="44"/>
  <c r="D294" i="44"/>
  <c r="D293" i="44"/>
  <c r="D292" i="44"/>
  <c r="D291" i="44"/>
  <c r="D290" i="44"/>
  <c r="D289" i="44"/>
  <c r="D288" i="44"/>
  <c r="D287" i="44"/>
  <c r="D286" i="44"/>
  <c r="D285" i="44"/>
  <c r="D284" i="44"/>
  <c r="D283" i="44"/>
  <c r="D282" i="44"/>
  <c r="D281" i="44"/>
  <c r="D280" i="44"/>
  <c r="D279" i="44"/>
  <c r="D278" i="44"/>
  <c r="D277" i="44"/>
  <c r="D276" i="44"/>
  <c r="D275" i="44"/>
  <c r="D274" i="44"/>
  <c r="D273" i="44"/>
  <c r="D272" i="44"/>
  <c r="D271" i="44"/>
  <c r="D270" i="44"/>
  <c r="D269" i="44"/>
  <c r="D268" i="44"/>
  <c r="D267" i="44"/>
  <c r="D266" i="44"/>
  <c r="D265" i="44"/>
  <c r="D264" i="44"/>
  <c r="D263" i="44"/>
  <c r="D262" i="44"/>
  <c r="D261" i="44"/>
  <c r="D260" i="44"/>
  <c r="D259" i="44"/>
  <c r="D258" i="44"/>
  <c r="D257" i="44"/>
  <c r="D256" i="44"/>
  <c r="D255" i="44"/>
  <c r="D254" i="44"/>
  <c r="D253" i="44"/>
  <c r="D252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D104" i="44"/>
  <c r="D105" i="44"/>
  <c r="D106" i="44"/>
  <c r="D107" i="44"/>
  <c r="D108" i="44"/>
  <c r="D109" i="44"/>
  <c r="D110" i="44"/>
  <c r="D111" i="44"/>
  <c r="D112" i="44"/>
  <c r="D113" i="44"/>
  <c r="D114" i="44"/>
  <c r="D115" i="44"/>
  <c r="D116" i="44"/>
  <c r="D117" i="44"/>
  <c r="D118" i="44"/>
  <c r="D119" i="44"/>
  <c r="D120" i="44"/>
  <c r="D121" i="44"/>
  <c r="D122" i="44"/>
  <c r="D123" i="44"/>
  <c r="D124" i="44"/>
  <c r="D125" i="44"/>
  <c r="D126" i="44"/>
  <c r="D127" i="44"/>
  <c r="D128" i="44"/>
  <c r="D129" i="44"/>
  <c r="D130" i="44"/>
  <c r="D131" i="44"/>
  <c r="D132" i="44"/>
  <c r="D133" i="44"/>
  <c r="D134" i="44"/>
  <c r="D135" i="44"/>
  <c r="D136" i="44"/>
  <c r="D137" i="44"/>
  <c r="D138" i="44"/>
  <c r="D139" i="44"/>
  <c r="D140" i="44"/>
  <c r="D141" i="44"/>
  <c r="D142" i="44"/>
  <c r="D143" i="44"/>
  <c r="D144" i="44"/>
  <c r="D145" i="44"/>
  <c r="D146" i="44"/>
  <c r="D147" i="44"/>
  <c r="D148" i="44"/>
  <c r="D149" i="44"/>
  <c r="D150" i="44"/>
  <c r="D151" i="44"/>
  <c r="D152" i="44"/>
  <c r="D153" i="44"/>
  <c r="D154" i="44"/>
  <c r="D155" i="44"/>
  <c r="D156" i="44"/>
  <c r="D157" i="44"/>
  <c r="D158" i="44"/>
  <c r="D159" i="44"/>
  <c r="D160" i="44"/>
  <c r="D161" i="44"/>
  <c r="D162" i="44"/>
  <c r="D163" i="44"/>
  <c r="D164" i="44"/>
  <c r="D165" i="44"/>
  <c r="D166" i="44"/>
  <c r="D167" i="44"/>
  <c r="D168" i="44"/>
  <c r="D169" i="44"/>
  <c r="D170" i="44"/>
  <c r="D171" i="44"/>
  <c r="D172" i="44"/>
  <c r="D173" i="44"/>
  <c r="D174" i="44"/>
  <c r="D175" i="44"/>
  <c r="D176" i="44"/>
  <c r="D177" i="44"/>
  <c r="D178" i="44"/>
  <c r="D179" i="44"/>
  <c r="D180" i="44"/>
  <c r="D181" i="44"/>
  <c r="D182" i="44"/>
  <c r="D183" i="44"/>
  <c r="D184" i="44"/>
  <c r="D185" i="44"/>
  <c r="D186" i="44"/>
  <c r="D187" i="44"/>
  <c r="D188" i="44"/>
  <c r="D189" i="44"/>
  <c r="D190" i="44"/>
  <c r="D191" i="44"/>
  <c r="D192" i="44"/>
  <c r="D193" i="44"/>
  <c r="D194" i="44"/>
  <c r="D195" i="44"/>
  <c r="D196" i="44"/>
  <c r="D197" i="44"/>
  <c r="D198" i="44"/>
  <c r="D199" i="44"/>
  <c r="D200" i="44"/>
  <c r="D201" i="44"/>
  <c r="D202" i="44"/>
  <c r="D203" i="44"/>
  <c r="D204" i="44"/>
  <c r="D205" i="44"/>
  <c r="D206" i="44"/>
  <c r="D207" i="44"/>
  <c r="D208" i="44"/>
  <c r="D209" i="44"/>
  <c r="D210" i="44"/>
  <c r="D211" i="44"/>
  <c r="D212" i="44"/>
  <c r="D213" i="44"/>
  <c r="D214" i="44"/>
  <c r="D215" i="44"/>
  <c r="D216" i="44"/>
  <c r="D217" i="44"/>
  <c r="D218" i="44"/>
  <c r="D219" i="44"/>
  <c r="D220" i="44"/>
  <c r="D221" i="44"/>
  <c r="D222" i="44"/>
  <c r="D223" i="44"/>
  <c r="D224" i="44"/>
  <c r="D225" i="44"/>
  <c r="D226" i="44"/>
  <c r="D227" i="44"/>
  <c r="D228" i="44"/>
  <c r="D229" i="44"/>
  <c r="D230" i="44"/>
  <c r="D231" i="44"/>
  <c r="D232" i="44"/>
  <c r="D233" i="44"/>
  <c r="D234" i="44"/>
  <c r="D235" i="44"/>
  <c r="D236" i="44"/>
  <c r="D237" i="44"/>
  <c r="D238" i="44"/>
  <c r="D239" i="44"/>
  <c r="D240" i="44"/>
  <c r="D241" i="44"/>
  <c r="D242" i="44"/>
  <c r="D243" i="44"/>
  <c r="D244" i="44"/>
  <c r="D245" i="44"/>
  <c r="D246" i="44"/>
  <c r="D247" i="44"/>
  <c r="D69" i="44"/>
  <c r="C64" i="44"/>
  <c r="C63" i="44"/>
  <c r="C62" i="44"/>
  <c r="C61" i="44"/>
  <c r="C60" i="44"/>
  <c r="C56" i="44"/>
  <c r="C55" i="44"/>
  <c r="C54" i="44"/>
  <c r="C53" i="44"/>
  <c r="C52" i="44"/>
  <c r="C51" i="44"/>
  <c r="C50" i="44"/>
  <c r="C49" i="44"/>
  <c r="C48" i="44"/>
  <c r="C47" i="44"/>
  <c r="C46" i="44"/>
  <c r="C44" i="44"/>
  <c r="C43" i="44"/>
  <c r="C42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15" i="44"/>
  <c r="D432" i="43"/>
  <c r="D431" i="43"/>
  <c r="D430" i="43"/>
  <c r="D429" i="43"/>
  <c r="D428" i="43"/>
  <c r="D427" i="43"/>
  <c r="D426" i="43"/>
  <c r="D425" i="43"/>
  <c r="D424" i="43"/>
  <c r="D423" i="43"/>
  <c r="D422" i="43"/>
  <c r="D421" i="43"/>
  <c r="D420" i="43"/>
  <c r="D419" i="43"/>
  <c r="D413" i="43"/>
  <c r="D412" i="43"/>
  <c r="D411" i="43"/>
  <c r="D389" i="43"/>
  <c r="D388" i="43"/>
  <c r="D387" i="43"/>
  <c r="D386" i="43"/>
  <c r="D385" i="43"/>
  <c r="D384" i="43"/>
  <c r="D383" i="43"/>
  <c r="D382" i="43"/>
  <c r="D381" i="43"/>
  <c r="D380" i="43"/>
  <c r="D379" i="43"/>
  <c r="D378" i="43"/>
  <c r="D377" i="43"/>
  <c r="D376" i="43"/>
  <c r="D375" i="43"/>
  <c r="D374" i="43"/>
  <c r="D373" i="43"/>
  <c r="D372" i="43"/>
  <c r="D371" i="43"/>
  <c r="D370" i="43"/>
  <c r="D366" i="43"/>
  <c r="D365" i="43"/>
  <c r="D364" i="43"/>
  <c r="D363" i="43"/>
  <c r="D362" i="43"/>
  <c r="D361" i="43"/>
  <c r="D360" i="43"/>
  <c r="D359" i="43"/>
  <c r="D358" i="43"/>
  <c r="D357" i="43"/>
  <c r="D356" i="43"/>
  <c r="D355" i="43"/>
  <c r="D354" i="43"/>
  <c r="D353" i="43"/>
  <c r="D352" i="43"/>
  <c r="D351" i="43"/>
  <c r="D350" i="43"/>
  <c r="D348" i="43"/>
  <c r="D347" i="43"/>
  <c r="D346" i="43"/>
  <c r="D341" i="43"/>
  <c r="D340" i="43"/>
  <c r="D339" i="43"/>
  <c r="D338" i="43"/>
  <c r="D337" i="43"/>
  <c r="D336" i="43"/>
  <c r="D335" i="43"/>
  <c r="D334" i="43"/>
  <c r="D333" i="43"/>
  <c r="D332" i="43"/>
  <c r="D331" i="43"/>
  <c r="D330" i="43"/>
  <c r="D329" i="43"/>
  <c r="D328" i="43"/>
  <c r="D327" i="43"/>
  <c r="D326" i="43"/>
  <c r="D325" i="43"/>
  <c r="D324" i="43"/>
  <c r="D323" i="43"/>
  <c r="D322" i="43"/>
  <c r="D321" i="43"/>
  <c r="D320" i="43"/>
  <c r="D319" i="43"/>
  <c r="D318" i="43"/>
  <c r="D317" i="43"/>
  <c r="D316" i="43"/>
  <c r="D315" i="43"/>
  <c r="D314" i="43"/>
  <c r="D313" i="43"/>
  <c r="D312" i="43"/>
  <c r="D311" i="43"/>
  <c r="D310" i="43"/>
  <c r="D309" i="43"/>
  <c r="D308" i="43"/>
  <c r="D307" i="43"/>
  <c r="D306" i="43"/>
  <c r="D305" i="43"/>
  <c r="D304" i="43"/>
  <c r="D303" i="43"/>
  <c r="D302" i="43"/>
  <c r="D301" i="43"/>
  <c r="D300" i="43"/>
  <c r="D299" i="43"/>
  <c r="D298" i="43"/>
  <c r="D297" i="43"/>
  <c r="D296" i="43"/>
  <c r="D295" i="43"/>
  <c r="D294" i="43"/>
  <c r="D293" i="43"/>
  <c r="D292" i="43"/>
  <c r="D291" i="43"/>
  <c r="D290" i="43"/>
  <c r="D289" i="43"/>
  <c r="D288" i="43"/>
  <c r="D287" i="43"/>
  <c r="D286" i="43"/>
  <c r="D285" i="43"/>
  <c r="D284" i="43"/>
  <c r="D283" i="43"/>
  <c r="D282" i="43"/>
  <c r="D281" i="43"/>
  <c r="D280" i="43"/>
  <c r="D279" i="43"/>
  <c r="D278" i="43"/>
  <c r="D277" i="43"/>
  <c r="D276" i="43"/>
  <c r="D275" i="43"/>
  <c r="D274" i="43"/>
  <c r="D273" i="43"/>
  <c r="D272" i="43"/>
  <c r="D271" i="43"/>
  <c r="D270" i="43"/>
  <c r="D269" i="43"/>
  <c r="D268" i="43"/>
  <c r="D267" i="43"/>
  <c r="D266" i="43"/>
  <c r="D265" i="43"/>
  <c r="D264" i="43"/>
  <c r="D263" i="43"/>
  <c r="D262" i="43"/>
  <c r="D261" i="43"/>
  <c r="D260" i="43"/>
  <c r="D259" i="43"/>
  <c r="D258" i="43"/>
  <c r="D257" i="43"/>
  <c r="D256" i="43"/>
  <c r="D255" i="43"/>
  <c r="D254" i="43"/>
  <c r="D253" i="43"/>
  <c r="D252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D230" i="43"/>
  <c r="D231" i="43"/>
  <c r="D232" i="43"/>
  <c r="D233" i="43"/>
  <c r="D234" i="43"/>
  <c r="D235" i="43"/>
  <c r="D236" i="43"/>
  <c r="D237" i="43"/>
  <c r="D238" i="43"/>
  <c r="D239" i="43"/>
  <c r="D240" i="43"/>
  <c r="D241" i="43"/>
  <c r="D242" i="43"/>
  <c r="D243" i="43"/>
  <c r="D244" i="43"/>
  <c r="D245" i="43"/>
  <c r="D246" i="43"/>
  <c r="D247" i="43"/>
  <c r="D69" i="43"/>
  <c r="C64" i="43"/>
  <c r="C63" i="43"/>
  <c r="C62" i="43"/>
  <c r="C61" i="43"/>
  <c r="C60" i="43"/>
  <c r="C56" i="43"/>
  <c r="C55" i="43"/>
  <c r="C54" i="43"/>
  <c r="C53" i="43"/>
  <c r="C52" i="43"/>
  <c r="C51" i="43"/>
  <c r="C50" i="43"/>
  <c r="C49" i="43"/>
  <c r="C48" i="43"/>
  <c r="C47" i="43"/>
  <c r="C46" i="43"/>
  <c r="C44" i="43"/>
  <c r="C43" i="43"/>
  <c r="C42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15" i="43"/>
  <c r="D432" i="42"/>
  <c r="D431" i="42"/>
  <c r="D430" i="42"/>
  <c r="D429" i="42"/>
  <c r="D428" i="42"/>
  <c r="D427" i="42"/>
  <c r="D426" i="42"/>
  <c r="D425" i="42"/>
  <c r="D424" i="42"/>
  <c r="D423" i="42"/>
  <c r="D422" i="42"/>
  <c r="D421" i="42"/>
  <c r="D420" i="42"/>
  <c r="D419" i="42"/>
  <c r="D413" i="42"/>
  <c r="D412" i="42"/>
  <c r="D411" i="42"/>
  <c r="D389" i="42"/>
  <c r="D388" i="42"/>
  <c r="D387" i="42"/>
  <c r="D386" i="42"/>
  <c r="D385" i="42"/>
  <c r="D384" i="42"/>
  <c r="D383" i="42"/>
  <c r="D382" i="42"/>
  <c r="D381" i="42"/>
  <c r="D380" i="42"/>
  <c r="D379" i="42"/>
  <c r="D378" i="42"/>
  <c r="D377" i="42"/>
  <c r="D376" i="42"/>
  <c r="D375" i="42"/>
  <c r="D374" i="42"/>
  <c r="D373" i="42"/>
  <c r="D372" i="42"/>
  <c r="D371" i="42"/>
  <c r="D370" i="42"/>
  <c r="D366" i="42"/>
  <c r="D365" i="42"/>
  <c r="D364" i="42"/>
  <c r="D363" i="42"/>
  <c r="D362" i="42"/>
  <c r="D361" i="42"/>
  <c r="D360" i="42"/>
  <c r="D359" i="42"/>
  <c r="D358" i="42"/>
  <c r="D357" i="42"/>
  <c r="D356" i="42"/>
  <c r="D355" i="42"/>
  <c r="D354" i="42"/>
  <c r="D353" i="42"/>
  <c r="D352" i="42"/>
  <c r="D351" i="42"/>
  <c r="D350" i="42"/>
  <c r="D348" i="42"/>
  <c r="D347" i="42"/>
  <c r="D346" i="42"/>
  <c r="D341" i="42"/>
  <c r="D340" i="42"/>
  <c r="D339" i="42"/>
  <c r="D338" i="42"/>
  <c r="D337" i="42"/>
  <c r="D336" i="42"/>
  <c r="D335" i="42"/>
  <c r="D334" i="42"/>
  <c r="D333" i="42"/>
  <c r="D332" i="42"/>
  <c r="D331" i="42"/>
  <c r="D330" i="42"/>
  <c r="D329" i="42"/>
  <c r="D328" i="42"/>
  <c r="D327" i="42"/>
  <c r="D326" i="42"/>
  <c r="D325" i="42"/>
  <c r="D324" i="42"/>
  <c r="D323" i="42"/>
  <c r="D322" i="42"/>
  <c r="D321" i="42"/>
  <c r="D320" i="42"/>
  <c r="D319" i="42"/>
  <c r="D318" i="42"/>
  <c r="D317" i="42"/>
  <c r="D316" i="42"/>
  <c r="D315" i="42"/>
  <c r="D314" i="42"/>
  <c r="D313" i="42"/>
  <c r="D312" i="42"/>
  <c r="D311" i="42"/>
  <c r="D310" i="42"/>
  <c r="D309" i="42"/>
  <c r="D308" i="42"/>
  <c r="D307" i="42"/>
  <c r="D306" i="42"/>
  <c r="D305" i="42"/>
  <c r="D304" i="42"/>
  <c r="D303" i="42"/>
  <c r="D302" i="42"/>
  <c r="D301" i="42"/>
  <c r="D300" i="42"/>
  <c r="D299" i="42"/>
  <c r="D298" i="42"/>
  <c r="D297" i="42"/>
  <c r="D296" i="42"/>
  <c r="D295" i="42"/>
  <c r="D294" i="42"/>
  <c r="D293" i="42"/>
  <c r="D292" i="42"/>
  <c r="D291" i="42"/>
  <c r="D290" i="42"/>
  <c r="D289" i="42"/>
  <c r="D288" i="42"/>
  <c r="D287" i="42"/>
  <c r="D286" i="42"/>
  <c r="D285" i="42"/>
  <c r="D284" i="42"/>
  <c r="D283" i="42"/>
  <c r="D282" i="42"/>
  <c r="D281" i="42"/>
  <c r="D280" i="42"/>
  <c r="D279" i="42"/>
  <c r="D278" i="42"/>
  <c r="D277" i="42"/>
  <c r="D276" i="42"/>
  <c r="D275" i="42"/>
  <c r="D274" i="42"/>
  <c r="D273" i="42"/>
  <c r="D272" i="42"/>
  <c r="D271" i="42"/>
  <c r="D270" i="42"/>
  <c r="D269" i="42"/>
  <c r="D268" i="42"/>
  <c r="D267" i="42"/>
  <c r="D266" i="42"/>
  <c r="D265" i="42"/>
  <c r="D264" i="42"/>
  <c r="D263" i="42"/>
  <c r="D262" i="42"/>
  <c r="D261" i="42"/>
  <c r="D260" i="42"/>
  <c r="D259" i="42"/>
  <c r="D258" i="42"/>
  <c r="D257" i="42"/>
  <c r="D256" i="42"/>
  <c r="D255" i="42"/>
  <c r="D254" i="42"/>
  <c r="D253" i="42"/>
  <c r="D252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D112" i="42"/>
  <c r="D113" i="42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D242" i="42"/>
  <c r="D243" i="42"/>
  <c r="D244" i="42"/>
  <c r="D245" i="42"/>
  <c r="D246" i="42"/>
  <c r="D247" i="42"/>
  <c r="D69" i="42"/>
  <c r="C64" i="42"/>
  <c r="C63" i="42"/>
  <c r="C62" i="42"/>
  <c r="C61" i="42"/>
  <c r="C60" i="42"/>
  <c r="C56" i="42"/>
  <c r="C55" i="42"/>
  <c r="C54" i="42"/>
  <c r="C53" i="42"/>
  <c r="C52" i="42"/>
  <c r="C51" i="42"/>
  <c r="C50" i="42"/>
  <c r="C49" i="42"/>
  <c r="C48" i="42"/>
  <c r="C47" i="42"/>
  <c r="C46" i="42"/>
  <c r="C44" i="42"/>
  <c r="C43" i="42"/>
  <c r="C42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15" i="42"/>
  <c r="D432" i="41"/>
  <c r="D431" i="41"/>
  <c r="D430" i="41"/>
  <c r="D429" i="41"/>
  <c r="D428" i="41"/>
  <c r="D427" i="41"/>
  <c r="D426" i="41"/>
  <c r="D425" i="41"/>
  <c r="D424" i="41"/>
  <c r="D423" i="41"/>
  <c r="D422" i="41"/>
  <c r="D421" i="41"/>
  <c r="D420" i="41"/>
  <c r="D419" i="41"/>
  <c r="D413" i="41"/>
  <c r="D412" i="41"/>
  <c r="D411" i="41"/>
  <c r="D389" i="41"/>
  <c r="D388" i="41"/>
  <c r="D387" i="41"/>
  <c r="D386" i="41"/>
  <c r="D385" i="41"/>
  <c r="D384" i="41"/>
  <c r="D383" i="41"/>
  <c r="D382" i="41"/>
  <c r="D381" i="41"/>
  <c r="D380" i="41"/>
  <c r="D379" i="41"/>
  <c r="D378" i="41"/>
  <c r="D377" i="41"/>
  <c r="D376" i="41"/>
  <c r="D375" i="41"/>
  <c r="D374" i="41"/>
  <c r="D373" i="41"/>
  <c r="D372" i="41"/>
  <c r="D371" i="41"/>
  <c r="D370" i="41"/>
  <c r="D349" i="41"/>
  <c r="D366" i="41"/>
  <c r="D365" i="41"/>
  <c r="D364" i="41"/>
  <c r="D363" i="41"/>
  <c r="D362" i="41"/>
  <c r="D361" i="41"/>
  <c r="D360" i="41"/>
  <c r="D359" i="41"/>
  <c r="D358" i="41"/>
  <c r="D357" i="41"/>
  <c r="D356" i="41"/>
  <c r="D355" i="41"/>
  <c r="D354" i="41"/>
  <c r="D353" i="41"/>
  <c r="D352" i="41"/>
  <c r="D351" i="41"/>
  <c r="D350" i="41"/>
  <c r="D348" i="41"/>
  <c r="D347" i="41"/>
  <c r="D346" i="41"/>
  <c r="D341" i="41"/>
  <c r="D340" i="41"/>
  <c r="D339" i="41"/>
  <c r="D338" i="41"/>
  <c r="D337" i="41"/>
  <c r="D336" i="41"/>
  <c r="D335" i="41"/>
  <c r="D334" i="41"/>
  <c r="D333" i="41"/>
  <c r="D332" i="41"/>
  <c r="D331" i="41"/>
  <c r="D330" i="41"/>
  <c r="D329" i="41"/>
  <c r="D328" i="41"/>
  <c r="D327" i="41"/>
  <c r="D326" i="41"/>
  <c r="D325" i="41"/>
  <c r="D324" i="41"/>
  <c r="D323" i="41"/>
  <c r="D322" i="41"/>
  <c r="D321" i="41"/>
  <c r="D320" i="41"/>
  <c r="D319" i="41"/>
  <c r="D318" i="41"/>
  <c r="D317" i="41"/>
  <c r="D316" i="41"/>
  <c r="D315" i="41"/>
  <c r="D314" i="41"/>
  <c r="D313" i="41"/>
  <c r="D312" i="41"/>
  <c r="D311" i="41"/>
  <c r="D310" i="41"/>
  <c r="D309" i="41"/>
  <c r="D308" i="41"/>
  <c r="D307" i="41"/>
  <c r="D306" i="41"/>
  <c r="D305" i="41"/>
  <c r="D304" i="41"/>
  <c r="D303" i="41"/>
  <c r="D302" i="41"/>
  <c r="D301" i="41"/>
  <c r="D300" i="41"/>
  <c r="D299" i="41"/>
  <c r="D298" i="41"/>
  <c r="D297" i="41"/>
  <c r="D296" i="41"/>
  <c r="D295" i="41"/>
  <c r="D294" i="41"/>
  <c r="D293" i="41"/>
  <c r="D292" i="41"/>
  <c r="D291" i="41"/>
  <c r="D290" i="41"/>
  <c r="D289" i="41"/>
  <c r="D288" i="41"/>
  <c r="D287" i="41"/>
  <c r="D286" i="41"/>
  <c r="D285" i="41"/>
  <c r="D284" i="41"/>
  <c r="D283" i="41"/>
  <c r="D282" i="41"/>
  <c r="D281" i="41"/>
  <c r="D280" i="41"/>
  <c r="D279" i="41"/>
  <c r="D278" i="41"/>
  <c r="D277" i="41"/>
  <c r="D276" i="41"/>
  <c r="D275" i="41"/>
  <c r="D274" i="41"/>
  <c r="D273" i="41"/>
  <c r="D272" i="41"/>
  <c r="D271" i="41"/>
  <c r="D270" i="41"/>
  <c r="D269" i="41"/>
  <c r="D268" i="41"/>
  <c r="D267" i="41"/>
  <c r="D266" i="41"/>
  <c r="D265" i="41"/>
  <c r="D264" i="41"/>
  <c r="D263" i="41"/>
  <c r="D262" i="41"/>
  <c r="D261" i="41"/>
  <c r="D260" i="41"/>
  <c r="D259" i="41"/>
  <c r="D258" i="41"/>
  <c r="D257" i="41"/>
  <c r="D256" i="41"/>
  <c r="D255" i="41"/>
  <c r="D254" i="41"/>
  <c r="D253" i="41"/>
  <c r="D252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2" i="41"/>
  <c r="D113" i="41"/>
  <c r="D114" i="41"/>
  <c r="D115" i="41"/>
  <c r="D116" i="41"/>
  <c r="D117" i="41"/>
  <c r="D118" i="41"/>
  <c r="D119" i="41"/>
  <c r="D120" i="41"/>
  <c r="D121" i="41"/>
  <c r="D122" i="41"/>
  <c r="D123" i="41"/>
  <c r="D124" i="41"/>
  <c r="D125" i="41"/>
  <c r="D126" i="41"/>
  <c r="D127" i="41"/>
  <c r="D128" i="41"/>
  <c r="D129" i="41"/>
  <c r="D130" i="41"/>
  <c r="D131" i="41"/>
  <c r="D132" i="41"/>
  <c r="D133" i="41"/>
  <c r="D134" i="41"/>
  <c r="D135" i="41"/>
  <c r="D136" i="41"/>
  <c r="D137" i="41"/>
  <c r="D138" i="41"/>
  <c r="D139" i="41"/>
  <c r="D140" i="41"/>
  <c r="D141" i="41"/>
  <c r="D142" i="41"/>
  <c r="D143" i="41"/>
  <c r="D144" i="41"/>
  <c r="D145" i="41"/>
  <c r="D146" i="41"/>
  <c r="D147" i="41"/>
  <c r="D148" i="41"/>
  <c r="D149" i="41"/>
  <c r="D150" i="41"/>
  <c r="D151" i="41"/>
  <c r="D152" i="41"/>
  <c r="D153" i="41"/>
  <c r="D154" i="41"/>
  <c r="D155" i="41"/>
  <c r="D156" i="41"/>
  <c r="D157" i="41"/>
  <c r="D158" i="41"/>
  <c r="D159" i="41"/>
  <c r="D160" i="41"/>
  <c r="D161" i="41"/>
  <c r="D162" i="41"/>
  <c r="D163" i="41"/>
  <c r="D164" i="41"/>
  <c r="D165" i="41"/>
  <c r="D166" i="41"/>
  <c r="D167" i="41"/>
  <c r="D168" i="41"/>
  <c r="D169" i="41"/>
  <c r="D170" i="41"/>
  <c r="D171" i="41"/>
  <c r="D172" i="41"/>
  <c r="D173" i="41"/>
  <c r="D174" i="41"/>
  <c r="D175" i="41"/>
  <c r="D176" i="41"/>
  <c r="D177" i="41"/>
  <c r="D178" i="41"/>
  <c r="D179" i="41"/>
  <c r="D180" i="41"/>
  <c r="D181" i="41"/>
  <c r="D182" i="41"/>
  <c r="D183" i="41"/>
  <c r="D184" i="41"/>
  <c r="D185" i="41"/>
  <c r="D186" i="41"/>
  <c r="D187" i="41"/>
  <c r="D188" i="41"/>
  <c r="D189" i="41"/>
  <c r="D190" i="41"/>
  <c r="D191" i="41"/>
  <c r="D192" i="41"/>
  <c r="D193" i="41"/>
  <c r="D194" i="41"/>
  <c r="D195" i="41"/>
  <c r="D196" i="41"/>
  <c r="D197" i="41"/>
  <c r="D198" i="41"/>
  <c r="D199" i="41"/>
  <c r="D200" i="41"/>
  <c r="D201" i="41"/>
  <c r="D202" i="41"/>
  <c r="D203" i="41"/>
  <c r="D204" i="41"/>
  <c r="D205" i="41"/>
  <c r="D206" i="41"/>
  <c r="D207" i="41"/>
  <c r="D208" i="41"/>
  <c r="D209" i="41"/>
  <c r="D210" i="41"/>
  <c r="D211" i="41"/>
  <c r="D212" i="41"/>
  <c r="D213" i="41"/>
  <c r="D214" i="41"/>
  <c r="D215" i="41"/>
  <c r="D216" i="41"/>
  <c r="D217" i="41"/>
  <c r="D218" i="41"/>
  <c r="D219" i="41"/>
  <c r="D220" i="41"/>
  <c r="D221" i="41"/>
  <c r="D222" i="41"/>
  <c r="D223" i="41"/>
  <c r="D224" i="41"/>
  <c r="D225" i="41"/>
  <c r="D226" i="41"/>
  <c r="D227" i="41"/>
  <c r="D228" i="41"/>
  <c r="D229" i="41"/>
  <c r="D230" i="41"/>
  <c r="D231" i="41"/>
  <c r="D232" i="41"/>
  <c r="D233" i="41"/>
  <c r="D234" i="41"/>
  <c r="D235" i="41"/>
  <c r="D236" i="41"/>
  <c r="D237" i="41"/>
  <c r="D238" i="41"/>
  <c r="D239" i="41"/>
  <c r="D240" i="41"/>
  <c r="D241" i="41"/>
  <c r="D242" i="41"/>
  <c r="D243" i="41"/>
  <c r="D244" i="41"/>
  <c r="D245" i="41"/>
  <c r="D246" i="41"/>
  <c r="D247" i="41"/>
  <c r="D69" i="41"/>
  <c r="C64" i="41"/>
  <c r="C63" i="41"/>
  <c r="C62" i="41"/>
  <c r="C61" i="41"/>
  <c r="C60" i="41"/>
  <c r="C56" i="41"/>
  <c r="C55" i="41"/>
  <c r="C54" i="41"/>
  <c r="C53" i="41"/>
  <c r="C52" i="41"/>
  <c r="C51" i="41"/>
  <c r="C50" i="41"/>
  <c r="C49" i="41"/>
  <c r="C48" i="41"/>
  <c r="C47" i="41"/>
  <c r="C46" i="41"/>
  <c r="C44" i="41"/>
  <c r="C43" i="41"/>
  <c r="C42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15" i="41"/>
  <c r="D432" i="40"/>
  <c r="D431" i="40"/>
  <c r="D430" i="40"/>
  <c r="D429" i="40"/>
  <c r="D428" i="40"/>
  <c r="D427" i="40"/>
  <c r="D426" i="40"/>
  <c r="D425" i="40"/>
  <c r="D424" i="40"/>
  <c r="D423" i="40"/>
  <c r="D422" i="40"/>
  <c r="D421" i="40"/>
  <c r="D420" i="40"/>
  <c r="D419" i="40"/>
  <c r="D413" i="40"/>
  <c r="D412" i="40"/>
  <c r="D411" i="40"/>
  <c r="D389" i="40"/>
  <c r="D388" i="40"/>
  <c r="D387" i="40"/>
  <c r="D386" i="40"/>
  <c r="D385" i="40"/>
  <c r="D384" i="40"/>
  <c r="D383" i="40"/>
  <c r="D382" i="40"/>
  <c r="D381" i="40"/>
  <c r="D380" i="40"/>
  <c r="D379" i="40"/>
  <c r="D378" i="40"/>
  <c r="D377" i="40"/>
  <c r="D376" i="40"/>
  <c r="D375" i="40"/>
  <c r="D374" i="40"/>
  <c r="D373" i="40"/>
  <c r="D372" i="40"/>
  <c r="D371" i="40"/>
  <c r="D370" i="40"/>
  <c r="D366" i="40"/>
  <c r="D365" i="40"/>
  <c r="D364" i="40"/>
  <c r="D363" i="40"/>
  <c r="D362" i="40"/>
  <c r="D361" i="40"/>
  <c r="D360" i="40"/>
  <c r="D359" i="40"/>
  <c r="D358" i="40"/>
  <c r="D357" i="40"/>
  <c r="D356" i="40"/>
  <c r="D355" i="40"/>
  <c r="D354" i="40"/>
  <c r="D353" i="40"/>
  <c r="D352" i="40"/>
  <c r="D351" i="40"/>
  <c r="D350" i="40"/>
  <c r="D348" i="40"/>
  <c r="D347" i="40"/>
  <c r="D346" i="40"/>
  <c r="D253" i="40"/>
  <c r="D254" i="40"/>
  <c r="D255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D268" i="40"/>
  <c r="D269" i="40"/>
  <c r="D270" i="40"/>
  <c r="D271" i="40"/>
  <c r="D272" i="40"/>
  <c r="D273" i="40"/>
  <c r="D274" i="40"/>
  <c r="D275" i="40"/>
  <c r="D276" i="40"/>
  <c r="D277" i="40"/>
  <c r="D278" i="40"/>
  <c r="D279" i="40"/>
  <c r="D280" i="40"/>
  <c r="D281" i="40"/>
  <c r="D282" i="40"/>
  <c r="D283" i="40"/>
  <c r="D284" i="40"/>
  <c r="D285" i="40"/>
  <c r="D286" i="40"/>
  <c r="D287" i="40"/>
  <c r="D288" i="40"/>
  <c r="D289" i="40"/>
  <c r="D290" i="40"/>
  <c r="D291" i="40"/>
  <c r="D292" i="40"/>
  <c r="D293" i="40"/>
  <c r="D294" i="40"/>
  <c r="D295" i="40"/>
  <c r="D296" i="40"/>
  <c r="D297" i="40"/>
  <c r="D298" i="40"/>
  <c r="D299" i="40"/>
  <c r="D300" i="40"/>
  <c r="D301" i="40"/>
  <c r="D302" i="40"/>
  <c r="D303" i="40"/>
  <c r="D304" i="40"/>
  <c r="D305" i="40"/>
  <c r="D306" i="40"/>
  <c r="D307" i="40"/>
  <c r="D308" i="40"/>
  <c r="D309" i="40"/>
  <c r="D310" i="40"/>
  <c r="D311" i="40"/>
  <c r="D312" i="40"/>
  <c r="D313" i="40"/>
  <c r="D314" i="40"/>
  <c r="D315" i="40"/>
  <c r="D316" i="40"/>
  <c r="D317" i="40"/>
  <c r="D318" i="40"/>
  <c r="D319" i="40"/>
  <c r="D320" i="40"/>
  <c r="D321" i="40"/>
  <c r="D322" i="40"/>
  <c r="D323" i="40"/>
  <c r="D324" i="40"/>
  <c r="D325" i="40"/>
  <c r="D326" i="40"/>
  <c r="D327" i="40"/>
  <c r="D328" i="40"/>
  <c r="D329" i="40"/>
  <c r="D330" i="40"/>
  <c r="D331" i="40"/>
  <c r="D332" i="40"/>
  <c r="D333" i="40"/>
  <c r="D334" i="40"/>
  <c r="D335" i="40"/>
  <c r="D336" i="40"/>
  <c r="D337" i="40"/>
  <c r="D338" i="40"/>
  <c r="D339" i="40"/>
  <c r="D340" i="40"/>
  <c r="D341" i="40"/>
  <c r="D252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D166" i="40"/>
  <c r="D167" i="40"/>
  <c r="D168" i="40"/>
  <c r="D169" i="40"/>
  <c r="D170" i="40"/>
  <c r="D171" i="40"/>
  <c r="D172" i="40"/>
  <c r="D173" i="40"/>
  <c r="D174" i="40"/>
  <c r="D175" i="40"/>
  <c r="D176" i="40"/>
  <c r="D177" i="40"/>
  <c r="D178" i="40"/>
  <c r="D179" i="40"/>
  <c r="D180" i="40"/>
  <c r="D181" i="40"/>
  <c r="D182" i="40"/>
  <c r="D183" i="40"/>
  <c r="D184" i="40"/>
  <c r="D185" i="40"/>
  <c r="D186" i="40"/>
  <c r="D187" i="40"/>
  <c r="D188" i="40"/>
  <c r="D189" i="40"/>
  <c r="D190" i="40"/>
  <c r="D191" i="40"/>
  <c r="D192" i="40"/>
  <c r="D193" i="40"/>
  <c r="D194" i="40"/>
  <c r="D195" i="40"/>
  <c r="D196" i="40"/>
  <c r="D197" i="40"/>
  <c r="D198" i="40"/>
  <c r="D199" i="40"/>
  <c r="D200" i="40"/>
  <c r="D201" i="40"/>
  <c r="D202" i="40"/>
  <c r="D203" i="40"/>
  <c r="D204" i="40"/>
  <c r="D205" i="40"/>
  <c r="D206" i="40"/>
  <c r="D207" i="40"/>
  <c r="D208" i="40"/>
  <c r="D209" i="40"/>
  <c r="D210" i="40"/>
  <c r="D211" i="40"/>
  <c r="D212" i="40"/>
  <c r="D213" i="40"/>
  <c r="D214" i="40"/>
  <c r="D215" i="40"/>
  <c r="D216" i="40"/>
  <c r="D217" i="40"/>
  <c r="D218" i="40"/>
  <c r="D219" i="40"/>
  <c r="D220" i="40"/>
  <c r="D221" i="40"/>
  <c r="D222" i="40"/>
  <c r="D223" i="40"/>
  <c r="D224" i="40"/>
  <c r="D225" i="40"/>
  <c r="D226" i="40"/>
  <c r="D227" i="40"/>
  <c r="D228" i="40"/>
  <c r="D229" i="40"/>
  <c r="D230" i="40"/>
  <c r="D231" i="40"/>
  <c r="D232" i="40"/>
  <c r="D233" i="40"/>
  <c r="D234" i="40"/>
  <c r="D235" i="40"/>
  <c r="D236" i="40"/>
  <c r="D237" i="40"/>
  <c r="D238" i="40"/>
  <c r="D239" i="40"/>
  <c r="D240" i="40"/>
  <c r="D241" i="40"/>
  <c r="D242" i="40"/>
  <c r="D243" i="40"/>
  <c r="D244" i="40"/>
  <c r="D245" i="40"/>
  <c r="D246" i="40"/>
  <c r="D247" i="40"/>
  <c r="D69" i="40"/>
  <c r="C64" i="40"/>
  <c r="C63" i="40"/>
  <c r="C62" i="40"/>
  <c r="C61" i="40"/>
  <c r="C60" i="40"/>
  <c r="C56" i="40"/>
  <c r="C55" i="40"/>
  <c r="C54" i="40"/>
  <c r="C53" i="40"/>
  <c r="C52" i="40"/>
  <c r="C51" i="40"/>
  <c r="C50" i="40"/>
  <c r="C49" i="40"/>
  <c r="C48" i="40"/>
  <c r="C47" i="40"/>
  <c r="C46" i="40"/>
  <c r="C44" i="40"/>
  <c r="C43" i="40"/>
  <c r="C42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15" i="40"/>
  <c r="D432" i="39"/>
  <c r="D431" i="39"/>
  <c r="D430" i="39"/>
  <c r="D429" i="39"/>
  <c r="D428" i="39"/>
  <c r="D427" i="39"/>
  <c r="D426" i="39"/>
  <c r="D425" i="39"/>
  <c r="D424" i="39"/>
  <c r="D423" i="39"/>
  <c r="D422" i="39"/>
  <c r="D421" i="39"/>
  <c r="D420" i="39"/>
  <c r="D419" i="39"/>
  <c r="D413" i="39"/>
  <c r="D412" i="39"/>
  <c r="D411" i="39"/>
  <c r="D389" i="39"/>
  <c r="D388" i="39"/>
  <c r="D387" i="39"/>
  <c r="D386" i="39"/>
  <c r="D385" i="39"/>
  <c r="D384" i="39"/>
  <c r="D383" i="39"/>
  <c r="D382" i="39"/>
  <c r="D381" i="39"/>
  <c r="D380" i="39"/>
  <c r="D379" i="39"/>
  <c r="D378" i="39"/>
  <c r="D377" i="39"/>
  <c r="D376" i="39"/>
  <c r="D375" i="39"/>
  <c r="D374" i="39"/>
  <c r="D373" i="39"/>
  <c r="D372" i="39"/>
  <c r="D371" i="39"/>
  <c r="D370" i="39"/>
  <c r="D366" i="39"/>
  <c r="D365" i="39"/>
  <c r="D364" i="39"/>
  <c r="D363" i="39"/>
  <c r="D362" i="39"/>
  <c r="D361" i="39"/>
  <c r="D360" i="39"/>
  <c r="D359" i="39"/>
  <c r="D358" i="39"/>
  <c r="D357" i="39"/>
  <c r="D356" i="39"/>
  <c r="D355" i="39"/>
  <c r="D354" i="39"/>
  <c r="D353" i="39"/>
  <c r="D352" i="39"/>
  <c r="D351" i="39"/>
  <c r="D350" i="39"/>
  <c r="D348" i="39"/>
  <c r="D347" i="39"/>
  <c r="D346" i="39"/>
  <c r="D341" i="39"/>
  <c r="D340" i="39"/>
  <c r="D339" i="39"/>
  <c r="D338" i="39"/>
  <c r="D337" i="39"/>
  <c r="D336" i="39"/>
  <c r="D335" i="39"/>
  <c r="D334" i="39"/>
  <c r="D333" i="39"/>
  <c r="D332" i="39"/>
  <c r="D331" i="39"/>
  <c r="D330" i="39"/>
  <c r="D329" i="39"/>
  <c r="D328" i="39"/>
  <c r="D327" i="39"/>
  <c r="D326" i="39"/>
  <c r="D325" i="39"/>
  <c r="D324" i="39"/>
  <c r="D323" i="39"/>
  <c r="D322" i="39"/>
  <c r="D321" i="39"/>
  <c r="D320" i="39"/>
  <c r="D319" i="39"/>
  <c r="D318" i="39"/>
  <c r="D317" i="39"/>
  <c r="D316" i="39"/>
  <c r="D315" i="39"/>
  <c r="D314" i="39"/>
  <c r="D313" i="39"/>
  <c r="D312" i="39"/>
  <c r="D311" i="39"/>
  <c r="D310" i="39"/>
  <c r="D309" i="39"/>
  <c r="D308" i="39"/>
  <c r="D307" i="39"/>
  <c r="D306" i="39"/>
  <c r="D305" i="39"/>
  <c r="D304" i="39"/>
  <c r="D303" i="39"/>
  <c r="D302" i="39"/>
  <c r="D301" i="39"/>
  <c r="D300" i="39"/>
  <c r="D299" i="39"/>
  <c r="D298" i="39"/>
  <c r="D297" i="39"/>
  <c r="D296" i="39"/>
  <c r="D295" i="39"/>
  <c r="D294" i="39"/>
  <c r="D293" i="39"/>
  <c r="D292" i="39"/>
  <c r="D291" i="39"/>
  <c r="D290" i="39"/>
  <c r="D289" i="39"/>
  <c r="D288" i="39"/>
  <c r="D287" i="39"/>
  <c r="D286" i="39"/>
  <c r="D285" i="39"/>
  <c r="D284" i="39"/>
  <c r="D283" i="39"/>
  <c r="D282" i="39"/>
  <c r="D281" i="39"/>
  <c r="D280" i="39"/>
  <c r="D279" i="39"/>
  <c r="D278" i="39"/>
  <c r="D277" i="39"/>
  <c r="D276" i="39"/>
  <c r="D275" i="39"/>
  <c r="D274" i="39"/>
  <c r="D273" i="39"/>
  <c r="D272" i="39"/>
  <c r="D271" i="39"/>
  <c r="D270" i="39"/>
  <c r="D269" i="39"/>
  <c r="D268" i="39"/>
  <c r="D267" i="39"/>
  <c r="D266" i="39"/>
  <c r="D265" i="39"/>
  <c r="D264" i="39"/>
  <c r="D263" i="39"/>
  <c r="D262" i="39"/>
  <c r="D261" i="39"/>
  <c r="D260" i="39"/>
  <c r="D259" i="39"/>
  <c r="D258" i="39"/>
  <c r="D257" i="39"/>
  <c r="D256" i="39"/>
  <c r="D255" i="39"/>
  <c r="D254" i="39"/>
  <c r="D253" i="39"/>
  <c r="D252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D104" i="39"/>
  <c r="D105" i="39"/>
  <c r="D106" i="39"/>
  <c r="D107" i="39"/>
  <c r="D108" i="39"/>
  <c r="D109" i="39"/>
  <c r="D110" i="39"/>
  <c r="D111" i="39"/>
  <c r="D112" i="39"/>
  <c r="D113" i="39"/>
  <c r="D114" i="39"/>
  <c r="D115" i="39"/>
  <c r="D116" i="39"/>
  <c r="D117" i="39"/>
  <c r="D118" i="39"/>
  <c r="D119" i="39"/>
  <c r="D120" i="39"/>
  <c r="D121" i="39"/>
  <c r="D122" i="39"/>
  <c r="D123" i="39"/>
  <c r="D124" i="39"/>
  <c r="D125" i="39"/>
  <c r="D126" i="39"/>
  <c r="D127" i="39"/>
  <c r="D128" i="39"/>
  <c r="D129" i="39"/>
  <c r="D130" i="39"/>
  <c r="D131" i="39"/>
  <c r="D132" i="39"/>
  <c r="D133" i="39"/>
  <c r="D134" i="39"/>
  <c r="D135" i="39"/>
  <c r="D136" i="39"/>
  <c r="D137" i="39"/>
  <c r="D138" i="39"/>
  <c r="D139" i="39"/>
  <c r="D140" i="39"/>
  <c r="D141" i="39"/>
  <c r="D142" i="39"/>
  <c r="D143" i="39"/>
  <c r="D144" i="39"/>
  <c r="D145" i="39"/>
  <c r="D146" i="39"/>
  <c r="D147" i="39"/>
  <c r="D148" i="39"/>
  <c r="D149" i="39"/>
  <c r="D150" i="39"/>
  <c r="D151" i="39"/>
  <c r="D152" i="39"/>
  <c r="D153" i="39"/>
  <c r="D154" i="39"/>
  <c r="D155" i="39"/>
  <c r="D156" i="39"/>
  <c r="D157" i="39"/>
  <c r="D158" i="39"/>
  <c r="D159" i="39"/>
  <c r="D160" i="39"/>
  <c r="D161" i="39"/>
  <c r="D162" i="39"/>
  <c r="D163" i="39"/>
  <c r="D164" i="39"/>
  <c r="D165" i="39"/>
  <c r="D166" i="39"/>
  <c r="D167" i="39"/>
  <c r="D168" i="39"/>
  <c r="D169" i="39"/>
  <c r="D170" i="39"/>
  <c r="D171" i="39"/>
  <c r="D172" i="39"/>
  <c r="D173" i="39"/>
  <c r="D174" i="39"/>
  <c r="D175" i="39"/>
  <c r="D176" i="39"/>
  <c r="D177" i="39"/>
  <c r="D178" i="39"/>
  <c r="D179" i="39"/>
  <c r="D180" i="39"/>
  <c r="D181" i="39"/>
  <c r="D182" i="39"/>
  <c r="D183" i="39"/>
  <c r="D184" i="39"/>
  <c r="D185" i="39"/>
  <c r="D186" i="39"/>
  <c r="D187" i="39"/>
  <c r="D188" i="39"/>
  <c r="D189" i="39"/>
  <c r="D190" i="39"/>
  <c r="D191" i="39"/>
  <c r="D192" i="39"/>
  <c r="D193" i="39"/>
  <c r="D194" i="39"/>
  <c r="D195" i="39"/>
  <c r="D196" i="39"/>
  <c r="D197" i="39"/>
  <c r="D198" i="39"/>
  <c r="D199" i="39"/>
  <c r="D200" i="39"/>
  <c r="D201" i="39"/>
  <c r="D202" i="39"/>
  <c r="D203" i="39"/>
  <c r="D204" i="39"/>
  <c r="D205" i="39"/>
  <c r="D206" i="39"/>
  <c r="D207" i="39"/>
  <c r="D208" i="39"/>
  <c r="D209" i="39"/>
  <c r="D210" i="39"/>
  <c r="D211" i="39"/>
  <c r="D212" i="39"/>
  <c r="D213" i="39"/>
  <c r="D214" i="39"/>
  <c r="D215" i="39"/>
  <c r="D216" i="39"/>
  <c r="D217" i="39"/>
  <c r="D218" i="39"/>
  <c r="D219" i="39"/>
  <c r="D220" i="39"/>
  <c r="D221" i="39"/>
  <c r="D222" i="39"/>
  <c r="D223" i="39"/>
  <c r="D224" i="39"/>
  <c r="D225" i="39"/>
  <c r="D226" i="39"/>
  <c r="D227" i="39"/>
  <c r="D228" i="39"/>
  <c r="D229" i="39"/>
  <c r="D230" i="39"/>
  <c r="D231" i="39"/>
  <c r="D232" i="39"/>
  <c r="D233" i="39"/>
  <c r="D234" i="39"/>
  <c r="D235" i="39"/>
  <c r="D236" i="39"/>
  <c r="D237" i="39"/>
  <c r="D238" i="39"/>
  <c r="D239" i="39"/>
  <c r="D240" i="39"/>
  <c r="D241" i="39"/>
  <c r="D242" i="39"/>
  <c r="D243" i="39"/>
  <c r="D244" i="39"/>
  <c r="D245" i="39"/>
  <c r="D246" i="39"/>
  <c r="D247" i="39"/>
  <c r="D69" i="39"/>
  <c r="C64" i="39"/>
  <c r="C63" i="39"/>
  <c r="C62" i="39"/>
  <c r="C61" i="39"/>
  <c r="C60" i="39"/>
  <c r="C56" i="39"/>
  <c r="C55" i="39"/>
  <c r="C54" i="39"/>
  <c r="C53" i="39"/>
  <c r="C52" i="39"/>
  <c r="C51" i="39"/>
  <c r="C50" i="39"/>
  <c r="C49" i="39"/>
  <c r="C48" i="39"/>
  <c r="C47" i="39"/>
  <c r="C46" i="39"/>
  <c r="C44" i="39"/>
  <c r="C43" i="39"/>
  <c r="C42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15" i="39"/>
  <c r="D412" i="22"/>
  <c r="D410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251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2" i="22"/>
  <c r="D243" i="22"/>
  <c r="D244" i="22"/>
  <c r="D245" i="22"/>
  <c r="D246" i="22"/>
  <c r="D68" i="22"/>
  <c r="C63" i="22"/>
  <c r="C62" i="22"/>
  <c r="C61" i="22"/>
  <c r="C60" i="22"/>
  <c r="C59" i="22"/>
  <c r="C55" i="22"/>
  <c r="C54" i="22"/>
  <c r="C52" i="22"/>
  <c r="C50" i="22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6" i="29"/>
  <c r="D431" i="24"/>
  <c r="D430" i="24"/>
  <c r="D429" i="24"/>
  <c r="D428" i="24"/>
  <c r="D427" i="24"/>
  <c r="D426" i="24"/>
  <c r="D425" i="24"/>
  <c r="D424" i="24"/>
  <c r="D417" i="24"/>
  <c r="D416" i="24"/>
  <c r="D412" i="24"/>
  <c r="D411" i="24"/>
  <c r="D410" i="24"/>
  <c r="D405" i="24"/>
  <c r="D404" i="24"/>
  <c r="D403" i="24"/>
  <c r="D402" i="24"/>
  <c r="D401" i="24"/>
  <c r="D400" i="24"/>
  <c r="D399" i="24"/>
  <c r="D398" i="24"/>
  <c r="D397" i="24"/>
  <c r="D396" i="24"/>
  <c r="D395" i="24"/>
  <c r="D394" i="24"/>
  <c r="D393" i="24"/>
  <c r="D388" i="24"/>
  <c r="D387" i="24"/>
  <c r="D386" i="24"/>
  <c r="D385" i="24"/>
  <c r="D384" i="24"/>
  <c r="D383" i="24"/>
  <c r="D382" i="24"/>
  <c r="D381" i="24"/>
  <c r="D380" i="24"/>
  <c r="D379" i="24"/>
  <c r="D378" i="24"/>
  <c r="D377" i="24"/>
  <c r="D376" i="24"/>
  <c r="D375" i="24"/>
  <c r="D374" i="24"/>
  <c r="D373" i="24"/>
  <c r="D372" i="24"/>
  <c r="D371" i="24"/>
  <c r="D370" i="24"/>
  <c r="D369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45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10" i="24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251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68" i="24"/>
  <c r="C63" i="24"/>
  <c r="C62" i="24"/>
  <c r="C61" i="24"/>
  <c r="C60" i="24"/>
  <c r="C59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41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14" i="24"/>
  <c r="D14" i="23"/>
  <c r="D431" i="23"/>
  <c r="D430" i="23"/>
  <c r="D429" i="23"/>
  <c r="D428" i="23"/>
  <c r="D427" i="23"/>
  <c r="D426" i="23"/>
  <c r="D425" i="23"/>
  <c r="D424" i="23"/>
  <c r="D417" i="23"/>
  <c r="D416" i="23"/>
  <c r="D412" i="23"/>
  <c r="D411" i="23"/>
  <c r="D410" i="23"/>
  <c r="D394" i="23"/>
  <c r="D395" i="23"/>
  <c r="D396" i="23"/>
  <c r="D397" i="23"/>
  <c r="D398" i="23"/>
  <c r="D399" i="23"/>
  <c r="D400" i="23"/>
  <c r="D401" i="23"/>
  <c r="D402" i="23"/>
  <c r="D403" i="23"/>
  <c r="D404" i="23"/>
  <c r="D405" i="23"/>
  <c r="D393" i="23"/>
  <c r="D388" i="23"/>
  <c r="D385" i="23"/>
  <c r="D384" i="23"/>
  <c r="D383" i="23"/>
  <c r="D382" i="23"/>
  <c r="D381" i="23"/>
  <c r="D380" i="23"/>
  <c r="D379" i="23"/>
  <c r="D377" i="23"/>
  <c r="D376" i="23"/>
  <c r="D375" i="23"/>
  <c r="D374" i="23"/>
  <c r="D373" i="23"/>
  <c r="D372" i="23"/>
  <c r="D371" i="23"/>
  <c r="D370" i="23"/>
  <c r="D369" i="23"/>
  <c r="D365" i="23"/>
  <c r="D364" i="23"/>
  <c r="D363" i="23"/>
  <c r="D362" i="23"/>
  <c r="D361" i="23"/>
  <c r="D360" i="23"/>
  <c r="D359" i="23"/>
  <c r="D358" i="23"/>
  <c r="D357" i="23"/>
  <c r="D356" i="23"/>
  <c r="D355" i="23"/>
  <c r="D354" i="23"/>
  <c r="D353" i="23"/>
  <c r="D352" i="23"/>
  <c r="D351" i="23"/>
  <c r="D350" i="23"/>
  <c r="D349" i="23"/>
  <c r="D348" i="23"/>
  <c r="D347" i="23"/>
  <c r="D346" i="23"/>
  <c r="D345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0" i="23"/>
  <c r="D331" i="23"/>
  <c r="D332" i="23"/>
  <c r="D333" i="23"/>
  <c r="D334" i="23"/>
  <c r="D335" i="23"/>
  <c r="D336" i="23"/>
  <c r="D337" i="23"/>
  <c r="D338" i="23"/>
  <c r="D339" i="23"/>
  <c r="D340" i="23"/>
  <c r="D251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68" i="23"/>
  <c r="C63" i="23"/>
  <c r="C62" i="23"/>
  <c r="C61" i="23"/>
  <c r="C60" i="23"/>
  <c r="C59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15" i="23"/>
</calcChain>
</file>

<file path=xl/sharedStrings.xml><?xml version="1.0" encoding="utf-8"?>
<sst xmlns="http://schemas.openxmlformats.org/spreadsheetml/2006/main" count="42411" uniqueCount="1138">
  <si>
    <t>Chan Soon-Shiong Medical Center at Windber    600 Somerset Avenue                                            Windber, PA 15963</t>
  </si>
  <si>
    <t>Shoppable Services</t>
  </si>
  <si>
    <t>Payor/Product: Highmark Blue Shield - Indemnity &amp; Managed Care</t>
  </si>
  <si>
    <t xml:space="preserve">Please Note: </t>
  </si>
  <si>
    <t>1) These rates are specific to the payor listed and based on payor specific charges for Windber for indicated services. Highmark multipliers applied for the payor product.</t>
  </si>
  <si>
    <t>2) Highmark Physician Rates are not available N/A.</t>
  </si>
  <si>
    <t>3) Payor rates are typically change annually and will be updated accordingly.</t>
  </si>
  <si>
    <t>4) Shoppable Services required by Medicare, but not provided are indicated by N/A. Any unavailable rates are  noted with N/A.</t>
  </si>
  <si>
    <t>Shoppable Service</t>
  </si>
  <si>
    <t>Primary Service and Ancillary Services, as applicable</t>
  </si>
  <si>
    <t>CPT/HCPCS  Code or DRG [for Inpatient]</t>
  </si>
  <si>
    <t>Payor Specific Charge</t>
  </si>
  <si>
    <t>NOTES</t>
  </si>
  <si>
    <t>TOP DRGS - Inpatient Stays and Payment for Hospital Services Is All-Inclusive.  Physician Services billed &amp; paid separately.</t>
  </si>
  <si>
    <t>SIMPLE PNEUMONIA &amp; PLEURISY W/ MAJOR COMPLICATIONS/COMORBID CONDITIONS</t>
  </si>
  <si>
    <t>Simple Pneumonia &amp; Pleurisy w/ MCC</t>
  </si>
  <si>
    <t>Shoppable Add</t>
  </si>
  <si>
    <t>SIMPLE PNEUMONIA &amp; PLEURISY W CC</t>
  </si>
  <si>
    <t>SIMPLE PNEUMONIA &amp; PLEURISY W/O COMPLICATIONS/COMORBID CONDITIONS OR MAJOR COMPLICATIONS/COMORBID CONDITIONS</t>
  </si>
  <si>
    <t>Simple Pneumonia &amp; Pleurisy w/o CC/MCC</t>
  </si>
  <si>
    <t>CARDIAC VALVE/OTHER MAJOR CARDIOTHORACIC PROCEDURES WITH CARDIAC CATH WITH MAJOR COMPLICATIONS/COMORBID CONDITIONS</t>
  </si>
  <si>
    <t>Cardiac valve and other major cardiothoracic procedures with cardiac catheterization with major complications or comorbidities</t>
  </si>
  <si>
    <t>CMS Shoppable</t>
  </si>
  <si>
    <t>PERCUTNAEOUS CARDIOVASCULAR PROCEDURE W/ DRUG-ELUTING STENT W/O MAJOR COMPLICATIONS/COMORBID CONDITIONS</t>
  </si>
  <si>
    <t>Percutaneous Cardiovascular Procedure with Drug-Eluting Stent w/o MCC</t>
  </si>
  <si>
    <t>HEART FAILURE &amp; SHOCK W/ MAJOR COMPLICATIONS/COMORBID CONDITIONS</t>
  </si>
  <si>
    <t>Heart Failure &amp; Shock w/ MCC</t>
  </si>
  <si>
    <t>CARDIAC ARRHYTHMIA &amp; CONDUCTION DISORDERS W/ MAJOR COMPLICATIONS/COMORBID CONDITIONS</t>
  </si>
  <si>
    <t>Cardiac Arrhythmia &amp; Conduction Disorders w/ MCC</t>
  </si>
  <si>
    <t>CARDIAC ARRHYTHMIA &amp; CONDUCTION DISORDERS W/O COMPLICATIONS/COMORBID CONDITIONS OR MAJOR COMPLICATIONS/COMORBID CONDITIONS</t>
  </si>
  <si>
    <t>Cardiac Arrhythmia &amp; Conduction Disorders w/o CC/MCC</t>
  </si>
  <si>
    <t>BOWEL MAJOR PROCEDURES</t>
  </si>
  <si>
    <t>MAJOR SMALL &amp; LARGE BOWEL PROCEDURES W/O CC/MCC</t>
  </si>
  <si>
    <t>G.I. HEMORRHAGE W/ COMPLICATIONS OR COMORBID CONDITIONS</t>
  </si>
  <si>
    <t>GI Hemorrhage w/ CC</t>
  </si>
  <si>
    <t>ESOPHAGUS/DIGESTIVE DISORDERS</t>
  </si>
  <si>
    <t>ESOPHAGITIS, GASTROENT &amp; MISC DIGEST DISORDERS W/O MCC</t>
  </si>
  <si>
    <t>SPINAL FUSION EXCEPT CERVICAL W/O MAJOR COMPLICATION/COMORBID CONDITIONS</t>
  </si>
  <si>
    <t>Spinal fusion except cervical without major comorbid conditions or complications (MCC)</t>
  </si>
  <si>
    <t>HIP/KNEE REPLACEMENT</t>
  </si>
  <si>
    <t>MAJOR HIP AND KNEE JOINT REPLACEMENT OR REATTACHMENT OF LOWER EXTREMITY W/O MCC</t>
  </si>
  <si>
    <t>CERVICAL SPINE FUSION W/O MAJOR COMPLICATION/COMORBID CONDITIONS</t>
  </si>
  <si>
    <r>
      <t xml:space="preserve">Cervical spinal fusion without </t>
    </r>
    <r>
      <rPr>
        <sz val="11"/>
        <color theme="1"/>
        <rFont val="Calibri"/>
        <family val="2"/>
        <scheme val="minor"/>
      </rPr>
      <t>comorbid conditions (CC) or major comorbid conditions or complications (MCC).</t>
    </r>
  </si>
  <si>
    <t>HIP &amp; FEMUR PROCEDURES EXCEPT MAJOR JOINT W/ COMPLICATIONS/COMORBID CONDITIONS</t>
  </si>
  <si>
    <t>Hip &amp; Femur Procedures Except Major Joint w/ CC</t>
  </si>
  <si>
    <t>TENDONITIS, MYOSITIS &amp; BURSITIS W/O MAJOR COMPLICATIONS/COMORBID CONDITIONS</t>
  </si>
  <si>
    <t>Tendonitis, Myositis &amp; Bursitis w/o MCC</t>
  </si>
  <si>
    <t>OBESITY PROCEDURES</t>
  </si>
  <si>
    <t>O.R. PROCEDURES FOR OBESITY W/O CC/MCC</t>
  </si>
  <si>
    <t>DIABETES WITH COMPLICATIONS/COMORBID CONDITIONS</t>
  </si>
  <si>
    <t>DIABETES W CC</t>
  </si>
  <si>
    <t>MISC DISORDERS OF NUTRITION, METABOLISM, FLUIDS/ELECTROLYTES W/O MAJOR COMPLICATIONS/COMORBID CONDITIONS</t>
  </si>
  <si>
    <t>Misc Disorders of Nutrition, Metabolism, Fluids/Electrolytes w/o MCC</t>
  </si>
  <si>
    <t>RENAL FAILURE W/ COMPLICATIONS/COMORBID CONDITIONS</t>
  </si>
  <si>
    <t>Renal Failure w/ CC</t>
  </si>
  <si>
    <t>UTERINE/ADNEXA PROCEDURES FOR NON-MALIGNANCY W/O MAJOR COMPLICATIONS/COMORBID CONDITIONS</t>
  </si>
  <si>
    <t>Uterine and adnexa procedures for non-malignancy without comorbid conditions (CC) or major comorbid conditions or complications (MCC)</t>
  </si>
  <si>
    <t>SEPTICEMIA OR SEVERE SEPSIS W/O MV &gt;96 HOURS W/ MAJOR COMPLICATIONS/COMORBID CONDITIONS</t>
  </si>
  <si>
    <t>Septicemia or Severe Sepsis w/o MV&gt;96 hrs w/ MCC</t>
  </si>
  <si>
    <t>SEPTICEMIA OR SEVERE SEPSIS W/O MV &gt;96 HOURS W/O MAJOR COMPLICATIONS/COMORBID CONDITIONS</t>
  </si>
  <si>
    <t>Septicemia or Severe Sepsis w/o MV&gt;96 hrs w/o MCC</t>
  </si>
  <si>
    <t>SURGICAL/OTHER SERVICES PACKAGED - TYPICALLY OUTPATIENT SERVICES</t>
  </si>
  <si>
    <t>CPT/HCPCS Procedure Code</t>
  </si>
  <si>
    <t>Payor Specific Charge - Hospital</t>
  </si>
  <si>
    <t>Payor Specific Charge - Physicians</t>
  </si>
  <si>
    <t>Anesthesia (Medication Only)</t>
  </si>
  <si>
    <t>Pathology/  Interpretation of Results</t>
  </si>
  <si>
    <t>Cholecystectomy (Gall Bladder) - Laparoscopic</t>
  </si>
  <si>
    <t>N/A</t>
  </si>
  <si>
    <t>Bundled into Surgical Rate</t>
  </si>
  <si>
    <t>Hernia Repair, Inguinal, Reducible</t>
  </si>
  <si>
    <t>Knee Arthroscopy</t>
  </si>
  <si>
    <t>Billed Separate from Hospital</t>
  </si>
  <si>
    <t>Shoulder Arthroscopy w/ Decompression</t>
  </si>
  <si>
    <t>Packages under primary procedure: N/A</t>
  </si>
  <si>
    <t>Colonoscopy - Diagnostic</t>
  </si>
  <si>
    <t>Colonoscopy - With Biopsy</t>
  </si>
  <si>
    <t>Colonoscopy With Removal of Polyps, Tumors or Other Lesions by Hot Biopsy Forceps</t>
  </si>
  <si>
    <t>Colonoscopy With Removal of Polyps, Tumors or Other Lesions by Snare Technique</t>
  </si>
  <si>
    <t>EGD/Upper GI - Diagnostic</t>
  </si>
  <si>
    <t>EGD/Upper GI - With Biopsy</t>
  </si>
  <si>
    <t>Cataract Removal/Intraocular Lens Insertion</t>
  </si>
  <si>
    <t>Breast Biopsy, w/ Localization and Ultrasound Guidance</t>
  </si>
  <si>
    <t>Removal Breast Lesion</t>
  </si>
  <si>
    <t>Fine Needle Aspiration - Biopsy with Ultrasound Guidance</t>
  </si>
  <si>
    <t>Blood Transfusion</t>
  </si>
  <si>
    <t>CARDIAC CATHETERIZATION SERVICES PACKAGED - TYPICALLY OUTPATIENT SERVICES</t>
  </si>
  <si>
    <t>Related Other Services</t>
  </si>
  <si>
    <t>Cardiac Cath - Coronary Angiography</t>
  </si>
  <si>
    <t>Bundled into Procedure Rate</t>
  </si>
  <si>
    <t>Cardiac Cath - Left Heart Cath/Coronary/Ventricle Angiography</t>
  </si>
  <si>
    <t>Cardiac Cath - Left Heart Cath/Coronary/Ventricle Angiography/Bypass Graft Angiography</t>
  </si>
  <si>
    <t>Cardiac Cath - Left &amp; Right Heart Cath/Coronary/Ventricle Angiography</t>
  </si>
  <si>
    <t>Drug-Eluting Stent Placement - Percutaneous Transcatheter; Coronary Angioplasty</t>
  </si>
  <si>
    <t>C9600</t>
  </si>
  <si>
    <t>Primary Ancillary Service</t>
  </si>
  <si>
    <t>CPT/HCPCS  Code</t>
  </si>
  <si>
    <t>SI</t>
  </si>
  <si>
    <t>LABORATORY TESTS</t>
  </si>
  <si>
    <t xml:space="preserve"> Albumin Quantitative, Urine</t>
  </si>
  <si>
    <t>Albumin quantitative, Urine</t>
  </si>
  <si>
    <t>Q4</t>
  </si>
  <si>
    <t>Acetone/Ketones</t>
  </si>
  <si>
    <t>Test for acetone/ketones</t>
  </si>
  <si>
    <t>Aerobic Culture, Other Specimen</t>
  </si>
  <si>
    <t>Culture othr specimn aerobic</t>
  </si>
  <si>
    <t>Alanine Amino (Alt) (Sgpt)</t>
  </si>
  <si>
    <t>Alanine amino (alt) (sgpt)+B213</t>
  </si>
  <si>
    <t>Alpha-Fetoprotein Serum</t>
  </si>
  <si>
    <t>Alpha-fetoprotein serum</t>
  </si>
  <si>
    <t>Ammonia</t>
  </si>
  <si>
    <t>Assay of ammonia</t>
  </si>
  <si>
    <t>Amylase</t>
  </si>
  <si>
    <t>Assay of amylase</t>
  </si>
  <si>
    <t>Androstenedione</t>
  </si>
  <si>
    <t>Assay of androstenedione</t>
  </si>
  <si>
    <t>Angiotensin I Enzyme Test</t>
  </si>
  <si>
    <t>Angiotensin i enzyme test</t>
  </si>
  <si>
    <t>Antinuclear Antibodies (ANA)</t>
  </si>
  <si>
    <t>Antinuclear antibodies (ANA)</t>
  </si>
  <si>
    <t>Antinuclear Antibodies (ANA), Titer</t>
  </si>
  <si>
    <t xml:space="preserve">Antinuclear antibodies (ANA), Titer </t>
  </si>
  <si>
    <t>Assay Alkaline Phosphatase</t>
  </si>
  <si>
    <t>Assay alkaline phosphatase</t>
  </si>
  <si>
    <t>Assay Iga/Igd/Igg/Igm Each</t>
  </si>
  <si>
    <t>Assay iga/igd/igg/igm each</t>
  </si>
  <si>
    <t>Assay Of Blood/Uric Acid</t>
  </si>
  <si>
    <t>Assay of blood/uric acid</t>
  </si>
  <si>
    <t>Assay Of Free Testosterone</t>
  </si>
  <si>
    <t>Assay of free testosterone</t>
  </si>
  <si>
    <t>Assay Of Free Thyroxine</t>
  </si>
  <si>
    <t>Assay of free thyroxine</t>
  </si>
  <si>
    <t>Assay Of Parathormone</t>
  </si>
  <si>
    <t>Assay of parathormone</t>
  </si>
  <si>
    <t>Assay Of Phosphorus</t>
  </si>
  <si>
    <t>Assay of phosphorus</t>
  </si>
  <si>
    <t>Assay Of Prealbumin</t>
  </si>
  <si>
    <t>Assay of prealbumin</t>
  </si>
  <si>
    <t>Assay Of Progesterone</t>
  </si>
  <si>
    <t>Assay of progesterone</t>
  </si>
  <si>
    <t>Assay Of Prolactin</t>
  </si>
  <si>
    <t>Assay of prolactin</t>
  </si>
  <si>
    <t>Assay Of Protein Other</t>
  </si>
  <si>
    <t>Assay of protein other</t>
  </si>
  <si>
    <t>Assay Of Protein Serum</t>
  </si>
  <si>
    <t>Assay of protein serum</t>
  </si>
  <si>
    <t>Assay Of Protein Urine</t>
  </si>
  <si>
    <t>Assay of protein urine</t>
  </si>
  <si>
    <t>Assay Of Psa Free</t>
  </si>
  <si>
    <t>Assay of psa free</t>
  </si>
  <si>
    <t>Assay Of Psa Total</t>
  </si>
  <si>
    <t>Assay of psa total</t>
  </si>
  <si>
    <t>Assay Of Serum Potassium</t>
  </si>
  <si>
    <t>Assay of serum potassium</t>
  </si>
  <si>
    <t>Assay Of Serum Sodium</t>
  </si>
  <si>
    <t>Assay of serum sodium</t>
  </si>
  <si>
    <t>Assay Of Thyroglobulin</t>
  </si>
  <si>
    <t>Assay of thyroglobulin</t>
  </si>
  <si>
    <t>Assay Of Thyroid (T3 Or T4)</t>
  </si>
  <si>
    <t>Assay of thyroid (t3 or t4)</t>
  </si>
  <si>
    <t>Assay Of Total Testosterone</t>
  </si>
  <si>
    <t>Assay of total testosterone</t>
  </si>
  <si>
    <t>Assay Of Total Thyroxine</t>
  </si>
  <si>
    <t>Assay of total thyroxine</t>
  </si>
  <si>
    <t>Assay Of Transferrin</t>
  </si>
  <si>
    <t>Assay of transferrin</t>
  </si>
  <si>
    <t>Assay Of Urea Nitrogen</t>
  </si>
  <si>
    <t>Assay of urea nitrogen</t>
  </si>
  <si>
    <t>Assay Of Vitamin B-1</t>
  </si>
  <si>
    <t>Assay of vitamin b-1</t>
  </si>
  <si>
    <t>Assay Thyroid Stim Hormone</t>
  </si>
  <si>
    <t>Assay thyroid stim hormone</t>
  </si>
  <si>
    <t>Assay Triiodothyronine (T3)</t>
  </si>
  <si>
    <t>Assay triiodothyronine (t3)</t>
  </si>
  <si>
    <t xml:space="preserve">Basic Metabolic Panel </t>
  </si>
  <si>
    <t>Metabolic panel total ca</t>
  </si>
  <si>
    <t>Bilirubin Direct</t>
  </si>
  <si>
    <t>Bilirubin direct</t>
  </si>
  <si>
    <t>Bilirubin Total</t>
  </si>
  <si>
    <t>Bilirubin total</t>
  </si>
  <si>
    <t>Blood Collection/Venipuncture</t>
  </si>
  <si>
    <t>Routine venipuncture</t>
  </si>
  <si>
    <t>Blood Culture, Bacterial</t>
  </si>
  <si>
    <t>Blood culture for bacteria</t>
  </si>
  <si>
    <t>Blood Gases W/O2 Saturation</t>
  </si>
  <si>
    <t>Blood gases w/o2 saturation</t>
  </si>
  <si>
    <t>Blood Lipoprotein</t>
  </si>
  <si>
    <t>Assay of blood lipoprotein</t>
  </si>
  <si>
    <t>Blood Typing - ABO</t>
  </si>
  <si>
    <t>Blood typing serologic abo</t>
  </si>
  <si>
    <t>Q1</t>
  </si>
  <si>
    <t>Blood Typing - RH(d)</t>
  </si>
  <si>
    <t>Blood typing serologic rh(d)</t>
  </si>
  <si>
    <t>C Diff Amplified Probe</t>
  </si>
  <si>
    <t>C diff amplified probe</t>
  </si>
  <si>
    <t>Calcium</t>
  </si>
  <si>
    <t>Assay of calcium</t>
  </si>
  <si>
    <t>Calcium Assay</t>
  </si>
  <si>
    <t>Carbon Dioxide, Blood Assay</t>
  </si>
  <si>
    <t>Assay blood carbon dioxide</t>
  </si>
  <si>
    <t>Carcinoembryonic Antigen</t>
  </si>
  <si>
    <t>Carcinoembryonic antigen</t>
  </si>
  <si>
    <t>Cardiolipin Antibody Ea Ig</t>
  </si>
  <si>
    <t>Cardiolipin antibody ea ig</t>
  </si>
  <si>
    <t>CCP Antibody</t>
  </si>
  <si>
    <t>Ccp antibody</t>
  </si>
  <si>
    <t>Chorionic Gonadotropin Assay</t>
  </si>
  <si>
    <t>Chorionic gonadotropin assay</t>
  </si>
  <si>
    <t>Chorionic Gonadotropin Test</t>
  </si>
  <si>
    <t>Chorionic gonadotropin test</t>
  </si>
  <si>
    <t>Chylmd Trach Dna Amp Probe</t>
  </si>
  <si>
    <t>Chylmd trach dna amp probe</t>
  </si>
  <si>
    <t>Compatibility Test, Spin</t>
  </si>
  <si>
    <t>Compatibility test spin</t>
  </si>
  <si>
    <t>Complement Antigen</t>
  </si>
  <si>
    <t>Complement antigen</t>
  </si>
  <si>
    <t>Complete CBC &amp; Auto Diff WBC</t>
  </si>
  <si>
    <t>Complete cbc w/auto diff wbc</t>
  </si>
  <si>
    <t>Complete CBC Automated - No Diff</t>
  </si>
  <si>
    <t>Complete cbc automated</t>
  </si>
  <si>
    <t xml:space="preserve">Comprehensive Metabolic Panel </t>
  </si>
  <si>
    <t>Comprehen metabolic panel</t>
  </si>
  <si>
    <t>Concentration for Infectious Agent</t>
  </si>
  <si>
    <t>Specimen infect agnt concntj</t>
  </si>
  <si>
    <t>Coombs Test, Direct</t>
  </si>
  <si>
    <t>Coombs test direct</t>
  </si>
  <si>
    <t>Coombs Test, Indirect Qualitative</t>
  </si>
  <si>
    <t>Coombs test indirect qual</t>
  </si>
  <si>
    <t>Covid Amplified Probe Test</t>
  </si>
  <si>
    <t>Sars-cov-2 covid-19 amp prb</t>
  </si>
  <si>
    <t>A</t>
  </si>
  <si>
    <t>Covid Antibody Test</t>
  </si>
  <si>
    <t>Sars-cov-2 covid-19 antibody</t>
  </si>
  <si>
    <t>Covid-19 Amplified Probe High Throughput</t>
  </si>
  <si>
    <t>Cov-19 amp prb hgh thruput</t>
  </si>
  <si>
    <t>U0003</t>
  </si>
  <si>
    <t>C-Reactive Protein</t>
  </si>
  <si>
    <t>C-reactive protein</t>
  </si>
  <si>
    <t>C-Reactive Protein High Sensitivity</t>
  </si>
  <si>
    <t>C-reactive protein hs</t>
  </si>
  <si>
    <t>Creatine Kinase (CPK)</t>
  </si>
  <si>
    <t>Assay of ck (cpk)</t>
  </si>
  <si>
    <t>Creatine Mb Fraction</t>
  </si>
  <si>
    <t>Creatine mb fraction</t>
  </si>
  <si>
    <t>Creatinine, Blood</t>
  </si>
  <si>
    <t>Assay of creatinine</t>
  </si>
  <si>
    <t>Creatinine, Urine</t>
  </si>
  <si>
    <t>Assay of urine creatinine</t>
  </si>
  <si>
    <t>Cryptosporidium Ag IF</t>
  </si>
  <si>
    <t>Cryptosporidium ag if</t>
  </si>
  <si>
    <t>Culture Aerobic Identify</t>
  </si>
  <si>
    <t>Culture aerobic identify</t>
  </si>
  <si>
    <t>Culture Screen Only</t>
  </si>
  <si>
    <t>Culture screen only</t>
  </si>
  <si>
    <t>Cytomeg DNA Quantitative</t>
  </si>
  <si>
    <t>Cytomeg dna quant</t>
  </si>
  <si>
    <t>Dehydroepiandrosterone</t>
  </si>
  <si>
    <t>Digoxin Total Assay</t>
  </si>
  <si>
    <t>Assay of digoxin total</t>
  </si>
  <si>
    <t>DNA Antibody Native</t>
  </si>
  <si>
    <t>Dna antibody native</t>
  </si>
  <si>
    <t>Drug Test Chemical Analyzer</t>
  </si>
  <si>
    <t>Drug test prsmv chem anlyzr</t>
  </si>
  <si>
    <t xml:space="preserve">Electrolyte Panel </t>
  </si>
  <si>
    <t>Electrolyte panel</t>
  </si>
  <si>
    <t>Epstein-Barr Antibody</t>
  </si>
  <si>
    <t>Epstein-barr antibody</t>
  </si>
  <si>
    <t>Epstein-Barr Capsid VCA</t>
  </si>
  <si>
    <t>Epstein-barr capsid vca</t>
  </si>
  <si>
    <t>Epstein-Barr Nuclear Antigen</t>
  </si>
  <si>
    <t>Epstein-barr nuclear antigen</t>
  </si>
  <si>
    <t>Estradiol</t>
  </si>
  <si>
    <t>Assay of estradiol</t>
  </si>
  <si>
    <t>Fecal Blood Test</t>
  </si>
  <si>
    <t>Assay test for blood fecal</t>
  </si>
  <si>
    <t>Ferritin</t>
  </si>
  <si>
    <t>Assay of ferritin</t>
  </si>
  <si>
    <t>Fibrin Degradation Quantitative</t>
  </si>
  <si>
    <t>Fibrin degradation quant</t>
  </si>
  <si>
    <t>Folic Acid, Serum</t>
  </si>
  <si>
    <t>Assay of folic acid serum</t>
  </si>
  <si>
    <t>Free Assay (Ft-3)</t>
  </si>
  <si>
    <t>Free assay (ft-3)</t>
  </si>
  <si>
    <t>Fungi Identification, Yeast</t>
  </si>
  <si>
    <t>Fungi identification yeast</t>
  </si>
  <si>
    <t>Giardia Antigen IA</t>
  </si>
  <si>
    <t>Giardia ag ia</t>
  </si>
  <si>
    <t>Glucose Blood, via Monitoring Device</t>
  </si>
  <si>
    <t>Glucose blood test</t>
  </si>
  <si>
    <t>Glutamyltransferase Gamma (GGT)</t>
  </si>
  <si>
    <t>Assay of ggt</t>
  </si>
  <si>
    <t>Glycosylated Hemoglobin Test</t>
  </si>
  <si>
    <t>Glycosylated hemoglobin test</t>
  </si>
  <si>
    <t>Gonadotropin (FSH)</t>
  </si>
  <si>
    <t>Assay of gonadotropin (fsh)</t>
  </si>
  <si>
    <t>Gonadotropin (LH)</t>
  </si>
  <si>
    <t>Assay of gonadotropin (lh)</t>
  </si>
  <si>
    <t>Haptoglobin Quantitative</t>
  </si>
  <si>
    <t>Assay of haptoglobin quant</t>
  </si>
  <si>
    <t>Hematocrit</t>
  </si>
  <si>
    <t>Hemoglobin</t>
  </si>
  <si>
    <t>Hep B Core Antibody IgM</t>
  </si>
  <si>
    <t>Hep b core antibody igm</t>
  </si>
  <si>
    <t>Hep B Core Antibody Total</t>
  </si>
  <si>
    <t>Hep b core antibody total</t>
  </si>
  <si>
    <t>Hep B Surface Antibody</t>
  </si>
  <si>
    <t>Hep b surface antibody</t>
  </si>
  <si>
    <t>Hepatic Function Panel</t>
  </si>
  <si>
    <t>Hepatic function panel</t>
  </si>
  <si>
    <t>Hepatitis A Antibody</t>
  </si>
  <si>
    <t>Hepatitis a antibody</t>
  </si>
  <si>
    <t>Hepatitis A IgM Antibody</t>
  </si>
  <si>
    <t>Hepatitis a igm antibody</t>
  </si>
  <si>
    <t>Hepatitis B Surface Antigen IA</t>
  </si>
  <si>
    <t>Hepatitis b surface ag ia</t>
  </si>
  <si>
    <t>Hepatitis C Antibody Test</t>
  </si>
  <si>
    <t>Hepatitis c ab test</t>
  </si>
  <si>
    <t>Herpes Simplex Type 2 Test</t>
  </si>
  <si>
    <t>Herpes simplex type 2 test</t>
  </si>
  <si>
    <t>Heterophile Antibody Screen</t>
  </si>
  <si>
    <t>Heterophile antibody screen</t>
  </si>
  <si>
    <t>Hiv-1/Hiv-2 1 Result Antibody</t>
  </si>
  <si>
    <t>Hiv-1/hiv-2 1 result antbdy</t>
  </si>
  <si>
    <t>Homocystine</t>
  </si>
  <si>
    <t>Assay of homocystine</t>
  </si>
  <si>
    <t>HPV High-Risk Types</t>
  </si>
  <si>
    <t>Hpv high-risk types</t>
  </si>
  <si>
    <t>IgE Assay</t>
  </si>
  <si>
    <t>Assay of ige</t>
  </si>
  <si>
    <t>Immunoassay Tumor Ca 125</t>
  </si>
  <si>
    <t>Immunoassay tumor ca 125</t>
  </si>
  <si>
    <t>Immunoassay Tumor Ca 15-3</t>
  </si>
  <si>
    <t>Immunoassay tumor ca 15-3</t>
  </si>
  <si>
    <t>Immunoassay Tumor Ca 19-9</t>
  </si>
  <si>
    <t>Immunoassay tumor ca 19-9</t>
  </si>
  <si>
    <t>Immunohistochemistry, Initial Antibody Stain</t>
  </si>
  <si>
    <t>Immunohisto antb 1st stain</t>
  </si>
  <si>
    <t>Q2</t>
  </si>
  <si>
    <t>Infectious Agent Detection, GI</t>
  </si>
  <si>
    <t>Nfct agent detection gi</t>
  </si>
  <si>
    <t>Influenza Assay W/Optic</t>
  </si>
  <si>
    <t>Influenza assay w/optic</t>
  </si>
  <si>
    <t>Insulin</t>
  </si>
  <si>
    <t>Assay of insulin</t>
  </si>
  <si>
    <t>Iron</t>
  </si>
  <si>
    <t>Assay of iron</t>
  </si>
  <si>
    <t>Lactate (Ld) (Ldh) Enzyme</t>
  </si>
  <si>
    <t>Lactate (ld) (ldh) enzyme</t>
  </si>
  <si>
    <t>Lactic Acid</t>
  </si>
  <si>
    <t>Assay of lactic acid</t>
  </si>
  <si>
    <t>Leukocyte Count, Automated</t>
  </si>
  <si>
    <t>Automated leukocyte count</t>
  </si>
  <si>
    <t>Lipase</t>
  </si>
  <si>
    <t>Assay of lipase</t>
  </si>
  <si>
    <t xml:space="preserve">Lipid Panel </t>
  </si>
  <si>
    <t>Lipid panel</t>
  </si>
  <si>
    <t>Lyme Disease Antibody</t>
  </si>
  <si>
    <t>Lyme disease antibody</t>
  </si>
  <si>
    <t>Lyme Disease Antibody, Confirmatory Test</t>
  </si>
  <si>
    <t>Lyme disease antibody, Confirmatory Test</t>
  </si>
  <si>
    <t>Magnesium</t>
  </si>
  <si>
    <t>Assay of magnesium</t>
  </si>
  <si>
    <t>Microbe Susceptibility MIC</t>
  </si>
  <si>
    <t>Microbe susceptible mic</t>
  </si>
  <si>
    <t>Microsomal Antibody Each</t>
  </si>
  <si>
    <t>Microsomal antibody each</t>
  </si>
  <si>
    <t>Mumps Antibody</t>
  </si>
  <si>
    <t>Mumps antibody</t>
  </si>
  <si>
    <t>N.Gonorrhoeae DNA Amp Probe</t>
  </si>
  <si>
    <t>N.gonorrhoeae dna amp prob</t>
  </si>
  <si>
    <t>Natriuretic Peptide Assay</t>
  </si>
  <si>
    <t>Assay of natriuretic peptide</t>
  </si>
  <si>
    <t>Nuclear Antigen Antibody</t>
  </si>
  <si>
    <t>Nuclear antigen antibody</t>
  </si>
  <si>
    <t xml:space="preserve">Obstetric Panel </t>
  </si>
  <si>
    <t>Obstetric panel</t>
  </si>
  <si>
    <t>Occult Blood Feces</t>
  </si>
  <si>
    <t>Occult blood feces</t>
  </si>
  <si>
    <t>Occult Blood Other Sources</t>
  </si>
  <si>
    <t>Occult blood other sources</t>
  </si>
  <si>
    <t>Organic Acid Single Quant</t>
  </si>
  <si>
    <t>Organic acid single quant</t>
  </si>
  <si>
    <t>Platelet Count, Automated</t>
  </si>
  <si>
    <t>Automated platelet count</t>
  </si>
  <si>
    <t>Procalcitonin (Pct)</t>
  </si>
  <si>
    <t>Procalcitonin (pct)</t>
  </si>
  <si>
    <t>Protein E-Phoresis Serum</t>
  </si>
  <si>
    <t>Protein e-phoresis serum</t>
  </si>
  <si>
    <t>Prothrombin Time (PT)</t>
  </si>
  <si>
    <t>Prothrombin time</t>
  </si>
  <si>
    <t>PSA Screening</t>
  </si>
  <si>
    <t>Psa screening</t>
  </si>
  <si>
    <t>G0103</t>
  </si>
  <si>
    <t>RBC Sed Rate Nonautomated</t>
  </si>
  <si>
    <t>Rbc sed rate nonautomated</t>
  </si>
  <si>
    <t>Renal Function Panel</t>
  </si>
  <si>
    <t>Renal function panel</t>
  </si>
  <si>
    <t>Reticulocyte Count, Automated</t>
  </si>
  <si>
    <t>Automated reticulocyte count</t>
  </si>
  <si>
    <t>Rheumatoid Factor Quant</t>
  </si>
  <si>
    <t>Rheumatoid factor quant</t>
  </si>
  <si>
    <t>Rheumatoid Factor Test Qual</t>
  </si>
  <si>
    <t>Rheumatoid factor test qual</t>
  </si>
  <si>
    <t>RIA Nonantibody</t>
  </si>
  <si>
    <t>Ria nonantibody</t>
  </si>
  <si>
    <t>Rubella Antibody</t>
  </si>
  <si>
    <t>Rubella antibody</t>
  </si>
  <si>
    <t>Rubeola Antibody</t>
  </si>
  <si>
    <t>Rubeola antibody</t>
  </si>
  <si>
    <t>Serum Albumin</t>
  </si>
  <si>
    <t>Assay of serum albumin</t>
  </si>
  <si>
    <t>Smear Gram Stain</t>
  </si>
  <si>
    <t>Smear gram stain</t>
  </si>
  <si>
    <t>Special Stains Group 2</t>
  </si>
  <si>
    <t>Special stains group 2</t>
  </si>
  <si>
    <t>Strep A DNA Amp Probe</t>
  </si>
  <si>
    <t>Strep a dna amp probe</t>
  </si>
  <si>
    <t>Surgical Pathology Exam, Level III</t>
  </si>
  <si>
    <t>Tissue exam by pathologist</t>
  </si>
  <si>
    <t>Surgical Pathology Exam, Level V</t>
  </si>
  <si>
    <t>Surgical Pathology Exam, Level VII</t>
  </si>
  <si>
    <t>Syphilis Test Non-Trep Qual</t>
  </si>
  <si>
    <t>Syphilis test non-trep qual</t>
  </si>
  <si>
    <t>Tacrolimus Assay</t>
  </si>
  <si>
    <t>Assay of tacrolimus</t>
  </si>
  <si>
    <t>Tb Test Cell Immun Measure</t>
  </si>
  <si>
    <t>Tb test cell immun measure</t>
  </si>
  <si>
    <t>Thromboplastin Time Partial</t>
  </si>
  <si>
    <t>Thromboplastin time partial</t>
  </si>
  <si>
    <t>Thyroglobulin Antibody</t>
  </si>
  <si>
    <t>Thyroglobulin antibody</t>
  </si>
  <si>
    <t>Total Cortisol</t>
  </si>
  <si>
    <t>Total cortisol</t>
  </si>
  <si>
    <t>Transferase (Ast) (Sgot)</t>
  </si>
  <si>
    <t>Transferase (ast) (sgot)</t>
  </si>
  <si>
    <t>Trichomonas Vaginalis Amplifation</t>
  </si>
  <si>
    <t>Trichomonas vaginalis amplif</t>
  </si>
  <si>
    <t>Troponin Assay, Quantitative</t>
  </si>
  <si>
    <t>Assay of troponin quant</t>
  </si>
  <si>
    <t>Tumor Immunohistochem - Manual</t>
  </si>
  <si>
    <t>Tumor immunohistochem/manual</t>
  </si>
  <si>
    <t>Urinalysis Auto W/O Scope</t>
  </si>
  <si>
    <t>Urinalysis Automated without Microscopy</t>
  </si>
  <si>
    <t>Urinalysis Auto W/Scope</t>
  </si>
  <si>
    <t>Urinalysis Automated with Microscopy</t>
  </si>
  <si>
    <t>Urine Culture/Colony Count</t>
  </si>
  <si>
    <t>Urine culture/colony count</t>
  </si>
  <si>
    <t>Vit D 1 25-Dihydroxy</t>
  </si>
  <si>
    <t>Vit d 1 25-dihydroxy</t>
  </si>
  <si>
    <t>Vitamin B-12</t>
  </si>
  <si>
    <t>Vitamin b-12</t>
  </si>
  <si>
    <t>Vitamin D 25 Hydroxy</t>
  </si>
  <si>
    <t>Vitamin d 25 hydroxy</t>
  </si>
  <si>
    <t>WBC Antibody Identification</t>
  </si>
  <si>
    <t>Wbc antibody identification</t>
  </si>
  <si>
    <t>RADIOLOGY TESTS</t>
  </si>
  <si>
    <t>Abdomen Ultrasound - Complete</t>
  </si>
  <si>
    <t>US exam abdom complete</t>
  </si>
  <si>
    <t>Q3</t>
  </si>
  <si>
    <t>Abdomen Ultrasound - Limited</t>
  </si>
  <si>
    <t>US exam abdomen limited</t>
  </si>
  <si>
    <t>Abdomen Ultrasound - Pregnancy</t>
  </si>
  <si>
    <t>Abdominal ultrasound of pregnant uterus (greater or equal to 14 weeks 0 days) single or first fetus</t>
  </si>
  <si>
    <t>S</t>
  </si>
  <si>
    <t>Abdomen X-ray - 1 view</t>
  </si>
  <si>
    <t>X-ray exam abdomen 1 view</t>
  </si>
  <si>
    <t>Abdomen X-ray - 3+ views</t>
  </si>
  <si>
    <t>X-ray exam abdomen 3+ views</t>
  </si>
  <si>
    <t>Ankle X-ray</t>
  </si>
  <si>
    <t>X-ray exam of ankle</t>
  </si>
  <si>
    <t>Bone Density DXA X-ray</t>
  </si>
  <si>
    <t>Dxa bone density axial</t>
  </si>
  <si>
    <t>Bone Length X-ray</t>
  </si>
  <si>
    <t>X-rays bone length studies</t>
  </si>
  <si>
    <t>Bone/Joint Imaging - Whole Body</t>
  </si>
  <si>
    <t>Bone imaging whole body</t>
  </si>
  <si>
    <t>Breast Tomosynthesis, Bilateral</t>
  </si>
  <si>
    <t>Breast tomosynthesis bi</t>
  </si>
  <si>
    <t>Breast Ultrasound - Complete</t>
  </si>
  <si>
    <t>Ultrasound breast complete</t>
  </si>
  <si>
    <t>Breast Ultrasound - Limited</t>
  </si>
  <si>
    <t>Ultrasound breast limited</t>
  </si>
  <si>
    <t>Breastbone X-ray - 2+ views</t>
  </si>
  <si>
    <t>X-ray exam breastbone 2/&gt;vws</t>
  </si>
  <si>
    <t>Chest Ultrasound</t>
  </si>
  <si>
    <t>US exam chest</t>
  </si>
  <si>
    <t>Chest X-ray - 1 view</t>
  </si>
  <si>
    <t>X-ray exam chest 1 view</t>
  </si>
  <si>
    <t>Chest X-ray - 2 views</t>
  </si>
  <si>
    <t>X-ray exam chest 2 views</t>
  </si>
  <si>
    <t>Collar Bone X-ray</t>
  </si>
  <si>
    <t>X-ray exam of collar bone</t>
  </si>
  <si>
    <t>CT Abdomen &amp; Pelvis With Contrast</t>
  </si>
  <si>
    <t>Ct abd &amp; pelv w/contrast</t>
  </si>
  <si>
    <t>CT Abdomen &amp; Pelvis Without Contrast</t>
  </si>
  <si>
    <t>Ct abd &amp; pelvis w/o contrast</t>
  </si>
  <si>
    <t>CT Abdomen With Contrast</t>
  </si>
  <si>
    <t>Ct abdomen w/dye</t>
  </si>
  <si>
    <t>CT Angiography Chest</t>
  </si>
  <si>
    <t>Ct angiography chest</t>
  </si>
  <si>
    <t>CT Head/Brain Without Contrast</t>
  </si>
  <si>
    <t>Ct head/brain w/o dye</t>
  </si>
  <si>
    <t>CT Lower Extremity Without Contrast</t>
  </si>
  <si>
    <t>Ct lower extremity w/o dye</t>
  </si>
  <si>
    <t>CT Lumbar Spine Without Contrast</t>
  </si>
  <si>
    <t>Ct lumbar spine w/o dye</t>
  </si>
  <si>
    <t>CT Maxillofacial Without Contrast</t>
  </si>
  <si>
    <t>Ct maxillofacial w/o dye</t>
  </si>
  <si>
    <t>CT Neck Soft Tissue With Contrast</t>
  </si>
  <si>
    <t>Ct soft tissue neck w/dye</t>
  </si>
  <si>
    <t>CT Neck Spine Without Contrast</t>
  </si>
  <si>
    <t>Ct neck spine w/o dye</t>
  </si>
  <si>
    <t>CT Pelvis With Contrast</t>
  </si>
  <si>
    <t>CT scan, pelvis, with contrast</t>
  </si>
  <si>
    <t>CT Thorax With Contrast</t>
  </si>
  <si>
    <t>Ct thorax w/dye</t>
  </si>
  <si>
    <t>CT Thorax Without Contrast</t>
  </si>
  <si>
    <t>Ct thorax w/o dye</t>
  </si>
  <si>
    <t>Diagnostic Mammogram, Bilateral</t>
  </si>
  <si>
    <t>Dx mammo incl cad bi</t>
  </si>
  <si>
    <t>Diagnostic Mammogram, Unilateral</t>
  </si>
  <si>
    <t>Dx mammo incl cad uni</t>
  </si>
  <si>
    <t>Elbow X-ray</t>
  </si>
  <si>
    <t>X-ray exam of elbow</t>
  </si>
  <si>
    <t>Esophagus X-ray With Contrast</t>
  </si>
  <si>
    <t>X-ray xm esophagus 1cntrst</t>
  </si>
  <si>
    <t>Femur X-ray - 2+ views</t>
  </si>
  <si>
    <t>X-ray exam of femur 2/&gt;</t>
  </si>
  <si>
    <t>Finger(S) X-ray</t>
  </si>
  <si>
    <t>X-ray exam of finger(s)</t>
  </si>
  <si>
    <t>Foot X-ray - 2 views</t>
  </si>
  <si>
    <t>X-ray exam of foot</t>
  </si>
  <si>
    <t>Foot X-ray - 3+ views</t>
  </si>
  <si>
    <t>Forearm X-ray</t>
  </si>
  <si>
    <t>X-ray exam of forearm</t>
  </si>
  <si>
    <t>Gastric Emptying Imaging</t>
  </si>
  <si>
    <t>Gastric emptying imag study</t>
  </si>
  <si>
    <t>Hand X-ray</t>
  </si>
  <si>
    <t>X-ray exam of hand</t>
  </si>
  <si>
    <t>Head &amp; Neck Ultrasound</t>
  </si>
  <si>
    <t>US exam of head and neck</t>
  </si>
  <si>
    <t>Hepatobiliary System Imaging</t>
  </si>
  <si>
    <t>Hepatobiliary system imaging</t>
  </si>
  <si>
    <t>Hip Unilateral X-ray - 2-3 views</t>
  </si>
  <si>
    <t>X-ray exam hip uni 2-3 views</t>
  </si>
  <si>
    <t>Hip X-ray - Bilateral, 2 views</t>
  </si>
  <si>
    <t>X-ray exam hips bi 2 views</t>
  </si>
  <si>
    <t>Hip X-ray - Bilateral, 5+ views</t>
  </si>
  <si>
    <t>X-ray exam hips bi 5/&gt; views</t>
  </si>
  <si>
    <t>Hip X-ray - Unilateral, 4+ views</t>
  </si>
  <si>
    <t>X-ray exam hip uni 4/&gt; views</t>
  </si>
  <si>
    <t>Humerus X-ray</t>
  </si>
  <si>
    <t>X-ray exam of humerus</t>
  </si>
  <si>
    <t>Joint or Nonvascular Structure Ultrasound</t>
  </si>
  <si>
    <t>US lmtd jt/nonvasc xtr strux</t>
  </si>
  <si>
    <t>Knee X-ray - 1-2 views</t>
  </si>
  <si>
    <t>X-ray exam of knee 1 or 2</t>
  </si>
  <si>
    <t>Knee X-ray - 3 views</t>
  </si>
  <si>
    <t>X-ray exam of knee 3</t>
  </si>
  <si>
    <t>Knee X-ray - 4+ views</t>
  </si>
  <si>
    <t>X-ray exam knee 4 or more</t>
  </si>
  <si>
    <t>Lower Extremity MRI w/o &amp; w/ Contrast</t>
  </si>
  <si>
    <t>Mri lwr extremity w/o&amp;w/dye</t>
  </si>
  <si>
    <t>Lower Leg X-ray</t>
  </si>
  <si>
    <t>X-ray exam of lower leg</t>
  </si>
  <si>
    <t>Lumbar-Sacral Spine X-ray - 2-3 views</t>
  </si>
  <si>
    <t>X-ray exam l-s spine 2/3 vws</t>
  </si>
  <si>
    <t>Lumbar-Sacral Spine X-ray - 4+ views</t>
  </si>
  <si>
    <t>X-ray exam l-2 spine 4/&gt;vws</t>
  </si>
  <si>
    <t>Mammography, Tomosynthesis</t>
  </si>
  <si>
    <t>Tomosynthesis, mammo</t>
  </si>
  <si>
    <t>G0279</t>
  </si>
  <si>
    <t>MRI Abdomen w/o &amp; w/ Contrast</t>
  </si>
  <si>
    <t>Mri abdomen w/o &amp; w/dye</t>
  </si>
  <si>
    <t>MRI Brain Stem w/o &amp; w/ Contrast</t>
  </si>
  <si>
    <t>Mri brain stem w/o &amp; w/dye</t>
  </si>
  <si>
    <t>MRI Brain Stem Without Contrast</t>
  </si>
  <si>
    <t>Mri brain stem w/o dye</t>
  </si>
  <si>
    <t>MRI Breast, Bilateral w/o &amp; w/ Contrast</t>
  </si>
  <si>
    <t>Mri w/o fol w/cont, breast,</t>
  </si>
  <si>
    <t>C8908</t>
  </si>
  <si>
    <t>MRI Joint Lower Extremity Without Contrast</t>
  </si>
  <si>
    <t>Mri jnt of lwr extre w/o dye</t>
  </si>
  <si>
    <t>MRI Joint Upper Extrem w/o &amp; w/ Contrast</t>
  </si>
  <si>
    <t>Mri joint upr extr w/o&amp;w/dye</t>
  </si>
  <si>
    <t>MRI Joint Upper Extremity With Contrast</t>
  </si>
  <si>
    <t>Mri joint upr extrem w/dye</t>
  </si>
  <si>
    <t>MRI Joint Upper Extremity Without Contrast</t>
  </si>
  <si>
    <t>Mri joint upr extrem w/o dye</t>
  </si>
  <si>
    <t>MRI Lumbar Spine w/o &amp; w/ Contrast</t>
  </si>
  <si>
    <t>Mri lumbar spine w/o &amp; w/dye</t>
  </si>
  <si>
    <t>MRI Lumbar Spine Without Contrast</t>
  </si>
  <si>
    <t>Mri lumbar spine w/o dye</t>
  </si>
  <si>
    <t>MRI Neck Spine Without Contrast</t>
  </si>
  <si>
    <t>Mri neck spine w/o dye</t>
  </si>
  <si>
    <t>MRI Pelvis w/o &amp; w/ Contrast</t>
  </si>
  <si>
    <t>Mri pelvis w/o &amp; w/dye</t>
  </si>
  <si>
    <t>Myocardial Perfusion - SPECT, Multiple Studies</t>
  </si>
  <si>
    <t>Ht muscle image spect mult</t>
  </si>
  <si>
    <t>Neck Spine X-ray - 2-3 views</t>
  </si>
  <si>
    <t>X-ray exam neck spine 2-3 vw</t>
  </si>
  <si>
    <t>Neck Spine X-ray - 4-5 views</t>
  </si>
  <si>
    <t>X-ray exam neck spine 4/5vws</t>
  </si>
  <si>
    <t>Neck Spine X-ray - 6+ views</t>
  </si>
  <si>
    <t>X-ray exam neck spine 6/&gt;vws</t>
  </si>
  <si>
    <t>Pelvic Ultrasound - Complete</t>
  </si>
  <si>
    <t>US exam pelvic complete</t>
  </si>
  <si>
    <t>Pelvic Ultrasound - Limited</t>
  </si>
  <si>
    <t>US exam pelvic limited</t>
  </si>
  <si>
    <t>Pelvis X-ray</t>
  </si>
  <si>
    <t>X-ray exam of pelvis</t>
  </si>
  <si>
    <t>Retroperitoneal Ultrasound - Complete</t>
  </si>
  <si>
    <t>US exam abdo back wall comp</t>
  </si>
  <si>
    <t>Ribs X-ray - Unilateral, 2 views</t>
  </si>
  <si>
    <t>X-ray exam ribs uni 2 views</t>
  </si>
  <si>
    <t>Screening Mammogram, Bilateral</t>
  </si>
  <si>
    <t>Scr mammo bi incl cad</t>
  </si>
  <si>
    <t>Scrotum Ultrasound</t>
  </si>
  <si>
    <t>US exam scrotum</t>
  </si>
  <si>
    <t>Shoulder X-ray</t>
  </si>
  <si>
    <t>X-ray exam of shoulder</t>
  </si>
  <si>
    <t>Sinuses X-ray</t>
  </si>
  <si>
    <t>X-ray exam of sinuses</t>
  </si>
  <si>
    <t>Surgical Specimen X-ray</t>
  </si>
  <si>
    <t>X-ray exam surgical specimen</t>
  </si>
  <si>
    <t>Swallowing Function X-ray</t>
  </si>
  <si>
    <t>X-ray xm swlng funcj c+</t>
  </si>
  <si>
    <t>Thoracic Spine X-ray - 2 views</t>
  </si>
  <si>
    <t>X-ray exam thorac spine 2vws</t>
  </si>
  <si>
    <t>Thoracic Spine X-ray - 3 views</t>
  </si>
  <si>
    <t>X-ray exam thorac spine 3vws</t>
  </si>
  <si>
    <t>Thoracic Spine X-ray - 4+ views</t>
  </si>
  <si>
    <t>X-ray exam thorac spine4/&gt;vw</t>
  </si>
  <si>
    <t>Transvaginal Ultrasound</t>
  </si>
  <si>
    <t>Transvaginal US non-ob</t>
  </si>
  <si>
    <t>Upper GI Double Contrast X-ray</t>
  </si>
  <si>
    <t>X-ray xm upr gi trc 2cntrst</t>
  </si>
  <si>
    <t>Wrist X-ray</t>
  </si>
  <si>
    <t>X-ray exam of wrist</t>
  </si>
  <si>
    <t>PHYSICAL THERAPY/OCCUPATIONAL THERAPY</t>
  </si>
  <si>
    <t>Aquatic Therapy/Exercises - Ea 15 Min</t>
  </si>
  <si>
    <t>Aquatic therapy/exercises</t>
  </si>
  <si>
    <t>Electrical Stimulation, Other Than Wound</t>
  </si>
  <si>
    <t>Elec stim other than wound</t>
  </si>
  <si>
    <t>G0283</t>
  </si>
  <si>
    <t>Gait Training Therapy - Ea 15 Min</t>
  </si>
  <si>
    <t>Gait training therapy</t>
  </si>
  <si>
    <t>Hot Or Cold Packs Therapy</t>
  </si>
  <si>
    <t>Hot or cold packs therapy</t>
  </si>
  <si>
    <t>Not on Medicare Fee Schedule</t>
  </si>
  <si>
    <t>Manual Therapy 1/&gt; Regions - Ea 15 Min</t>
  </si>
  <si>
    <t>Manual therapy 1/&gt; regions</t>
  </si>
  <si>
    <t>Massage Therapy - Ea 15 Min</t>
  </si>
  <si>
    <t>Massage therapy</t>
  </si>
  <si>
    <t>Mechanical Traction Therapy</t>
  </si>
  <si>
    <t>Mechanical traction therapy</t>
  </si>
  <si>
    <t>Neuromuscular Reeducation - Ea 15 Min</t>
  </si>
  <si>
    <t>Neuromuscular reeducation</t>
  </si>
  <si>
    <t>Orthotic Mgmt &amp; Training - Initial, Per 15 Min</t>
  </si>
  <si>
    <t>Orthotic mgmt&amp;traing 1st enc</t>
  </si>
  <si>
    <t>OT Evaluation: High Complex ~60 Min</t>
  </si>
  <si>
    <t>Ot eval high complex 60 min</t>
  </si>
  <si>
    <t>Physical Performance Test, Ea 15 Min</t>
  </si>
  <si>
    <t>Physical performance test</t>
  </si>
  <si>
    <t>PT Evaluation: High Complex ~45 Min</t>
  </si>
  <si>
    <t>Pt eval high complex 45 min</t>
  </si>
  <si>
    <t>PT Evaluation: Low Complex ~20 Min</t>
  </si>
  <si>
    <t>Pt eval low complex 20 min</t>
  </si>
  <si>
    <t>PT Evaluation: Mod Complex ~30 Min</t>
  </si>
  <si>
    <t>Pt eval mod complex 30 min</t>
  </si>
  <si>
    <t>PT Re-Evaluation: Est Plan Care ~20 Min</t>
  </si>
  <si>
    <t>Pt re-eval est plan care</t>
  </si>
  <si>
    <t>Self Care Mgmt Training, Ea 15 Min</t>
  </si>
  <si>
    <t>Self care mngment training</t>
  </si>
  <si>
    <t>Sensory Integration - Ea 15 Min</t>
  </si>
  <si>
    <t>Sensory integration</t>
  </si>
  <si>
    <t>Therapeutic Activities - Ea 15 Min</t>
  </si>
  <si>
    <t>Therapeutic activities</t>
  </si>
  <si>
    <t>Therapeutic Exercises - Ea 15 Min</t>
  </si>
  <si>
    <t>Therapeutic exercises</t>
  </si>
  <si>
    <t>Ultrasound Therapy - Ea 15 Min</t>
  </si>
  <si>
    <t>Ultrasound therapy</t>
  </si>
  <si>
    <t xml:space="preserve">Whirlpool Therapy </t>
  </si>
  <si>
    <t>Whirlpool therapy</t>
  </si>
  <si>
    <t>OTHER TESTS/SERVICES:</t>
  </si>
  <si>
    <t>Airway Inhalation Treatment</t>
  </si>
  <si>
    <t>Airway inhalation treatment</t>
  </si>
  <si>
    <t>Cardiac Rehab w/ ECG Monitoring</t>
  </si>
  <si>
    <t>Cardiac rehab/monitor</t>
  </si>
  <si>
    <t>Cardiac Rehab w/o ECG Monitoring</t>
  </si>
  <si>
    <t>Cardiac rehab</t>
  </si>
  <si>
    <t>Cardiovascular Stress Test, Tracing</t>
  </si>
  <si>
    <t>Cardiovascular stress test</t>
  </si>
  <si>
    <t>EKG Tracing</t>
  </si>
  <si>
    <t>Electrocardiogram tracing</t>
  </si>
  <si>
    <t>Evaluation of Wheezing</t>
  </si>
  <si>
    <t>Evaluation of wheezing</t>
  </si>
  <si>
    <t>Extracranial Bilateral Study</t>
  </si>
  <si>
    <t>Extracranial bilat study</t>
  </si>
  <si>
    <t>Extremity Duplex Scan - Bilateral/Complete</t>
  </si>
  <si>
    <t>Extremity study</t>
  </si>
  <si>
    <t>Extremity Duplex Scan - Unilateral/Limited</t>
  </si>
  <si>
    <t xml:space="preserve">Home Sleep Test </t>
  </si>
  <si>
    <t>Home sleep test/type 3 porta</t>
  </si>
  <si>
    <t>G0399</t>
  </si>
  <si>
    <t>Hospital Outpatient Clinic Visit</t>
  </si>
  <si>
    <t>Hospital outpt clinic visit</t>
  </si>
  <si>
    <t>G0463</t>
  </si>
  <si>
    <t>J2</t>
  </si>
  <si>
    <t>Immunization Administration</t>
  </si>
  <si>
    <t>Immunization admin</t>
  </si>
  <si>
    <t>IV Hydration, Add-On</t>
  </si>
  <si>
    <t>Hydrate iv infusion add-on</t>
  </si>
  <si>
    <t xml:space="preserve">IV Hydration, Initial </t>
  </si>
  <si>
    <t>Hydration iv infusion init</t>
  </si>
  <si>
    <t>Pulmonary Function Test, Gas</t>
  </si>
  <si>
    <t>Pulm function test by gas</t>
  </si>
  <si>
    <t>Pulmonary Rehab With Exercise</t>
  </si>
  <si>
    <t>Pulmonary rehab w exer</t>
  </si>
  <si>
    <t>Remote Electrocardiogram (ECG) - Recording</t>
  </si>
  <si>
    <t>Remote 30 day ecg rev/report</t>
  </si>
  <si>
    <t>Sleep Study with CPAP</t>
  </si>
  <si>
    <t>Polysom 6/&gt;yrs cpap 4/&gt; parm</t>
  </si>
  <si>
    <t>Sleep Study without CPAP</t>
  </si>
  <si>
    <t>Polysom 6/&gt; yrs 4/&gt; param</t>
  </si>
  <si>
    <t>TTE With Doppler, Complete Study</t>
  </si>
  <si>
    <t>Tte w/doppler complete</t>
  </si>
  <si>
    <t>Physician Service</t>
  </si>
  <si>
    <t>PROFESSIONAL SERVICES - PHYSICIANS EMPLOYED AND BILLED THROUGH WINDBER</t>
  </si>
  <si>
    <t>EKG (Electrocardiogram) - Complete</t>
  </si>
  <si>
    <t>Electrocardiogram complete</t>
  </si>
  <si>
    <t>Office Visit - New Patient Level 3</t>
  </si>
  <si>
    <t>Office/outpatient visit new - Detailed/Low Complexity</t>
  </si>
  <si>
    <t>Office Visit - New Patient  Level 4</t>
  </si>
  <si>
    <t>Office/outpatient visit new - Comprehensive/Moderate Complexity</t>
  </si>
  <si>
    <t>Office Visit - New Patient  Level 5</t>
  </si>
  <si>
    <t>Office/outpatient visit new</t>
  </si>
  <si>
    <t>Office Visit - Preventative New Pt - Age 40-64</t>
  </si>
  <si>
    <t>Prev visit new age 40-64</t>
  </si>
  <si>
    <t>Office Visit - Preventative New Pt - Age 18-39</t>
  </si>
  <si>
    <t>Prev visit new age 18-39</t>
  </si>
  <si>
    <t>Office Visit - Established Patient Level 4</t>
  </si>
  <si>
    <t>Office/outpatient visit est</t>
  </si>
  <si>
    <t>Office Visit - Established Patient Level 3</t>
  </si>
  <si>
    <t>EKG (Electrocardiogram) Interpretation</t>
  </si>
  <si>
    <t>Electrocardiogram report</t>
  </si>
  <si>
    <t xml:space="preserve">Home Visit Established Patient - Detailed </t>
  </si>
  <si>
    <t>Domicil/r-home visit est pat</t>
  </si>
  <si>
    <t>Office Visit - Established Patient Level 5</t>
  </si>
  <si>
    <t>Primary or Ancillary Service</t>
  </si>
  <si>
    <t>OUTPATIENT AND/OR PHYSICIAN SERVICES ON CMS REQUIRED SHOPPABLE SERVICES LIST, BUT NO UTILIZATION FOR THIS PAYOR AND/OR FACILITY DOES NOT PROVIDE THE SERVICE</t>
  </si>
  <si>
    <t>CARDIAC CATHETERIZATION</t>
  </si>
  <si>
    <t>Insertion of catheter into left heart for diagnosis</t>
  </si>
  <si>
    <t>CMS Shoppable Service</t>
  </si>
  <si>
    <t>LABORATORY</t>
  </si>
  <si>
    <t>Urinalysis Non-Automated w/ Microscopy</t>
  </si>
  <si>
    <t>Urinalysis nonauto w/o scope</t>
  </si>
  <si>
    <t>OBSTETRICS</t>
  </si>
  <si>
    <t>Routine obstetric care for vaginal delivery, including pre- and post- delivery care</t>
  </si>
  <si>
    <t>Service not provided;    CMS Shoppable Service</t>
  </si>
  <si>
    <t>Routine obstetric care for cesarean delivery, including pre- and post-delivery care</t>
  </si>
  <si>
    <t>Routine obstetric care for vaginal delivery after prior cesarean delivery including pre- and post-delivery care</t>
  </si>
  <si>
    <t>OFFICE VISIT</t>
  </si>
  <si>
    <t>Patient office consultation, typically 40 min</t>
  </si>
  <si>
    <t>Patient office consultation, typically 60 min</t>
  </si>
  <si>
    <t>OTHER SERVICES</t>
  </si>
  <si>
    <t>Psychotherapy, 30 min</t>
  </si>
  <si>
    <t>CMS Shoppable Service; Service not provided.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</si>
  <si>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</si>
  <si>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</si>
  <si>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</si>
  <si>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</si>
  <si>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</si>
  <si>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SURGICAL</t>
  </si>
  <si>
    <t>Removal of tonsils and adenoid glands patient younger than age 12</t>
  </si>
  <si>
    <t>Ultrasound examination of lower large bowel using an endoscope</t>
  </si>
  <si>
    <t>Biopsy of prostate gland</t>
  </si>
  <si>
    <t>Surgical removal of prostate and surrounding lymph nodes using an endoscope</t>
  </si>
  <si>
    <t>Injection of substance into spinal canal of lower back or sacrum without imaging guidance</t>
  </si>
  <si>
    <t>Injection of substance into spinal canal of lower back or sacrum using imaging guidance</t>
  </si>
  <si>
    <t>Injections of anesthetic and/or steroid drug into lower or sacral spine nerve root with imaging guidance</t>
  </si>
  <si>
    <t>Removal of recurring cataract in lens capsule using laser</t>
  </si>
  <si>
    <t>Payor/Product: Highmark Blue Shield - Community Blue PPO</t>
  </si>
  <si>
    <t>Payor/Product: Highmark Blue Shield - Performance Blue/Performance Blue ENH</t>
  </si>
  <si>
    <t>Payor/Product: Highmark Blue Shield - My Direct</t>
  </si>
  <si>
    <t>Payor/Product: Highmark Blue Shield - Social Mission MC</t>
  </si>
  <si>
    <t>Bundled into Surgical Rate; No separate payment.</t>
  </si>
  <si>
    <t>G0424</t>
  </si>
  <si>
    <t>Payor/Product: UPMC Commercial</t>
  </si>
  <si>
    <t xml:space="preserve">1) These rates are specific to the payor listed and based on payor specific charges for Windber for indicated services. </t>
  </si>
  <si>
    <t>2) Physician Service allowed amount rates shown are only for physicians employed by Windber; most physician services will be billed separately by the specific physician</t>
  </si>
  <si>
    <t>4) Shoppable Services required by Medicare, but not provided are indicated by N/A.</t>
  </si>
  <si>
    <t>CARDIAC VALVE/OTHER MAJOR CARDIOTHORACIC PROCEDURES With CARDIAC CATH With MAJOR COMPLICATIONS/COMORBID CONDITIONS</t>
  </si>
  <si>
    <t>Cardiac valve and other major cardiothoracic procedures With cardiac catheterization With major complications or comorbidities</t>
  </si>
  <si>
    <t>Percutaneous Cardiovascular Procedure With Drug-Eluting Stent w/o MCC</t>
  </si>
  <si>
    <t>Spinal fusion except cervical Without major comorbid conditions or complications (MCC)</t>
  </si>
  <si>
    <t>Cervical spinal fusion Without comorbid conditions (CC) or major comorbid conditions or complications (MCC).</t>
  </si>
  <si>
    <t>DIABETES With COMPLICATIONS/COMORBID CONDITIONS</t>
  </si>
  <si>
    <t>Uterine and adnexa procedures for non-malignancy Without comorbid conditions (CC) or major comorbid conditions or complications (MCC)</t>
  </si>
  <si>
    <t>Fine Needle Aspiration - Biopsy With Ultrasound Guidance</t>
  </si>
  <si>
    <t>Urinalysis Automated Without Microscopy</t>
  </si>
  <si>
    <t>Urinalysis Automated With Microscopy</t>
  </si>
  <si>
    <t>CT scan, pelvis, With contrast</t>
  </si>
  <si>
    <t>Sleep Study With CPAP</t>
  </si>
  <si>
    <t>Sleep Study Without CPAP</t>
  </si>
  <si>
    <t>Injection of substance into spinal canal of lower back or sacrum Without imaging guidance</t>
  </si>
  <si>
    <t>Injections of anesthetic and/or steroid drug into lower or sacral spine nerve root With imaging guidance</t>
  </si>
  <si>
    <t>`</t>
  </si>
  <si>
    <t>Packages under primary procedure; no separate payment</t>
  </si>
  <si>
    <t>Pulmonary rehab</t>
  </si>
  <si>
    <t>Payor/Product: UPMC Medicaid</t>
  </si>
  <si>
    <t>4) Shoppable Services required by Medicare, but not provided are indicated by N/A. Services not on the Pennsylvania Medicaid fee schedule are also indicated With N/A.</t>
  </si>
  <si>
    <t>APR-DRG Equivalents to Top MS-DRG: Inpatient Stays and Payment for Hospital Services Is All-Inclusive.  Physician Services billed &amp; paid separately.</t>
  </si>
  <si>
    <t>PNEUMONIA</t>
  </si>
  <si>
    <t>BRONCHIOLITIS &amp; RSV PNEUMONIA</t>
  </si>
  <si>
    <t>OTHER PNEUMONIA</t>
  </si>
  <si>
    <t>CARDIAC VALVE AND MAJOR CARDIOTHORACIC PROCEDURES</t>
  </si>
  <si>
    <t>CARDIAC VALVE PROCEDURES W AMI OR COMPLEX PDX</t>
  </si>
  <si>
    <t>CARDIAC VALVE PROCEDURES W/O AMI OR COMPLEX PDX</t>
  </si>
  <si>
    <t>CARDIOVASCULAR PROCEDURES</t>
  </si>
  <si>
    <t>MAJOR CARDIOTHORACIC REPAIR OF HEART ANOMALY</t>
  </si>
  <si>
    <t>OTHER CARDIOTHORACIC &amp; THORACIC VASCULAR PROCEDURES</t>
  </si>
  <si>
    <t>HEART FAILURE</t>
  </si>
  <si>
    <t>CARDIAC ARREST AND SHOCK</t>
  </si>
  <si>
    <t>CARDIAC ARREST &amp; SHOCK</t>
  </si>
  <si>
    <t>CARDIAC ARRHYTHMIA &amp; CONDUCTION DISORDERS</t>
  </si>
  <si>
    <t>MAJOR BOWEL PROCEDURES</t>
  </si>
  <si>
    <t>MAJOR SMALL BOWEL PROCEDURES</t>
  </si>
  <si>
    <t>MAJOR LARGE BOWEL PROCEDURES</t>
  </si>
  <si>
    <t>GASTROINTESTINAL HEMORRHAGE</t>
  </si>
  <si>
    <t>OTHER &amp; UNSPECIFIED GASTROINTESTINAL HEMORRHAGE</t>
  </si>
  <si>
    <t>ESOPHAGUS PROCEDURES/DISORDERS</t>
  </si>
  <si>
    <t>MAJOR STOMACH, ESOPHAGEAL &amp; DUODENAL PROCEDURES</t>
  </si>
  <si>
    <t>OTHER STOMACH, ESOPHAGEAL &amp; DUODENAL PROCEDURES</t>
  </si>
  <si>
    <t>MAJOR ESOPHAGEAL DISORDERS</t>
  </si>
  <si>
    <t>OTHER ESOPHAGEAL DISORDERS</t>
  </si>
  <si>
    <t>SPINAL FUSION, NOT CERVICAL</t>
  </si>
  <si>
    <t>DORSAL &amp; LUMBAR FUSION PROC FOR CURVATURE OF BACK</t>
  </si>
  <si>
    <t>DORSAL &amp; LUMBAR FUSION PROC EXCEPT FOR CURVATURE OF BACK</t>
  </si>
  <si>
    <t>SPINAL FUSION, CERVICAL</t>
  </si>
  <si>
    <t>CERVICAL SPINAL FUSION &amp; OTHER BACK/NECK PROC EXC DISC EXCIS/DE</t>
  </si>
  <si>
    <t>HIP REPLACEMENT</t>
  </si>
  <si>
    <t>HIP JOINT REPLACEMENT</t>
  </si>
  <si>
    <t>KNEE REPLACEMENT</t>
  </si>
  <si>
    <t>KNEE JOINT REPLACEMENT</t>
  </si>
  <si>
    <t>TENDON/MUSCLE PROCEDURES</t>
  </si>
  <si>
    <t>TENDON, MUSCLE &amp; OTHER SOFT TISSUE PROCEDURES</t>
  </si>
  <si>
    <t>PROCEDURES FOR OBESITY</t>
  </si>
  <si>
    <t>DIABETES</t>
  </si>
  <si>
    <t>HIP &amp; FEMUR MAJOR PROCEDURE</t>
  </si>
  <si>
    <t>HIP &amp; FEMUR FRACTURE REPAIR</t>
  </si>
  <si>
    <t>OTHER SIGNIFICANT HIP &amp; FEMUR SURGERY</t>
  </si>
  <si>
    <t>FRACTURE OF PELVIS OR DISLOCATION OF HIP</t>
  </si>
  <si>
    <t>NUTRITIONAL, METABOLIC, ENDOCRINE DISORDERS</t>
  </si>
  <si>
    <t>OTHER PROCEDURES FOR ENDOCRINE, NUTRITIONAL &amp; METABOLIC DISO</t>
  </si>
  <si>
    <t>INBORN ERRORS OF METABOLISM</t>
  </si>
  <si>
    <t>MALNUTRITION, FAILURE TO THRIVE &amp; OTHER NUTRITIONAL DISORDERS</t>
  </si>
  <si>
    <t>CHRONIC KIDNEY/RENAL DISEASE</t>
  </si>
  <si>
    <t>CHRONIC KIDNEY DISEASE</t>
  </si>
  <si>
    <t>UTERINE &amp; ADNEXA PROCEDURES - NON-MALIGNANCY</t>
  </si>
  <si>
    <t>UTERINE &amp; ADNEXA PROCEDURES FOR NON-OVARIAN &amp; NON-ADNEXAL</t>
  </si>
  <si>
    <t>UTERINE &amp; ADNEXA PROCEDURES FOR NON-MALIGNANCY EXCEPT LEIOM</t>
  </si>
  <si>
    <t>UTERINE &amp; ADNEXA PROCEDURES FOR LEIOMYOMA</t>
  </si>
  <si>
    <t>SEPTICEMIA</t>
  </si>
  <si>
    <t>SEPTICEMIA &amp; DISSEMINATED INFECTIONS</t>
  </si>
  <si>
    <t>T1015</t>
  </si>
  <si>
    <t>OUTPATIENT AND/OR PHYSICIAN SERVICES ON CMS REQUIRED SHOPPABLE SERVICES LIST, BUT NO UTILIZATION FOR THIS PAYOR AND/OR FACILITY DOES NOT PROVIDE THE SERVICE. UPMC MEDICAID FEE LISTED, WHERE POSSIBLE.</t>
  </si>
  <si>
    <t>$257-$908</t>
  </si>
  <si>
    <t>$105-$908</t>
  </si>
  <si>
    <t>$83-$908</t>
  </si>
  <si>
    <t>$95-$908</t>
  </si>
  <si>
    <t>$111-$908</t>
  </si>
  <si>
    <t>$253-$908</t>
  </si>
  <si>
    <t>Payor/Product: UPMC CHIP</t>
  </si>
  <si>
    <t>$35-$132</t>
  </si>
  <si>
    <t>OUTPATIENT AND/OR PHYSICIAN SERVICES ON CMS REQUIRED SHOPPABLE SERVICES LIST, BUT NO UTILIZATION FOR THIS PAYOR AND/OR FACILITY DOES NOT PROVIDE THE SERVICE. UPMC CHIP FEE LISTED, WHERE POSSIBLE.</t>
  </si>
  <si>
    <t>Payor/Product: AETNA COMMERCIAL</t>
  </si>
  <si>
    <t>1) These rates are specific to the payor listed and based on payor specific charges for Windber for indicated services.</t>
  </si>
  <si>
    <t>4) Shoppable Services required by Medicare, but not provided are indicated by N/A. Also, any unavailable rates are noted as N/A.</t>
  </si>
  <si>
    <t>DRG [as referenced for CMS Shoppable services]</t>
  </si>
  <si>
    <t>CPT/HCPCS  Code or REVENUE CODE [for Inpatient]</t>
  </si>
  <si>
    <t>TOP INPATIENT PER DIEM RATES BY REVENUE CODE- Inpatient Stays and Payment for Hospital Services Is All-Inclusive.  Physician Services billed &amp; paid separately.</t>
  </si>
  <si>
    <t>MEDICAL/SURGICAL PER DIEM</t>
  </si>
  <si>
    <t>Med/Surg Per Day</t>
  </si>
  <si>
    <t>Per Diem (Per Day) Rate; Shoppable Add</t>
  </si>
  <si>
    <t>INTERMEDIATE CARE PER DIEM</t>
  </si>
  <si>
    <t>Intermediate Care Per Day</t>
  </si>
  <si>
    <t>INTENSIVE CARE PER DIEM</t>
  </si>
  <si>
    <t>Intensive Care Per Day</t>
  </si>
  <si>
    <t>100-219</t>
  </si>
  <si>
    <t>Per Diem (Per Day Rate based on Care Level per Revenue Code); CMS Shoppable</t>
  </si>
  <si>
    <t>Shoppable Add; Pays 60% of Billed Charges; Variable based on all services provided</t>
  </si>
  <si>
    <t>Abdomen Ultrasound - Pregnant Uterus</t>
  </si>
  <si>
    <t>Payor/Product: AETNA MEDICARE</t>
  </si>
  <si>
    <t>Payor/Product: CIGNA COMMERCIAL</t>
  </si>
  <si>
    <t>CIGNA Clinical Laboratory Fee Schedule not available.  N/A</t>
  </si>
  <si>
    <t>2) Physician Rates are not available from CIGNA</t>
  </si>
  <si>
    <t>4) Shoppable Services required by Medicare, but not provided are indicated by N/A. Also, any unavailable rates noted as N/A.</t>
  </si>
  <si>
    <t>Pays 60% of Billed Charges; Variable based on OR time and all services provided</t>
  </si>
  <si>
    <t>Payor/Product: United Health Care - All Payer</t>
  </si>
  <si>
    <t>2) UHC Physician Rates not available: N/A</t>
  </si>
  <si>
    <t>Packages under primary procedure - N/A</t>
  </si>
  <si>
    <t>Payor/Product: UHC OPTUM VACCN</t>
  </si>
  <si>
    <t>2) UHC Optum Physician Rates not available: N/A</t>
  </si>
  <si>
    <t>Packages under primary procedure</t>
  </si>
  <si>
    <t>4) Shoppable Services required by Medicare, but not provided are indicated by N/A. Services not on the Pennsylvania Medicaid fee schedule are also indicated with N/A.</t>
  </si>
  <si>
    <t>Payor/Product: AmeriHealth Caritas Medicaid</t>
  </si>
  <si>
    <t>$36.75-$42.00</t>
  </si>
  <si>
    <t>OUTPATIENT AND/OR PHYSICIAN SERVICES ON CMS REQUIRED SHOPPABLE SERVICES LIST, BUT NO UTILIZATION FOR THIS PAYOR AND/OR FACILITY DOES NOT PROVIDE THE SERVICE. AmeriHealth Caritas MEDICAID FEE LISTED, WHERE POSSIBLE.</t>
  </si>
  <si>
    <t>$230-$815</t>
  </si>
  <si>
    <t>$94-$815</t>
  </si>
  <si>
    <t>$75-$815</t>
  </si>
  <si>
    <t>$85-$815</t>
  </si>
  <si>
    <t>$100-$815</t>
  </si>
  <si>
    <t>$227-$815</t>
  </si>
  <si>
    <t>Payor/Product: Geisinger Medicaid</t>
  </si>
  <si>
    <t>$340-$862</t>
  </si>
  <si>
    <t>$582-$997</t>
  </si>
  <si>
    <t>$582-$830</t>
  </si>
  <si>
    <t>$193-$474</t>
  </si>
  <si>
    <t>$241-$342</t>
  </si>
  <si>
    <t>$254-$830</t>
  </si>
  <si>
    <t>$286-$407</t>
  </si>
  <si>
    <t>$134-$306</t>
  </si>
  <si>
    <t>$159-$301</t>
  </si>
  <si>
    <t>$645-$1,770</t>
  </si>
  <si>
    <t>$149-$830</t>
  </si>
  <si>
    <t>$186-$891</t>
  </si>
  <si>
    <t>$64-$830</t>
  </si>
  <si>
    <t>$30-$830</t>
  </si>
  <si>
    <t>OUTPATIENT AND/OR PHYSICIAN SERVICES ON CMS REQUIRED SHOPPABLE SERVICES LIST, BUT NO UTILIZATION FOR THIS PAYOR AND/OR FACILITY DOES NOT PROVIDE THE SERVICE. Geisinger MEDICAID FEE LISTED, WHERE POSSIBLE.</t>
  </si>
  <si>
    <t>$235-$830</t>
  </si>
  <si>
    <t>$96-$830</t>
  </si>
  <si>
    <t>$76-$830</t>
  </si>
  <si>
    <t>$87-$830</t>
  </si>
  <si>
    <t>$102-$830</t>
  </si>
  <si>
    <t>$232-$830</t>
  </si>
  <si>
    <t>Payor/Product: PA Health &amp; Wellness Medicaid</t>
  </si>
  <si>
    <t>OUTPATIENT AND/OR PHYSICIAN SERVICES ON CMS REQUIRED SHOPPABLE SERVICES LIST, BUT NO UTILIZATION FOR THIS PAYOR AND/OR FACILITY DOES NOT PROVIDE THE SERVICE. PA Health &amp; Wellness MEDICAID FEE LISTED, WHERE POSSIBLE.</t>
  </si>
  <si>
    <t>Payor/Product: AETNA Better Health Medicaid</t>
  </si>
  <si>
    <t>OUTPATIENT AND/OR PHYSICIAN SERVICES ON CMS REQUIRED SHOPPABLE SERVICES LIST, BUT NO UTILIZATION FOR THIS PAYOR AND/OR FACILITY DOES NOT PROVIDE THE SERVICE. Aetna Better Health  MEDICAID FEE LISTED, WHERE POSSIBLE.</t>
  </si>
  <si>
    <t>Discounted Cash Price</t>
  </si>
  <si>
    <t>Bill Code NA</t>
  </si>
  <si>
    <t>Time base charge</t>
  </si>
  <si>
    <t>Order based charge</t>
  </si>
  <si>
    <t>Minimum Negotiated Charge</t>
  </si>
  <si>
    <t>Maximum Negotiated Charge</t>
  </si>
  <si>
    <t>Payor/Product: HM Wholecare Medicaid [formerly Gateway Health Plan]</t>
  </si>
  <si>
    <t xml:space="preserve"> practice or group providing your service. Their rates are not represented in this list. Physician rates based on Medicaid 2022 Q4 most current fee schedule.</t>
  </si>
  <si>
    <t>OUTPATIENT AND/OR PHYSICIAN SERVICES ON CMS REQUIRED SHOPPABLE SERVICES LIST, BUT NO UTILIZATION FOR THIS PAYOR AND/OR FACILITY DOES NOT PROVIDE THE SERVICE. HM Wholecare MEDICAID FEE LISTED, WHERE POSSIBLE.</t>
  </si>
  <si>
    <t>CMS Shoppable; Physician Fee presumed to be 100% 2022 MCPFS.</t>
  </si>
  <si>
    <t>3) Payor rates are typically change annually and will be updated accordingly. Assumed same contract terms and rate increase of 3% to determine 3/1/23 payment rates.</t>
  </si>
  <si>
    <t>Range: $60.26-$226.20</t>
  </si>
  <si>
    <t xml:space="preserve"> practice or group providing your service. Their rates are not represented in this list. Physician rates per Aetna Market Fee Schedule - Physicians at 105% per payor contract.</t>
  </si>
  <si>
    <t xml:space="preserve"> practice or group providing your service. Their rates are not represented in this list. Physician rates reflect 100% of Medicare Physician Fee Schedule.</t>
  </si>
  <si>
    <t>$78.96-$106.11</t>
  </si>
  <si>
    <t>$127.09-$157.93</t>
  </si>
  <si>
    <t>$172.5-$208.59</t>
  </si>
  <si>
    <t>$92.96-$121.03</t>
  </si>
  <si>
    <t>$62.94-$85.46</t>
  </si>
  <si>
    <t>$136.5-$169.81</t>
  </si>
  <si>
    <t xml:space="preserve"> practice or group providing your service. Their rates are not represented in this list. Physician rates reflect Medicare Physician Fee Schedule rates with UPMC multiplier applied.</t>
  </si>
  <si>
    <t>3) Payor rates typically change every fiscal year and will be updated accordingly. If UPMC Commercial Fee Schedule doesn't exist for a CPT code, rate is 45% Windber Current Charge.</t>
  </si>
  <si>
    <t>Unknown. Variable OR charge, if provided</t>
  </si>
  <si>
    <t>Service may not be provided; variable OR charge, if applicable.   CMS Shoppable Service</t>
  </si>
  <si>
    <t>Payor/Product: UPMC Medicare Advantage [100% Medicare Rates]</t>
  </si>
  <si>
    <t>1) These rates are specific to the payor listed and based on payor specific charges for Windber for indicated services. Medicare Advantage rates reflect 100% Medicare APC.</t>
  </si>
  <si>
    <t xml:space="preserve"> practice or group providing your service. Their rates are not represented in this list. Physician rates reflect Medicare Physician Fee Schedule rates.</t>
  </si>
  <si>
    <t>3) UPMC CHIP outpatient fee schedule remains unchanged from 2021.   If UPMC CHIP Fee Schedule doesn't exist for a CPT code, rate is 35% Windber Current Charge.</t>
  </si>
  <si>
    <t>Payor/Product: Highmark Blue Shield - Medicare Advantage/Traditional Medicare</t>
  </si>
  <si>
    <t>Payor/Product: Highmark Medicare Freedom Blue</t>
  </si>
  <si>
    <t>Payor/Product: Highmark Medicare Community Blue &amp; Complete Blue</t>
  </si>
  <si>
    <t>Payor/Product: Highmark Medicare Security Blue</t>
  </si>
  <si>
    <t>OUTPATIENT AND/OR PHYSICIAN SERVICES ON CMS REQUIRED SHOPPABLE SERVICES LIST, BUT NO UTILIZATION FOR THIS PAYOR AND/OR FACILITY DOESN'T PROVIDE SERVICE</t>
  </si>
  <si>
    <t>NA</t>
  </si>
  <si>
    <t>$18.88-$18.88</t>
  </si>
  <si>
    <t>$13.62-$13.62</t>
  </si>
  <si>
    <t>$45.82-$45.82</t>
  </si>
  <si>
    <t>$7.77-$7.77</t>
  </si>
  <si>
    <t>Original</t>
  </si>
  <si>
    <t>$19.54-$19.54</t>
  </si>
  <si>
    <t>$14.10-$14.10</t>
  </si>
  <si>
    <t>$47.42-$47.42</t>
  </si>
  <si>
    <t>$81.72-$109.82</t>
  </si>
  <si>
    <t>$131.54-$163.46</t>
  </si>
  <si>
    <t>$178.54-$215.89</t>
  </si>
  <si>
    <t>$96.21-$125.27</t>
  </si>
  <si>
    <t>$65.14-$88.45</t>
  </si>
  <si>
    <t>$8.04-$8.04</t>
  </si>
  <si>
    <t>$141.28-$175.75</t>
  </si>
  <si>
    <t>Prices Posted: 12/23/24</t>
  </si>
  <si>
    <t>$101.76-$187.64</t>
  </si>
  <si>
    <t>$221.24-$479.18</t>
  </si>
  <si>
    <t>$251.28-$539.88</t>
  </si>
  <si>
    <t>$280.03-$502.25</t>
  </si>
  <si>
    <t>$135.02-$317.56</t>
  </si>
  <si>
    <t>$152.36-$414.98</t>
  </si>
  <si>
    <t>$466.22-$576.97</t>
  </si>
  <si>
    <t>$82.25-$150.43</t>
  </si>
  <si>
    <t>$47-$176 based on level of visit</t>
  </si>
  <si>
    <t>$92.34-$124.10</t>
  </si>
  <si>
    <t>$148.64-$184.71</t>
  </si>
  <si>
    <t>$201.75-$243.96</t>
  </si>
  <si>
    <t>$108.72-$141.55</t>
  </si>
  <si>
    <t>$73.61-$99.95</t>
  </si>
  <si>
    <t>$159.65-$198.61</t>
  </si>
  <si>
    <t>$329.13-$834.21</t>
  </si>
  <si>
    <t>$563.04-$964.62</t>
  </si>
  <si>
    <t>$563.04-$803.16</t>
  </si>
  <si>
    <t>$187.34-$458.51</t>
  </si>
  <si>
    <t>$232.88-$331.20</t>
  </si>
  <si>
    <t>$245.30-$803.16</t>
  </si>
  <si>
    <t>$277.38-$393.30</t>
  </si>
  <si>
    <t>$129.38-$296.01</t>
  </si>
  <si>
    <t>$154.22-$290.84</t>
  </si>
  <si>
    <t>$624.11-$1,711.89</t>
  </si>
  <si>
    <t>$143.87-$803.16</t>
  </si>
  <si>
    <t>$179.06-$862.16</t>
  </si>
  <si>
    <t>$62.10-$803.16</t>
  </si>
  <si>
    <t>$28.98-$803.16</t>
  </si>
  <si>
    <t>$36.00-$41.00</t>
  </si>
  <si>
    <t>$62.10-$121.65</t>
  </si>
  <si>
    <t>$20.70-$410.90</t>
  </si>
  <si>
    <t>$16.56-$41.40</t>
  </si>
  <si>
    <t>$226.67-$803.16</t>
  </si>
  <si>
    <t>$93.15-$803.16</t>
  </si>
  <si>
    <t>$73.49-$803.16</t>
  </si>
  <si>
    <t>$83.84-$803.16</t>
  </si>
  <si>
    <t>$98.33-$803.16</t>
  </si>
  <si>
    <t>$224.60-$803.16</t>
  </si>
  <si>
    <t>$90.06-$166.05</t>
  </si>
  <si>
    <t>$193.72-$424.06</t>
  </si>
  <si>
    <t>$222.37-$477.77</t>
  </si>
  <si>
    <t>$247.81-$4444.47</t>
  </si>
  <si>
    <t>$119.48-$281.02</t>
  </si>
  <si>
    <t>$134.83-$367.24</t>
  </si>
  <si>
    <t>$412.58-$510.60</t>
  </si>
  <si>
    <t>$72.79-$133.12</t>
  </si>
  <si>
    <t>$34.16-$939.78</t>
  </si>
  <si>
    <t>$72.45-$939.78</t>
  </si>
  <si>
    <t>$209.07-$1009.13</t>
  </si>
  <si>
    <t>$168.71-$939.78</t>
  </si>
  <si>
    <t>$729.68-$2002.73</t>
  </si>
  <si>
    <t>$180.09-$340.52</t>
  </si>
  <si>
    <t>$152.15-$346.73</t>
  </si>
  <si>
    <t>$324.99-$460.58</t>
  </si>
  <si>
    <t>$287.73-$939.78</t>
  </si>
  <si>
    <t>$273.24-$387.09</t>
  </si>
  <si>
    <t>$218.39-$536.13</t>
  </si>
  <si>
    <t>$658.26-$939.78</t>
  </si>
  <si>
    <t>$658.26-$1128.15</t>
  </si>
  <si>
    <t>$383.99-$976.01</t>
  </si>
  <si>
    <t>$42.38-$48.44</t>
  </si>
  <si>
    <t>$72.66-$142.33</t>
  </si>
  <si>
    <t>$24.22-$480.75</t>
  </si>
  <si>
    <t>$19.38-$48.44</t>
  </si>
  <si>
    <t>$266-$939.78</t>
  </si>
  <si>
    <t>$108.68-$939.78</t>
  </si>
  <si>
    <t>$85.91-$939.78</t>
  </si>
  <si>
    <t>$98.33-$939.78</t>
  </si>
  <si>
    <t>$114.89-$939.78</t>
  </si>
  <si>
    <t>$261.86-$939.78</t>
  </si>
  <si>
    <t>$1,242-$2,070</t>
  </si>
  <si>
    <t>$82.43-$104.12</t>
  </si>
  <si>
    <t>$132.51-$156.22</t>
  </si>
  <si>
    <t>$394.34-$1000.85</t>
  </si>
  <si>
    <t>$674.82-$1,157.13</t>
  </si>
  <si>
    <t>$674.82-$963.59</t>
  </si>
  <si>
    <t>$224.60-$550.62</t>
  </si>
  <si>
    <t>$280.49-$397.44</t>
  </si>
  <si>
    <t>$294.98-$963.59</t>
  </si>
  <si>
    <t>$333.27-$471.96</t>
  </si>
  <si>
    <t>$155.25-$355.01</t>
  </si>
  <si>
    <t>$184.23-$348.80</t>
  </si>
  <si>
    <t>$748.31-$2054.48</t>
  </si>
  <si>
    <t>$172.85-$963.59</t>
  </si>
  <si>
    <t>$215.28-$1,035</t>
  </si>
  <si>
    <t>$74.52-$963.59</t>
  </si>
  <si>
    <t>$34.16-$963.59</t>
  </si>
  <si>
    <t>$43.47-$49.68</t>
  </si>
  <si>
    <t>$74.52-$145.99</t>
  </si>
  <si>
    <t>$24.84-$493.07</t>
  </si>
  <si>
    <t>$19.87-$49.68</t>
  </si>
  <si>
    <t>$272.21-$963.59</t>
  </si>
  <si>
    <t>$110.75-$963.59</t>
  </si>
  <si>
    <t>$87.98-$963.59</t>
  </si>
  <si>
    <t>$101.43-$963.59</t>
  </si>
  <si>
    <t>$117.99-$963.59</t>
  </si>
  <si>
    <t>$269.10-$963.59</t>
  </si>
  <si>
    <t>Range: $62.37-$234.12</t>
  </si>
  <si>
    <t>$344.66-$875.61</t>
  </si>
  <si>
    <t>$590.99-$1013.27</t>
  </si>
  <si>
    <t>$590.99-$843.53</t>
  </si>
  <si>
    <t>$196.65-$481.28</t>
  </si>
  <si>
    <t>$245.30-$347.76</t>
  </si>
  <si>
    <t>$257.72-$843.53</t>
  </si>
  <si>
    <t>$290.84-$412.97</t>
  </si>
  <si>
    <t>$135.59-$310.50</t>
  </si>
  <si>
    <t>$161.46-$305.33</t>
  </si>
  <si>
    <t>$655.16-$1,797.80</t>
  </si>
  <si>
    <t>$151.11-$843.53</t>
  </si>
  <si>
    <t>$188.37-$905.63</t>
  </si>
  <si>
    <t>$65.21-$843.53</t>
  </si>
  <si>
    <t>$30.02-$843.53</t>
  </si>
  <si>
    <t>$38.04-$43.47</t>
  </si>
  <si>
    <t>$65.21-$127.74</t>
  </si>
  <si>
    <t>$21.74-$431.44</t>
  </si>
  <si>
    <t>$17.39-$43.47</t>
  </si>
  <si>
    <t>$238.05-$843.53</t>
  </si>
  <si>
    <t>$97.29-$843.53</t>
  </si>
  <si>
    <t>$77.63-$843.53</t>
  </si>
  <si>
    <t>$87.98-$843.53</t>
  </si>
  <si>
    <t>$103.50-$843.53</t>
  </si>
  <si>
    <t>$234.95-$843.53</t>
  </si>
  <si>
    <t>$351.90-$892.17</t>
  </si>
  <si>
    <t>$602.37-$1031.90</t>
  </si>
  <si>
    <t>$602.37-$859.05</t>
  </si>
  <si>
    <t>$199.76-$490.59</t>
  </si>
  <si>
    <t>$249.44-$353.97</t>
  </si>
  <si>
    <t>$262.89-$859.05</t>
  </si>
  <si>
    <t>$297.05-$421.25</t>
  </si>
  <si>
    <t>$138.69-$316.71</t>
  </si>
  <si>
    <t>$164.57-$311.54</t>
  </si>
  <si>
    <t>$667.58-$1,831.95</t>
  </si>
  <si>
    <t>$154.22-$859.05</t>
  </si>
  <si>
    <t>$191.48-$922.19</t>
  </si>
  <si>
    <t>$66.24-$859.05</t>
  </si>
  <si>
    <t>$31.05-$859.05</t>
  </si>
  <si>
    <t>$38.76-$44.30</t>
  </si>
  <si>
    <t>$66.45-$130.17</t>
  </si>
  <si>
    <t>$22.15-$439.66</t>
  </si>
  <si>
    <t>$17.72-$44.30</t>
  </si>
  <si>
    <t>$243.23-$859.05</t>
  </si>
  <si>
    <t>$99.36-$859.05</t>
  </si>
  <si>
    <t>$78.66-$859.05</t>
  </si>
  <si>
    <t>$90.05-$859.05</t>
  </si>
  <si>
    <t>$105.57-$859.05</t>
  </si>
  <si>
    <t>$240.12-$859.05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</si>
</sst>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/>
    <xf numFmtId="0" fontId="7" fillId="0" borderId="0" xfId="0" applyFont="1"/>
    <xf numFmtId="0" fontId="4" fillId="0" borderId="0" xfId="0" applyFont="1"/>
    <xf numFmtId="164" fontId="6" fillId="0" borderId="0" xfId="1" applyNumberFormat="1" applyFont="1" applyAlignment="1">
      <alignment horizontal="center" wrapText="1"/>
    </xf>
    <xf numFmtId="8" fontId="6" fillId="0" borderId="0" xfId="0" applyNumberFormat="1" applyFont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5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1" xfId="0" applyBorder="1"/>
    <xf numFmtId="3" fontId="0" fillId="0" borderId="0" xfId="0" applyNumberFormat="1"/>
    <xf numFmtId="164" fontId="0" fillId="0" borderId="0" xfId="1" applyNumberFormat="1" applyFont="1"/>
    <xf numFmtId="8" fontId="0" fillId="0" borderId="0" xfId="0" applyNumberFormat="1"/>
    <xf numFmtId="0" fontId="4" fillId="0" borderId="5" xfId="0" applyFont="1" applyBorder="1"/>
    <xf numFmtId="0" fontId="3" fillId="0" borderId="0" xfId="0" applyFont="1"/>
    <xf numFmtId="1" fontId="0" fillId="0" borderId="6" xfId="0" applyNumberFormat="1" applyBorder="1" applyAlignment="1">
      <alignment horizontal="right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right" wrapText="1"/>
    </xf>
    <xf numFmtId="5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5" fontId="0" fillId="0" borderId="0" xfId="0" applyNumberFormat="1"/>
    <xf numFmtId="164" fontId="0" fillId="0" borderId="0" xfId="1" applyNumberFormat="1" applyFont="1" applyBorder="1"/>
    <xf numFmtId="165" fontId="0" fillId="0" borderId="0" xfId="0" applyNumberFormat="1"/>
    <xf numFmtId="0" fontId="4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5" fontId="0" fillId="0" borderId="6" xfId="0" applyNumberFormat="1" applyBorder="1"/>
    <xf numFmtId="5" fontId="0" fillId="0" borderId="6" xfId="0" applyNumberFormat="1" applyBorder="1" applyAlignment="1">
      <alignment horizontal="right" wrapText="1"/>
    </xf>
    <xf numFmtId="0" fontId="0" fillId="0" borderId="7" xfId="0" applyBorder="1" applyAlignment="1">
      <alignment horizontal="center"/>
    </xf>
    <xf numFmtId="5" fontId="9" fillId="0" borderId="6" xfId="0" applyNumberFormat="1" applyFont="1" applyBorder="1" applyAlignment="1">
      <alignment horizontal="right" wrapText="1"/>
    </xf>
    <xf numFmtId="1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5" fontId="0" fillId="0" borderId="0" xfId="0" applyNumberFormat="1" applyAlignment="1">
      <alignment horizontal="right" wrapText="1"/>
    </xf>
    <xf numFmtId="8" fontId="0" fillId="3" borderId="3" xfId="0" applyNumberFormat="1" applyFill="1" applyBorder="1" applyAlignment="1">
      <alignment wrapText="1"/>
    </xf>
    <xf numFmtId="5" fontId="0" fillId="3" borderId="3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5" fontId="9" fillId="0" borderId="1" xfId="0" applyNumberFormat="1" applyFont="1" applyBorder="1" applyAlignment="1">
      <alignment horizontal="right" wrapText="1"/>
    </xf>
    <xf numFmtId="5" fontId="0" fillId="0" borderId="1" xfId="0" applyNumberFormat="1" applyBorder="1" applyAlignment="1">
      <alignment horizontal="right" wrapText="1"/>
    </xf>
    <xf numFmtId="0" fontId="7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right"/>
    </xf>
    <xf numFmtId="7" fontId="0" fillId="0" borderId="6" xfId="0" applyNumberFormat="1" applyBorder="1"/>
    <xf numFmtId="0" fontId="0" fillId="0" borderId="0" xfId="0" applyAlignment="1">
      <alignment horizontal="center"/>
    </xf>
    <xf numFmtId="1" fontId="0" fillId="0" borderId="6" xfId="0" applyNumberFormat="1" applyBorder="1" applyAlignment="1">
      <alignment wrapText="1"/>
    </xf>
    <xf numFmtId="5" fontId="0" fillId="0" borderId="6" xfId="0" quotePrefix="1" applyNumberFormat="1" applyBorder="1" applyAlignment="1">
      <alignment horizontal="right"/>
    </xf>
    <xf numFmtId="1" fontId="0" fillId="0" borderId="0" xfId="0" applyNumberFormat="1" applyAlignment="1">
      <alignment wrapText="1"/>
    </xf>
    <xf numFmtId="0" fontId="0" fillId="0" borderId="6" xfId="0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7" fontId="0" fillId="0" borderId="6" xfId="0" applyNumberFormat="1" applyBorder="1" applyAlignment="1">
      <alignment horizontal="right"/>
    </xf>
    <xf numFmtId="165" fontId="4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left"/>
    </xf>
    <xf numFmtId="0" fontId="7" fillId="0" borderId="10" xfId="0" applyFont="1" applyBorder="1"/>
    <xf numFmtId="0" fontId="10" fillId="0" borderId="0" xfId="0" applyFont="1"/>
    <xf numFmtId="0" fontId="4" fillId="0" borderId="1" xfId="0" applyFont="1" applyBorder="1" applyAlignment="1">
      <alignment horizontal="center"/>
    </xf>
    <xf numFmtId="0" fontId="0" fillId="0" borderId="11" xfId="0" applyBorder="1"/>
    <xf numFmtId="7" fontId="0" fillId="0" borderId="6" xfId="0" applyNumberFormat="1" applyBorder="1" applyAlignment="1">
      <alignment horizontal="right" wrapText="1"/>
    </xf>
    <xf numFmtId="166" fontId="0" fillId="0" borderId="6" xfId="0" applyNumberFormat="1" applyBorder="1" applyAlignment="1">
      <alignment horizontal="right"/>
    </xf>
    <xf numFmtId="1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4" fillId="0" borderId="2" xfId="0" applyFont="1" applyBorder="1" applyAlignment="1">
      <alignment horizontal="center"/>
    </xf>
    <xf numFmtId="166" fontId="6" fillId="0" borderId="0" xfId="0" applyNumberFormat="1" applyFont="1" applyAlignment="1">
      <alignment horizontal="left"/>
    </xf>
    <xf numFmtId="166" fontId="6" fillId="0" borderId="0" xfId="0" applyNumberFormat="1" applyFont="1"/>
    <xf numFmtId="166" fontId="0" fillId="0" borderId="0" xfId="0" applyNumberFormat="1"/>
    <xf numFmtId="0" fontId="6" fillId="4" borderId="0" xfId="0" applyFont="1" applyFill="1" applyAlignment="1">
      <alignment horizontal="left"/>
    </xf>
    <xf numFmtId="0" fontId="0" fillId="4" borderId="0" xfId="0" applyFill="1"/>
    <xf numFmtId="0" fontId="7" fillId="3" borderId="3" xfId="0" applyFont="1" applyFill="1" applyBorder="1" applyAlignment="1">
      <alignment wrapText="1"/>
    </xf>
    <xf numFmtId="165" fontId="0" fillId="0" borderId="6" xfId="0" applyNumberFormat="1" applyBorder="1" applyAlignment="1">
      <alignment horizontal="right"/>
    </xf>
    <xf numFmtId="166" fontId="3" fillId="0" borderId="0" xfId="0" applyNumberFormat="1" applyFont="1"/>
    <xf numFmtId="167" fontId="4" fillId="0" borderId="5" xfId="0" applyNumberFormat="1" applyFont="1" applyBorder="1" applyAlignment="1">
      <alignment horizontal="left" wrapText="1"/>
    </xf>
    <xf numFmtId="167" fontId="0" fillId="0" borderId="6" xfId="0" applyNumberFormat="1" applyBorder="1" applyAlignment="1">
      <alignment horizontal="right" wrapText="1"/>
    </xf>
    <xf numFmtId="167" fontId="4" fillId="0" borderId="5" xfId="0" applyNumberFormat="1" applyFont="1" applyBorder="1"/>
    <xf numFmtId="167" fontId="0" fillId="0" borderId="6" xfId="0" applyNumberFormat="1" applyBorder="1"/>
    <xf numFmtId="167" fontId="4" fillId="0" borderId="5" xfId="0" applyNumberFormat="1" applyFont="1" applyBorder="1" applyAlignment="1">
      <alignment horizontal="left"/>
    </xf>
    <xf numFmtId="165" fontId="0" fillId="0" borderId="0" xfId="0" applyNumberFormat="1" applyAlignment="1">
      <alignment horizontal="center" wrapText="1"/>
    </xf>
    <xf numFmtId="7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7" fontId="0" fillId="0" borderId="0" xfId="0" applyNumberFormat="1"/>
    <xf numFmtId="7" fontId="0" fillId="0" borderId="0" xfId="0" applyNumberFormat="1" applyAlignment="1">
      <alignment horizontal="right"/>
    </xf>
    <xf numFmtId="166" fontId="0" fillId="4" borderId="6" xfId="0" applyNumberFormat="1" applyFill="1" applyBorder="1" applyAlignment="1">
      <alignment horizontal="right"/>
    </xf>
    <xf numFmtId="0" fontId="0" fillId="5" borderId="9" xfId="0" applyFill="1" applyBorder="1" applyAlignment="1">
      <alignment wrapText="1"/>
    </xf>
    <xf numFmtId="165" fontId="0" fillId="0" borderId="6" xfId="0" applyNumberFormat="1" applyBorder="1"/>
    <xf numFmtId="166" fontId="0" fillId="0" borderId="6" xfId="0" applyNumberFormat="1" applyBorder="1"/>
    <xf numFmtId="7" fontId="0" fillId="4" borderId="6" xfId="0" applyNumberFormat="1" applyFill="1" applyBorder="1" applyAlignment="1">
      <alignment horizontal="right"/>
    </xf>
    <xf numFmtId="7" fontId="0" fillId="4" borderId="0" xfId="0" applyNumberFormat="1" applyFill="1" applyAlignment="1">
      <alignment horizontal="right"/>
    </xf>
    <xf numFmtId="5" fontId="0" fillId="0" borderId="0" xfId="0" quotePrefix="1" applyNumberFormat="1" applyAlignment="1">
      <alignment horizontal="right"/>
    </xf>
    <xf numFmtId="166" fontId="0" fillId="4" borderId="0" xfId="0" applyNumberFormat="1" applyFill="1" applyAlignment="1">
      <alignment horizontal="right"/>
    </xf>
    <xf numFmtId="0" fontId="6" fillId="0" borderId="0" xfId="0" applyFont="1" applyAlignment="1">
      <alignment wrapText="1"/>
    </xf>
    <xf numFmtId="44" fontId="0" fillId="0" borderId="0" xfId="2" applyFont="1" applyFill="1"/>
    <xf numFmtId="0" fontId="0" fillId="3" borderId="3" xfId="0" applyFill="1" applyBorder="1" applyAlignment="1">
      <alignment horizontal="right"/>
    </xf>
    <xf numFmtId="0" fontId="2" fillId="0" borderId="13" xfId="0" applyFont="1" applyBorder="1" applyAlignment="1">
      <alignment horizontal="center" wrapText="1"/>
    </xf>
    <xf numFmtId="0" fontId="7" fillId="0" borderId="13" xfId="0" applyFont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6" fontId="0" fillId="0" borderId="0" xfId="0" applyNumberFormat="1" applyAlignment="1">
      <alignment horizontal="right"/>
    </xf>
    <xf numFmtId="166" fontId="2" fillId="2" borderId="1" xfId="0" applyNumberFormat="1" applyFont="1" applyFill="1" applyBorder="1" applyAlignment="1">
      <alignment horizontal="center" wrapText="1"/>
    </xf>
    <xf numFmtId="166" fontId="7" fillId="3" borderId="3" xfId="0" applyNumberFormat="1" applyFont="1" applyFill="1" applyBorder="1" applyAlignment="1">
      <alignment horizontal="right"/>
    </xf>
    <xf numFmtId="5" fontId="0" fillId="0" borderId="6" xfId="0" applyNumberFormat="1" applyBorder="1" applyAlignment="1">
      <alignment horizontal="left"/>
    </xf>
    <xf numFmtId="44" fontId="0" fillId="0" borderId="14" xfId="2" applyFont="1" applyBorder="1"/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0" xfId="0" applyFont="1"/>
    <xf numFmtId="166" fontId="0" fillId="4" borderId="6" xfId="0" quotePrefix="1" applyNumberFormat="1" applyFill="1" applyBorder="1" applyAlignment="1">
      <alignment horizontal="right"/>
    </xf>
    <xf numFmtId="166" fontId="0" fillId="0" borderId="0" xfId="0" applyNumberFormat="1" applyAlignment="1">
      <alignment horizontal="center" wrapText="1"/>
    </xf>
    <xf numFmtId="166" fontId="0" fillId="0" borderId="6" xfId="0" quotePrefix="1" applyNumberFormat="1" applyBorder="1" applyAlignment="1">
      <alignment horizontal="right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0" fontId="2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right"/>
    </xf>
    <xf numFmtId="5" fontId="0" fillId="0" borderId="12" xfId="0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5" fontId="0" fillId="0" borderId="12" xfId="0" quotePrefix="1" applyNumberFormat="1" applyBorder="1" applyAlignment="1">
      <alignment horizontal="right"/>
    </xf>
    <xf numFmtId="7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/>
    <xf numFmtId="5" fontId="0" fillId="0" borderId="10" xfId="0" applyNumberFormat="1" applyBorder="1" applyAlignment="1">
      <alignment horizontal="right"/>
    </xf>
    <xf numFmtId="5" fontId="0" fillId="0" borderId="3" xfId="0" applyNumberFormat="1" applyBorder="1" applyAlignment="1">
      <alignment horizontal="right"/>
    </xf>
    <xf numFmtId="0" fontId="0" fillId="0" borderId="9" xfId="0" applyBorder="1"/>
    <xf numFmtId="0" fontId="7" fillId="0" borderId="8" xfId="0" applyFont="1" applyBorder="1" applyAlignment="1">
      <alignment horizontal="left"/>
    </xf>
    <xf numFmtId="1" fontId="0" fillId="0" borderId="0" xfId="0" applyNumberForma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7" fillId="3" borderId="8" xfId="0" applyFont="1" applyFill="1" applyBorder="1" applyAlignment="1">
      <alignment horizontal="left"/>
    </xf>
    <xf numFmtId="0" fontId="0" fillId="0" borderId="15" xfId="0" applyBorder="1"/>
    <xf numFmtId="0" fontId="7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5" fontId="0" fillId="0" borderId="12" xfId="0" applyNumberFormat="1" applyBorder="1" applyAlignment="1">
      <alignment horizontal="right" wrapText="1"/>
    </xf>
    <xf numFmtId="5" fontId="0" fillId="0" borderId="2" xfId="0" applyNumberFormat="1" applyBorder="1" applyAlignment="1">
      <alignment horizontal="right" wrapText="1"/>
    </xf>
    <xf numFmtId="5" fontId="0" fillId="0" borderId="13" xfId="0" applyNumberFormat="1" applyBorder="1" applyAlignment="1">
      <alignment horizontal="right"/>
    </xf>
    <xf numFmtId="0" fontId="12" fillId="0" borderId="13" xfId="0" applyFont="1" applyBorder="1" applyAlignment="1">
      <alignment horizontal="center" wrapText="1"/>
    </xf>
    <xf numFmtId="0" fontId="9" fillId="0" borderId="13" xfId="0" applyFont="1" applyBorder="1"/>
    <xf numFmtId="0" fontId="13" fillId="5" borderId="8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0" fillId="0" borderId="2" xfId="0" applyBorder="1" applyAlignment="1">
      <alignment horizontal="center" wrapText="1"/>
    </xf>
    <xf numFmtId="5" fontId="0" fillId="0" borderId="13" xfId="0" applyNumberFormat="1" applyBorder="1" applyAlignment="1">
      <alignment horizontal="right" wrapText="1"/>
    </xf>
    <xf numFmtId="5" fontId="0" fillId="0" borderId="11" xfId="0" applyNumberFormat="1" applyBorder="1" applyAlignment="1">
      <alignment horizontal="right" wrapText="1"/>
    </xf>
    <xf numFmtId="166" fontId="0" fillId="0" borderId="0" xfId="0" applyNumberFormat="1" applyAlignment="1">
      <alignment horizontal="right" wrapText="1"/>
    </xf>
    <xf numFmtId="7" fontId="0" fillId="0" borderId="13" xfId="0" applyNumberFormat="1" applyBorder="1" applyAlignment="1">
      <alignment horizontal="right" wrapText="1"/>
    </xf>
    <xf numFmtId="0" fontId="13" fillId="3" borderId="8" xfId="0" applyFont="1" applyFill="1" applyBorder="1" applyAlignment="1">
      <alignment horizontal="left"/>
    </xf>
    <xf numFmtId="0" fontId="14" fillId="0" borderId="9" xfId="0" applyFont="1" applyBorder="1"/>
    <xf numFmtId="0" fontId="14" fillId="0" borderId="13" xfId="0" applyFont="1" applyBorder="1"/>
    <xf numFmtId="0" fontId="14" fillId="0" borderId="0" xfId="0" applyFont="1"/>
    <xf numFmtId="5" fontId="0" fillId="0" borderId="0" xfId="0" applyNumberFormat="1" applyAlignment="1">
      <alignment horizontal="center" wrapText="1"/>
    </xf>
    <xf numFmtId="7" fontId="0" fillId="0" borderId="0" xfId="0" applyNumberFormat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2"/>
  <sheetViews>
    <sheetView tabSelected="1" zoomScale="107" zoomScaleNormal="107" workbookViewId="0">
      <selection activeCell="J4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13.85546875" customWidth="1"/>
    <col min="5" max="5" width="24.42578125" customWidth="1"/>
    <col min="6" max="6" width="15.7109375" customWidth="1"/>
    <col min="7" max="7" width="14.42578125" customWidth="1"/>
    <col min="8" max="8" width="20.1406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3" ht="45" x14ac:dyDescent="0.25">
      <c r="A1" s="1" t="s">
        <v>0</v>
      </c>
      <c r="C1" s="2"/>
      <c r="D1" s="3"/>
      <c r="G1" s="4"/>
      <c r="I1" s="5"/>
    </row>
    <row r="2" spans="1:13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3" x14ac:dyDescent="0.25">
      <c r="A3" s="6"/>
      <c r="C3" s="7"/>
      <c r="D3" s="3"/>
      <c r="E3" s="4"/>
      <c r="F3" s="4"/>
      <c r="G3" s="4"/>
      <c r="H3" s="4"/>
      <c r="I3" s="5"/>
    </row>
    <row r="4" spans="1:13" x14ac:dyDescent="0.25">
      <c r="A4" s="6" t="s">
        <v>945</v>
      </c>
      <c r="C4" s="2"/>
      <c r="D4" s="3"/>
      <c r="E4" s="4"/>
      <c r="F4" s="4"/>
      <c r="G4" s="4"/>
      <c r="H4" s="4"/>
      <c r="I4" s="4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6</v>
      </c>
      <c r="C8" s="5"/>
    </row>
    <row r="9" spans="1:13" x14ac:dyDescent="0.25">
      <c r="A9" s="6" t="s">
        <v>7</v>
      </c>
      <c r="C9" s="5"/>
    </row>
    <row r="10" spans="1:13" ht="15.75" thickBot="1" x14ac:dyDescent="0.3"/>
    <row r="11" spans="1:13" ht="60.75" thickBot="1" x14ac:dyDescent="0.3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11"/>
      <c r="G11" s="12"/>
    </row>
    <row r="12" spans="1:13" ht="15.75" thickBot="1" x14ac:dyDescent="0.3">
      <c r="A12" s="13"/>
      <c r="B12" s="14"/>
      <c r="C12" s="14"/>
      <c r="D12" s="14"/>
      <c r="E12" s="15"/>
      <c r="F12" s="12"/>
      <c r="G12" s="12"/>
    </row>
    <row r="13" spans="1:13" ht="15.75" thickBot="1" x14ac:dyDescent="0.3">
      <c r="A13" s="16" t="s">
        <v>13</v>
      </c>
      <c r="B13" s="17"/>
      <c r="C13" s="18"/>
      <c r="D13" s="18"/>
      <c r="E13" s="17"/>
      <c r="F13" s="20"/>
      <c r="I13" s="12" t="s">
        <v>979</v>
      </c>
      <c r="J13" s="1"/>
      <c r="K13" s="1"/>
      <c r="L13" s="22"/>
      <c r="M13" s="23"/>
    </row>
    <row r="14" spans="1:13" ht="45.75" thickBot="1" x14ac:dyDescent="0.3">
      <c r="A14" s="24" t="s">
        <v>14</v>
      </c>
      <c r="B14" s="25" t="s">
        <v>15</v>
      </c>
      <c r="C14" s="26">
        <v>193</v>
      </c>
      <c r="D14" s="27">
        <f t="shared" ref="D14:D36" si="0">$I14*1.035</f>
        <v>6663.7566389866961</v>
      </c>
      <c r="E14" s="28" t="s">
        <v>16</v>
      </c>
      <c r="I14" s="27">
        <v>6438.4122115813498</v>
      </c>
      <c r="J14" s="30"/>
      <c r="K14" s="30"/>
      <c r="L14" s="31"/>
      <c r="M14" s="32"/>
    </row>
    <row r="15" spans="1:13" ht="34.15" customHeight="1" thickBot="1" x14ac:dyDescent="0.3">
      <c r="A15" s="33" t="s">
        <v>17</v>
      </c>
      <c r="B15" s="26" t="s">
        <v>17</v>
      </c>
      <c r="C15" s="26">
        <v>194</v>
      </c>
      <c r="D15" s="27">
        <f t="shared" si="0"/>
        <v>4311.1483237673228</v>
      </c>
      <c r="E15" s="28" t="s">
        <v>16</v>
      </c>
      <c r="H15" s="34"/>
      <c r="I15" s="27">
        <v>4165.3606992920995</v>
      </c>
      <c r="J15" s="30"/>
      <c r="K15" s="30"/>
      <c r="L15" s="31"/>
      <c r="M15" s="32"/>
    </row>
    <row r="16" spans="1:13" ht="60.75" thickBot="1" x14ac:dyDescent="0.3">
      <c r="A16" s="24" t="s">
        <v>18</v>
      </c>
      <c r="B16" s="25" t="s">
        <v>19</v>
      </c>
      <c r="C16" s="26">
        <v>195</v>
      </c>
      <c r="D16" s="27">
        <f t="shared" si="0"/>
        <v>3293.1385315328112</v>
      </c>
      <c r="E16" s="28" t="s">
        <v>16</v>
      </c>
      <c r="I16" s="27">
        <v>3181.7763589688998</v>
      </c>
      <c r="J16" s="30"/>
      <c r="K16" s="30"/>
      <c r="L16" s="31"/>
      <c r="M16" s="32"/>
    </row>
    <row r="17" spans="1:13" ht="60.75" thickBot="1" x14ac:dyDescent="0.3">
      <c r="A17" s="24" t="s">
        <v>20</v>
      </c>
      <c r="B17" s="25" t="s">
        <v>21</v>
      </c>
      <c r="C17" s="35">
        <v>216</v>
      </c>
      <c r="D17" s="27">
        <f t="shared" si="0"/>
        <v>49986.641103676367</v>
      </c>
      <c r="E17" s="28" t="s">
        <v>22</v>
      </c>
      <c r="H17" s="34"/>
      <c r="I17" s="27">
        <v>48296.271597754945</v>
      </c>
      <c r="J17" s="30"/>
      <c r="K17" s="30"/>
      <c r="L17" s="31"/>
      <c r="M17" s="32"/>
    </row>
    <row r="18" spans="1:13" ht="60.75" thickBot="1" x14ac:dyDescent="0.3">
      <c r="A18" s="24" t="s">
        <v>23</v>
      </c>
      <c r="B18" s="25" t="s">
        <v>24</v>
      </c>
      <c r="C18" s="26">
        <v>247</v>
      </c>
      <c r="D18" s="27">
        <f t="shared" si="0"/>
        <v>9797.8311404828673</v>
      </c>
      <c r="E18" s="28" t="s">
        <v>16</v>
      </c>
      <c r="H18" s="34"/>
      <c r="I18" s="27">
        <v>9466.503517374751</v>
      </c>
      <c r="J18" s="30"/>
      <c r="K18" s="30"/>
      <c r="L18" s="31"/>
      <c r="M18" s="32"/>
    </row>
    <row r="19" spans="1:13" ht="30.75" thickBot="1" x14ac:dyDescent="0.3">
      <c r="A19" s="24" t="s">
        <v>25</v>
      </c>
      <c r="B19" s="25" t="s">
        <v>26</v>
      </c>
      <c r="C19" s="26">
        <v>291</v>
      </c>
      <c r="D19" s="27">
        <f t="shared" si="0"/>
        <v>6566.7788916417758</v>
      </c>
      <c r="E19" s="28" t="s">
        <v>16</v>
      </c>
      <c r="I19" s="27">
        <v>6344.7139049678999</v>
      </c>
      <c r="J19" s="30"/>
      <c r="K19" s="30"/>
      <c r="L19" s="31"/>
      <c r="M19" s="32"/>
    </row>
    <row r="20" spans="1:13" ht="45.75" thickBot="1" x14ac:dyDescent="0.3">
      <c r="A20" s="24" t="s">
        <v>27</v>
      </c>
      <c r="B20" s="25" t="s">
        <v>28</v>
      </c>
      <c r="C20" s="26">
        <v>308</v>
      </c>
      <c r="D20" s="27">
        <f t="shared" si="0"/>
        <v>6016.7252135795807</v>
      </c>
      <c r="E20" s="28" t="s">
        <v>16</v>
      </c>
      <c r="H20" s="34"/>
      <c r="I20" s="27">
        <v>5813.2610759223007</v>
      </c>
      <c r="J20" s="30"/>
      <c r="K20" s="30"/>
      <c r="L20" s="31"/>
      <c r="M20" s="32"/>
    </row>
    <row r="21" spans="1:13" ht="75.75" thickBot="1" x14ac:dyDescent="0.3">
      <c r="A21" s="24" t="s">
        <v>29</v>
      </c>
      <c r="B21" s="25" t="s">
        <v>30</v>
      </c>
      <c r="C21" s="26">
        <v>310</v>
      </c>
      <c r="D21" s="27">
        <f t="shared" si="0"/>
        <v>2828.2610760063658</v>
      </c>
      <c r="E21" s="28" t="s">
        <v>16</v>
      </c>
      <c r="H21" s="34"/>
      <c r="I21" s="27">
        <v>2732.6193971076</v>
      </c>
      <c r="J21" s="30"/>
      <c r="K21" s="30"/>
      <c r="L21" s="31"/>
      <c r="M21" s="32"/>
    </row>
    <row r="22" spans="1:13" ht="30.75" thickBot="1" x14ac:dyDescent="0.3">
      <c r="A22" s="24" t="s">
        <v>31</v>
      </c>
      <c r="B22" s="25" t="s">
        <v>32</v>
      </c>
      <c r="C22" s="26">
        <v>331</v>
      </c>
      <c r="D22" s="27">
        <f t="shared" si="0"/>
        <v>8768.0198234391828</v>
      </c>
      <c r="E22" s="28" t="s">
        <v>16</v>
      </c>
      <c r="H22" s="34"/>
      <c r="I22" s="27">
        <v>8471.5167376223999</v>
      </c>
      <c r="J22" s="30"/>
      <c r="K22" s="30"/>
      <c r="L22" s="31"/>
      <c r="M22" s="32"/>
    </row>
    <row r="23" spans="1:13" ht="30.75" thickBot="1" x14ac:dyDescent="0.3">
      <c r="A23" s="24" t="s">
        <v>33</v>
      </c>
      <c r="B23" s="25" t="s">
        <v>34</v>
      </c>
      <c r="C23" s="26">
        <v>378</v>
      </c>
      <c r="D23" s="27">
        <f t="shared" si="0"/>
        <v>5054.1312769707374</v>
      </c>
      <c r="E23" s="28" t="s">
        <v>16</v>
      </c>
      <c r="H23" s="34"/>
      <c r="I23" s="27">
        <v>4883.2186250925006</v>
      </c>
      <c r="J23" s="30"/>
      <c r="K23" s="30"/>
      <c r="L23" s="31"/>
      <c r="M23" s="32"/>
    </row>
    <row r="24" spans="1:13" ht="30.75" thickBot="1" x14ac:dyDescent="0.3">
      <c r="A24" s="24" t="s">
        <v>35</v>
      </c>
      <c r="B24" s="25" t="s">
        <v>36</v>
      </c>
      <c r="C24" s="26">
        <v>392</v>
      </c>
      <c r="D24" s="27">
        <f t="shared" si="0"/>
        <v>4041.2525824793429</v>
      </c>
      <c r="E24" s="28" t="s">
        <v>16</v>
      </c>
      <c r="H24" s="34"/>
      <c r="I24" s="27">
        <v>3904.5918671298</v>
      </c>
      <c r="J24" s="30"/>
      <c r="K24" s="30"/>
      <c r="L24" s="31"/>
      <c r="M24" s="32"/>
    </row>
    <row r="25" spans="1:13" ht="45.75" thickBot="1" x14ac:dyDescent="0.3">
      <c r="A25" s="24" t="s">
        <v>37</v>
      </c>
      <c r="B25" s="36" t="s">
        <v>38</v>
      </c>
      <c r="C25" s="35">
        <v>460</v>
      </c>
      <c r="D25" s="27">
        <f t="shared" si="0"/>
        <v>19323.714100580502</v>
      </c>
      <c r="E25" s="28" t="s">
        <v>22</v>
      </c>
      <c r="H25" s="34"/>
      <c r="I25" s="27">
        <v>18670.255169642998</v>
      </c>
      <c r="J25" s="30"/>
      <c r="K25" s="30"/>
      <c r="L25" s="31"/>
      <c r="M25" s="32"/>
    </row>
    <row r="26" spans="1:13" ht="45.75" thickBot="1" x14ac:dyDescent="0.3">
      <c r="A26" s="24" t="s">
        <v>39</v>
      </c>
      <c r="B26" s="25" t="s">
        <v>40</v>
      </c>
      <c r="C26" s="26">
        <v>470</v>
      </c>
      <c r="D26" s="27">
        <f t="shared" si="0"/>
        <v>9810.1457750663467</v>
      </c>
      <c r="E26" s="28" t="s">
        <v>22</v>
      </c>
      <c r="H26" s="34"/>
      <c r="I26" s="27">
        <v>9478.4017150399486</v>
      </c>
      <c r="J26" s="30"/>
      <c r="K26" s="30"/>
      <c r="L26" s="31"/>
      <c r="M26" s="32"/>
    </row>
    <row r="27" spans="1:13" ht="45.75" thickBot="1" x14ac:dyDescent="0.3">
      <c r="A27" s="24" t="s">
        <v>41</v>
      </c>
      <c r="B27" s="37" t="s">
        <v>42</v>
      </c>
      <c r="C27" s="35">
        <v>473</v>
      </c>
      <c r="D27" s="27">
        <f t="shared" si="0"/>
        <v>13007.845888577172</v>
      </c>
      <c r="E27" s="28" t="s">
        <v>22</v>
      </c>
      <c r="I27" s="27">
        <v>12567.96704210355</v>
      </c>
      <c r="M27" s="32"/>
    </row>
    <row r="28" spans="1:13" ht="45.75" thickBot="1" x14ac:dyDescent="0.3">
      <c r="A28" s="24" t="s">
        <v>43</v>
      </c>
      <c r="B28" s="25" t="s">
        <v>44</v>
      </c>
      <c r="C28" s="26">
        <v>481</v>
      </c>
      <c r="D28" s="27">
        <f t="shared" si="0"/>
        <v>10838.930872561406</v>
      </c>
      <c r="E28" s="28" t="s">
        <v>16</v>
      </c>
      <c r="I28" s="27">
        <v>10472.396978320201</v>
      </c>
      <c r="K28" s="34"/>
      <c r="L28" s="31"/>
      <c r="M28" s="32"/>
    </row>
    <row r="29" spans="1:13" ht="45.75" thickBot="1" x14ac:dyDescent="0.3">
      <c r="A29" s="24" t="s">
        <v>45</v>
      </c>
      <c r="B29" s="25" t="s">
        <v>46</v>
      </c>
      <c r="C29" s="26">
        <v>558</v>
      </c>
      <c r="D29" s="27">
        <f t="shared" si="0"/>
        <v>4458.9239387691068</v>
      </c>
      <c r="E29" s="28" t="s">
        <v>16</v>
      </c>
      <c r="I29" s="27">
        <v>4308.1390712744997</v>
      </c>
      <c r="K29" s="34"/>
      <c r="L29" s="31"/>
      <c r="M29" s="32"/>
    </row>
    <row r="30" spans="1:13" ht="30.75" thickBot="1" x14ac:dyDescent="0.3">
      <c r="A30" s="24" t="s">
        <v>47</v>
      </c>
      <c r="B30" s="25" t="s">
        <v>48</v>
      </c>
      <c r="C30" s="26">
        <v>621</v>
      </c>
      <c r="D30" s="27">
        <f t="shared" si="0"/>
        <v>7978.8569905477125</v>
      </c>
      <c r="E30" s="28" t="s">
        <v>16</v>
      </c>
      <c r="I30" s="27">
        <v>7709.0405705775001</v>
      </c>
      <c r="K30" s="34"/>
      <c r="L30" s="31"/>
      <c r="M30" s="32"/>
    </row>
    <row r="31" spans="1:13" ht="30.75" thickBot="1" x14ac:dyDescent="0.3">
      <c r="A31" s="24" t="s">
        <v>49</v>
      </c>
      <c r="B31" s="25" t="s">
        <v>50</v>
      </c>
      <c r="C31" s="26">
        <v>638</v>
      </c>
      <c r="D31" s="27">
        <f t="shared" si="0"/>
        <v>4494.8416229709301</v>
      </c>
      <c r="E31" s="28" t="s">
        <v>16</v>
      </c>
      <c r="I31" s="27">
        <v>4342.842147798</v>
      </c>
      <c r="K31" s="34"/>
      <c r="L31" s="31"/>
      <c r="M31" s="32"/>
    </row>
    <row r="32" spans="1:13" ht="60.75" thickBot="1" x14ac:dyDescent="0.3">
      <c r="A32" s="24" t="s">
        <v>51</v>
      </c>
      <c r="B32" s="25" t="s">
        <v>52</v>
      </c>
      <c r="C32" s="26">
        <v>641</v>
      </c>
      <c r="D32" s="27">
        <f t="shared" si="0"/>
        <v>3951.9714817490981</v>
      </c>
      <c r="E32" s="28" t="s">
        <v>16</v>
      </c>
      <c r="I32" s="27">
        <v>3818.3299340570998</v>
      </c>
      <c r="K32" s="34"/>
      <c r="L32" s="31"/>
      <c r="M32" s="32"/>
    </row>
    <row r="33" spans="1:14" ht="30.75" thickBot="1" x14ac:dyDescent="0.3">
      <c r="A33" s="24" t="s">
        <v>53</v>
      </c>
      <c r="B33" s="25" t="s">
        <v>54</v>
      </c>
      <c r="C33" s="26">
        <v>683</v>
      </c>
      <c r="D33" s="27">
        <f t="shared" si="0"/>
        <v>4591.8193703158504</v>
      </c>
      <c r="E33" s="28" t="s">
        <v>16</v>
      </c>
      <c r="I33" s="27">
        <v>4436.5404544114499</v>
      </c>
      <c r="K33" s="34"/>
      <c r="L33" s="31"/>
      <c r="M33" s="32"/>
    </row>
    <row r="34" spans="1:14" ht="60.75" thickBot="1" x14ac:dyDescent="0.3">
      <c r="A34" s="24" t="s">
        <v>55</v>
      </c>
      <c r="B34" s="25" t="s">
        <v>56</v>
      </c>
      <c r="C34" s="35">
        <v>743</v>
      </c>
      <c r="D34" s="27">
        <f t="shared" si="0"/>
        <v>6006.4630180933455</v>
      </c>
      <c r="E34" s="28" t="s">
        <v>22</v>
      </c>
      <c r="I34" s="27">
        <v>5803.3459112013006</v>
      </c>
      <c r="K34" s="34"/>
      <c r="L34" s="31"/>
      <c r="M34" s="32"/>
    </row>
    <row r="35" spans="1:14" ht="45.75" thickBot="1" x14ac:dyDescent="0.3">
      <c r="A35" s="24" t="s">
        <v>57</v>
      </c>
      <c r="B35" s="25" t="s">
        <v>58</v>
      </c>
      <c r="C35" s="26">
        <v>871</v>
      </c>
      <c r="D35" s="27">
        <f t="shared" si="0"/>
        <v>10042.58450282957</v>
      </c>
      <c r="E35" s="28" t="s">
        <v>16</v>
      </c>
      <c r="I35" s="27">
        <v>9702.9801959706001</v>
      </c>
      <c r="K35" s="34"/>
      <c r="L35" s="31"/>
      <c r="M35" s="32"/>
    </row>
    <row r="36" spans="1:14" ht="45.75" thickBot="1" x14ac:dyDescent="0.3">
      <c r="A36" s="24" t="s">
        <v>59</v>
      </c>
      <c r="B36" s="25" t="s">
        <v>60</v>
      </c>
      <c r="C36" s="26">
        <v>872</v>
      </c>
      <c r="D36" s="27">
        <f t="shared" si="0"/>
        <v>5274.76847992479</v>
      </c>
      <c r="E36" s="28" t="s">
        <v>16</v>
      </c>
      <c r="I36" s="27">
        <v>5096.3946665940002</v>
      </c>
      <c r="L36" s="31"/>
      <c r="M36" s="32"/>
    </row>
    <row r="37" spans="1:14" x14ac:dyDescent="0.25">
      <c r="A37" s="1"/>
      <c r="B37" s="38"/>
      <c r="C37" s="39"/>
      <c r="D37" s="40"/>
      <c r="E37" s="41"/>
      <c r="F37" s="41"/>
      <c r="G37" s="41"/>
      <c r="H37" s="12"/>
      <c r="M37" s="31"/>
      <c r="N37" s="32"/>
    </row>
    <row r="38" spans="1:14" ht="15.75" thickBot="1" x14ac:dyDescent="0.3">
      <c r="A38" s="1"/>
      <c r="B38" s="38"/>
      <c r="C38"/>
      <c r="D38" s="42"/>
      <c r="E38" s="12"/>
      <c r="F38" s="12"/>
      <c r="G38" s="12"/>
      <c r="H38" s="12"/>
      <c r="M38" s="43"/>
      <c r="N38" s="32"/>
    </row>
    <row r="39" spans="1:14" ht="15.75" thickBot="1" x14ac:dyDescent="0.3">
      <c r="A39" s="16" t="s">
        <v>61</v>
      </c>
      <c r="B39" s="17"/>
      <c r="C39" s="18"/>
      <c r="D39" s="18"/>
      <c r="E39" s="18"/>
      <c r="F39" s="18"/>
      <c r="G39" s="17"/>
      <c r="H39" s="19"/>
      <c r="I39" s="44"/>
      <c r="J39" s="44"/>
      <c r="M39" s="43"/>
      <c r="N39" s="32"/>
    </row>
    <row r="40" spans="1:14" ht="60.75" thickBot="1" x14ac:dyDescent="0.3">
      <c r="A40" s="10" t="s">
        <v>8</v>
      </c>
      <c r="B40" s="10" t="s">
        <v>62</v>
      </c>
      <c r="C40" s="10" t="s">
        <v>63</v>
      </c>
      <c r="D40" s="10" t="s">
        <v>64</v>
      </c>
      <c r="E40" s="10" t="s">
        <v>65</v>
      </c>
      <c r="F40" s="10" t="s">
        <v>66</v>
      </c>
      <c r="G40" s="10" t="s">
        <v>12</v>
      </c>
      <c r="H40" s="44"/>
      <c r="I40" s="44"/>
      <c r="J40" s="44"/>
      <c r="K40" s="44"/>
      <c r="L40" s="43"/>
      <c r="M40" s="32"/>
    </row>
    <row r="41" spans="1:14" ht="15.75" thickBot="1" x14ac:dyDescent="0.3">
      <c r="A41" s="45" t="s">
        <v>67</v>
      </c>
      <c r="B41" s="46">
        <v>47562</v>
      </c>
      <c r="C41" s="27">
        <f t="shared" ref="C41:C55" si="1">$I41*1.035</f>
        <v>951.89985000000001</v>
      </c>
      <c r="D41" s="27" t="s">
        <v>68</v>
      </c>
      <c r="E41" s="119" t="s">
        <v>69</v>
      </c>
      <c r="F41" s="119" t="s">
        <v>69</v>
      </c>
      <c r="G41" s="49" t="s">
        <v>22</v>
      </c>
      <c r="H41" s="44"/>
      <c r="I41" s="47">
        <v>919.71</v>
      </c>
      <c r="J41" s="44"/>
      <c r="K41" s="44"/>
    </row>
    <row r="42" spans="1:14" ht="22.5" customHeight="1" thickBot="1" x14ac:dyDescent="0.3">
      <c r="A42" s="45" t="s">
        <v>70</v>
      </c>
      <c r="B42" s="46">
        <v>49505</v>
      </c>
      <c r="C42" s="27">
        <f t="shared" si="1"/>
        <v>65.722499999999997</v>
      </c>
      <c r="D42" s="27" t="s">
        <v>68</v>
      </c>
      <c r="E42" s="119" t="s">
        <v>69</v>
      </c>
      <c r="F42" s="119" t="s">
        <v>69</v>
      </c>
      <c r="G42" s="49" t="s">
        <v>22</v>
      </c>
      <c r="H42" s="44"/>
      <c r="I42" s="47">
        <v>63.5</v>
      </c>
      <c r="J42" s="44"/>
      <c r="K42" s="44"/>
      <c r="L42" s="43"/>
      <c r="M42" s="32"/>
    </row>
    <row r="43" spans="1:14" ht="22.5" customHeight="1" thickBot="1" x14ac:dyDescent="0.3">
      <c r="A43" s="45" t="s">
        <v>71</v>
      </c>
      <c r="B43" s="46">
        <v>29881</v>
      </c>
      <c r="C43" s="27">
        <f t="shared" si="1"/>
        <v>562.52249999999992</v>
      </c>
      <c r="D43" s="27" t="s">
        <v>68</v>
      </c>
      <c r="E43" s="119" t="s">
        <v>69</v>
      </c>
      <c r="F43" s="119" t="s">
        <v>69</v>
      </c>
      <c r="G43" s="49" t="s">
        <v>22</v>
      </c>
      <c r="H43" s="44"/>
      <c r="I43" s="47">
        <v>543.5</v>
      </c>
      <c r="J43" s="44"/>
      <c r="K43" s="44"/>
      <c r="L43" s="43"/>
      <c r="M43" s="32"/>
    </row>
    <row r="44" spans="1:14" ht="22.5" customHeight="1" thickBot="1" x14ac:dyDescent="0.3">
      <c r="A44" s="51" t="s">
        <v>73</v>
      </c>
      <c r="B44" s="46">
        <v>29826</v>
      </c>
      <c r="C44" s="27">
        <f t="shared" si="1"/>
        <v>112.50449999999999</v>
      </c>
      <c r="D44" s="27" t="s">
        <v>68</v>
      </c>
      <c r="E44" s="119" t="s">
        <v>69</v>
      </c>
      <c r="F44" s="119" t="s">
        <v>69</v>
      </c>
      <c r="G44" s="49" t="s">
        <v>22</v>
      </c>
      <c r="H44" s="44"/>
      <c r="I44" s="47">
        <v>108.7</v>
      </c>
      <c r="J44" s="44"/>
    </row>
    <row r="45" spans="1:14" ht="22.5" customHeight="1" thickBot="1" x14ac:dyDescent="0.3">
      <c r="A45" s="45" t="s">
        <v>75</v>
      </c>
      <c r="B45" s="46">
        <v>45378</v>
      </c>
      <c r="C45" s="27">
        <f t="shared" si="1"/>
        <v>186.8175</v>
      </c>
      <c r="D45" s="27" t="s">
        <v>68</v>
      </c>
      <c r="E45" s="119" t="s">
        <v>69</v>
      </c>
      <c r="F45" s="119" t="s">
        <v>69</v>
      </c>
      <c r="G45" s="49" t="s">
        <v>22</v>
      </c>
      <c r="I45" s="47">
        <v>180.5</v>
      </c>
    </row>
    <row r="46" spans="1:14" ht="22.5" customHeight="1" thickBot="1" x14ac:dyDescent="0.3">
      <c r="A46" s="45" t="s">
        <v>76</v>
      </c>
      <c r="B46" s="46">
        <v>45380</v>
      </c>
      <c r="C46" s="27">
        <f t="shared" si="1"/>
        <v>233.30969999999996</v>
      </c>
      <c r="D46" s="27" t="s">
        <v>68</v>
      </c>
      <c r="E46" s="119" t="s">
        <v>69</v>
      </c>
      <c r="F46" s="119" t="s">
        <v>69</v>
      </c>
      <c r="G46" s="49" t="s">
        <v>22</v>
      </c>
      <c r="I46" s="47">
        <v>225.42</v>
      </c>
    </row>
    <row r="47" spans="1:14" ht="22.5" customHeight="1" thickBot="1" x14ac:dyDescent="0.3">
      <c r="A47" s="24" t="s">
        <v>77</v>
      </c>
      <c r="B47" s="46">
        <v>45384</v>
      </c>
      <c r="C47" s="27">
        <f t="shared" si="1"/>
        <v>245.78144999999998</v>
      </c>
      <c r="D47" s="27" t="s">
        <v>68</v>
      </c>
      <c r="E47" s="119" t="s">
        <v>69</v>
      </c>
      <c r="F47" s="119" t="s">
        <v>69</v>
      </c>
      <c r="G47" s="49" t="s">
        <v>16</v>
      </c>
      <c r="I47" s="47">
        <v>237.47</v>
      </c>
    </row>
    <row r="48" spans="1:14" ht="22.5" customHeight="1" thickBot="1" x14ac:dyDescent="0.3">
      <c r="A48" s="52" t="s">
        <v>78</v>
      </c>
      <c r="B48" s="46">
        <v>45385</v>
      </c>
      <c r="C48" s="27">
        <f t="shared" si="1"/>
        <v>277.46279999999996</v>
      </c>
      <c r="D48" s="27" t="s">
        <v>68</v>
      </c>
      <c r="E48" s="119" t="s">
        <v>69</v>
      </c>
      <c r="F48" s="119" t="s">
        <v>69</v>
      </c>
      <c r="G48" s="49" t="s">
        <v>22</v>
      </c>
      <c r="I48" s="47">
        <v>268.08</v>
      </c>
    </row>
    <row r="49" spans="1:9" ht="22.5" customHeight="1" thickBot="1" x14ac:dyDescent="0.3">
      <c r="A49" s="45" t="s">
        <v>79</v>
      </c>
      <c r="B49" s="46">
        <v>43235</v>
      </c>
      <c r="C49" s="27">
        <f t="shared" si="1"/>
        <v>129.6027</v>
      </c>
      <c r="D49" s="27" t="s">
        <v>68</v>
      </c>
      <c r="E49" s="119" t="s">
        <v>69</v>
      </c>
      <c r="F49" s="119" t="s">
        <v>69</v>
      </c>
      <c r="G49" s="49" t="s">
        <v>22</v>
      </c>
      <c r="I49" s="47">
        <v>125.22</v>
      </c>
    </row>
    <row r="50" spans="1:9" ht="22.5" customHeight="1" thickBot="1" x14ac:dyDescent="0.3">
      <c r="A50" s="45" t="s">
        <v>80</v>
      </c>
      <c r="B50" s="46">
        <v>43239</v>
      </c>
      <c r="C50" s="27">
        <f t="shared" si="1"/>
        <v>144.07199999999997</v>
      </c>
      <c r="D50" s="27" t="s">
        <v>68</v>
      </c>
      <c r="E50" s="119" t="s">
        <v>69</v>
      </c>
      <c r="F50" s="119" t="s">
        <v>69</v>
      </c>
      <c r="G50" s="49" t="s">
        <v>22</v>
      </c>
      <c r="I50" s="47">
        <v>139.19999999999999</v>
      </c>
    </row>
    <row r="51" spans="1:9" ht="22.5" customHeight="1" thickBot="1" x14ac:dyDescent="0.3">
      <c r="A51" s="45" t="s">
        <v>81</v>
      </c>
      <c r="B51" s="46">
        <v>66984</v>
      </c>
      <c r="C51" s="27">
        <f t="shared" si="1"/>
        <v>623.61854999999991</v>
      </c>
      <c r="D51" s="27" t="s">
        <v>68</v>
      </c>
      <c r="E51" s="119" t="s">
        <v>69</v>
      </c>
      <c r="F51" s="119" t="s">
        <v>69</v>
      </c>
      <c r="G51" s="49" t="s">
        <v>22</v>
      </c>
      <c r="I51" s="47">
        <v>602.53</v>
      </c>
    </row>
    <row r="52" spans="1:9" ht="22.5" customHeight="1" thickBot="1" x14ac:dyDescent="0.3">
      <c r="A52" s="52" t="s">
        <v>82</v>
      </c>
      <c r="B52" s="46">
        <v>19083</v>
      </c>
      <c r="C52" s="27">
        <f t="shared" si="1"/>
        <v>143.75114999999997</v>
      </c>
      <c r="D52" s="27" t="s">
        <v>68</v>
      </c>
      <c r="E52" s="119" t="s">
        <v>69</v>
      </c>
      <c r="F52" s="119" t="s">
        <v>69</v>
      </c>
      <c r="G52" s="49" t="s">
        <v>16</v>
      </c>
      <c r="I52" s="47">
        <v>138.88999999999999</v>
      </c>
    </row>
    <row r="53" spans="1:9" ht="22.5" customHeight="1" thickBot="1" x14ac:dyDescent="0.3">
      <c r="A53" s="45" t="s">
        <v>83</v>
      </c>
      <c r="B53" s="46">
        <v>19120</v>
      </c>
      <c r="C53" s="27">
        <f t="shared" si="1"/>
        <v>179.05499999999998</v>
      </c>
      <c r="D53" s="27" t="s">
        <v>68</v>
      </c>
      <c r="E53" s="119" t="s">
        <v>69</v>
      </c>
      <c r="F53" s="119" t="s">
        <v>69</v>
      </c>
      <c r="G53" s="49" t="s">
        <v>22</v>
      </c>
      <c r="I53" s="47">
        <v>173</v>
      </c>
    </row>
    <row r="54" spans="1:9" ht="22.5" customHeight="1" thickBot="1" x14ac:dyDescent="0.3">
      <c r="A54" s="52" t="s">
        <v>84</v>
      </c>
      <c r="B54" s="46">
        <v>10005</v>
      </c>
      <c r="C54" s="27">
        <f t="shared" si="1"/>
        <v>61.872299999999996</v>
      </c>
      <c r="D54" s="27" t="s">
        <v>68</v>
      </c>
      <c r="E54" s="119" t="s">
        <v>69</v>
      </c>
      <c r="F54" s="119" t="s">
        <v>69</v>
      </c>
      <c r="G54" s="49" t="s">
        <v>16</v>
      </c>
      <c r="I54" s="47">
        <v>59.78</v>
      </c>
    </row>
    <row r="55" spans="1:9" ht="22.5" customHeight="1" thickBot="1" x14ac:dyDescent="0.3">
      <c r="A55" s="45" t="s">
        <v>85</v>
      </c>
      <c r="B55" s="46">
        <v>36430</v>
      </c>
      <c r="C55" s="27">
        <f t="shared" si="1"/>
        <v>28.814399999999999</v>
      </c>
      <c r="D55" s="27" t="s">
        <v>68</v>
      </c>
      <c r="E55" s="119" t="s">
        <v>68</v>
      </c>
      <c r="F55" s="119" t="s">
        <v>68</v>
      </c>
      <c r="G55" s="49" t="s">
        <v>16</v>
      </c>
      <c r="I55" s="47">
        <v>27.84</v>
      </c>
    </row>
    <row r="56" spans="1:9" ht="15.75" thickBot="1" x14ac:dyDescent="0.3">
      <c r="D56" s="53"/>
    </row>
    <row r="57" spans="1:9" ht="15.75" thickBot="1" x14ac:dyDescent="0.3">
      <c r="A57" s="16" t="s">
        <v>86</v>
      </c>
      <c r="B57" s="17"/>
      <c r="C57" s="18"/>
      <c r="D57" s="54"/>
      <c r="E57" s="54"/>
      <c r="F57" s="55"/>
      <c r="G57" s="55"/>
    </row>
    <row r="58" spans="1:9" ht="60.75" thickBot="1" x14ac:dyDescent="0.3">
      <c r="A58" s="10" t="s">
        <v>8</v>
      </c>
      <c r="B58" s="10" t="s">
        <v>62</v>
      </c>
      <c r="C58" s="10" t="s">
        <v>63</v>
      </c>
      <c r="D58" s="10" t="s">
        <v>64</v>
      </c>
      <c r="E58" s="10" t="s">
        <v>65</v>
      </c>
      <c r="F58" s="10" t="s">
        <v>87</v>
      </c>
      <c r="G58" s="10" t="s">
        <v>12</v>
      </c>
    </row>
    <row r="59" spans="1:9" ht="15.75" thickBot="1" x14ac:dyDescent="0.3">
      <c r="A59" s="56" t="s">
        <v>88</v>
      </c>
      <c r="B59" s="57">
        <v>93454</v>
      </c>
      <c r="C59" s="27">
        <f t="shared" ref="C59:C63" si="2">$I59*1.035</f>
        <v>1552.4999999999998</v>
      </c>
      <c r="D59" s="27" t="s">
        <v>68</v>
      </c>
      <c r="E59" s="119" t="s">
        <v>68</v>
      </c>
      <c r="F59" s="119" t="s">
        <v>68</v>
      </c>
      <c r="G59" s="57" t="s">
        <v>16</v>
      </c>
      <c r="I59" s="47">
        <v>1500</v>
      </c>
    </row>
    <row r="60" spans="1:9" ht="30.75" thickBot="1" x14ac:dyDescent="0.3">
      <c r="A60" s="56" t="s">
        <v>90</v>
      </c>
      <c r="B60" s="57">
        <v>93458</v>
      </c>
      <c r="C60" s="27">
        <f t="shared" si="2"/>
        <v>1552.4999999999998</v>
      </c>
      <c r="D60" s="27" t="s">
        <v>68</v>
      </c>
      <c r="E60" s="119" t="s">
        <v>68</v>
      </c>
      <c r="F60" s="119" t="s">
        <v>68</v>
      </c>
      <c r="G60" s="57" t="s">
        <v>16</v>
      </c>
      <c r="I60" s="47">
        <v>1500</v>
      </c>
    </row>
    <row r="61" spans="1:9" ht="45.75" thickBot="1" x14ac:dyDescent="0.3">
      <c r="A61" s="56" t="s">
        <v>91</v>
      </c>
      <c r="B61" s="57">
        <v>93459</v>
      </c>
      <c r="C61" s="27">
        <f t="shared" si="2"/>
        <v>1552.4999999999998</v>
      </c>
      <c r="D61" s="27" t="s">
        <v>68</v>
      </c>
      <c r="E61" s="119" t="s">
        <v>68</v>
      </c>
      <c r="F61" s="119" t="s">
        <v>68</v>
      </c>
      <c r="G61" s="57" t="s">
        <v>16</v>
      </c>
      <c r="I61" s="47">
        <v>1500</v>
      </c>
    </row>
    <row r="62" spans="1:9" ht="30.75" thickBot="1" x14ac:dyDescent="0.3">
      <c r="A62" s="56" t="s">
        <v>92</v>
      </c>
      <c r="B62" s="57">
        <v>93460</v>
      </c>
      <c r="C62" s="27">
        <f t="shared" si="2"/>
        <v>1552.4999999999998</v>
      </c>
      <c r="D62" s="27" t="s">
        <v>68</v>
      </c>
      <c r="E62" s="119" t="s">
        <v>68</v>
      </c>
      <c r="F62" s="119" t="s">
        <v>68</v>
      </c>
      <c r="G62" s="57" t="s">
        <v>16</v>
      </c>
      <c r="I62" s="47">
        <v>1500</v>
      </c>
    </row>
    <row r="63" spans="1:9" ht="45.75" thickBot="1" x14ac:dyDescent="0.3">
      <c r="A63" s="56" t="s">
        <v>93</v>
      </c>
      <c r="B63" s="57" t="s">
        <v>94</v>
      </c>
      <c r="C63" s="27">
        <f t="shared" si="2"/>
        <v>8574.0658994745099</v>
      </c>
      <c r="D63" s="27" t="s">
        <v>68</v>
      </c>
      <c r="E63" s="119" t="s">
        <v>68</v>
      </c>
      <c r="F63" s="119" t="s">
        <v>68</v>
      </c>
      <c r="G63" s="57" t="s">
        <v>16</v>
      </c>
      <c r="I63" s="47">
        <v>8284.1216420043584</v>
      </c>
    </row>
    <row r="64" spans="1:9" x14ac:dyDescent="0.25">
      <c r="D64" s="40"/>
    </row>
    <row r="65" spans="1:9" ht="15.75" thickBot="1" x14ac:dyDescent="0.3">
      <c r="A65"/>
      <c r="C65"/>
      <c r="D65" s="32"/>
    </row>
    <row r="66" spans="1:9" ht="30.75" thickBot="1" x14ac:dyDescent="0.3">
      <c r="A66" s="10" t="s">
        <v>8</v>
      </c>
      <c r="B66" s="10" t="s">
        <v>95</v>
      </c>
      <c r="C66" s="10" t="s">
        <v>96</v>
      </c>
      <c r="D66" s="10" t="s">
        <v>11</v>
      </c>
      <c r="E66" s="10" t="s">
        <v>12</v>
      </c>
      <c r="F66" s="10" t="s">
        <v>97</v>
      </c>
      <c r="G66" s="11"/>
      <c r="H66" s="11"/>
    </row>
    <row r="67" spans="1:9" ht="15.75" thickBot="1" x14ac:dyDescent="0.3">
      <c r="A67" s="60" t="s">
        <v>98</v>
      </c>
      <c r="B67" s="17"/>
      <c r="C67" s="18"/>
      <c r="D67" s="18"/>
      <c r="E67" s="18"/>
      <c r="F67" s="18"/>
    </row>
    <row r="68" spans="1:9" ht="15.75" thickBot="1" x14ac:dyDescent="0.3">
      <c r="A68" s="61" t="s">
        <v>99</v>
      </c>
      <c r="B68" s="26" t="s">
        <v>100</v>
      </c>
      <c r="C68" s="62">
        <v>82043</v>
      </c>
      <c r="D68" s="27">
        <f t="shared" ref="D68:D131" si="3">$I68*1.035</f>
        <v>5.1705018899999997</v>
      </c>
      <c r="E68" s="62" t="s">
        <v>16</v>
      </c>
      <c r="F68" s="27" t="s">
        <v>68</v>
      </c>
      <c r="G68" s="64"/>
      <c r="I68" s="47">
        <v>4.995654</v>
      </c>
    </row>
    <row r="69" spans="1:9" ht="15.75" thickBot="1" x14ac:dyDescent="0.3">
      <c r="A69" s="61" t="s">
        <v>102</v>
      </c>
      <c r="B69" s="26" t="s">
        <v>103</v>
      </c>
      <c r="C69" s="62">
        <v>82009</v>
      </c>
      <c r="D69" s="27">
        <f t="shared" si="3"/>
        <v>4.0433682599999994</v>
      </c>
      <c r="E69" s="62" t="s">
        <v>16</v>
      </c>
      <c r="F69" s="27" t="s">
        <v>68</v>
      </c>
      <c r="H69" s="64"/>
      <c r="I69" s="47">
        <v>3.9066359999999993</v>
      </c>
    </row>
    <row r="70" spans="1:9" ht="15.75" thickBot="1" x14ac:dyDescent="0.3">
      <c r="A70" s="61" t="s">
        <v>104</v>
      </c>
      <c r="B70" s="26" t="s">
        <v>105</v>
      </c>
      <c r="C70" s="26">
        <v>87070</v>
      </c>
      <c r="D70" s="27">
        <f t="shared" si="3"/>
        <v>7.1414999999999997</v>
      </c>
      <c r="E70" s="27" t="s">
        <v>16</v>
      </c>
      <c r="F70" s="27" t="s">
        <v>68</v>
      </c>
      <c r="H70" s="64"/>
      <c r="I70" s="47">
        <v>6.9</v>
      </c>
    </row>
    <row r="71" spans="1:9" ht="15.75" thickBot="1" x14ac:dyDescent="0.3">
      <c r="A71" s="61" t="s">
        <v>106</v>
      </c>
      <c r="B71" s="26" t="s">
        <v>107</v>
      </c>
      <c r="C71" s="62">
        <v>84460</v>
      </c>
      <c r="D71" s="27">
        <f t="shared" si="3"/>
        <v>4.7411176499999987</v>
      </c>
      <c r="E71" s="62" t="s">
        <v>16</v>
      </c>
      <c r="F71" s="27" t="s">
        <v>68</v>
      </c>
      <c r="H71" s="64"/>
      <c r="I71" s="47">
        <v>4.5807899999999995</v>
      </c>
    </row>
    <row r="72" spans="1:9" ht="15.75" thickBot="1" x14ac:dyDescent="0.3">
      <c r="A72" s="61" t="s">
        <v>108</v>
      </c>
      <c r="B72" s="26" t="s">
        <v>109</v>
      </c>
      <c r="C72" s="62">
        <v>82105</v>
      </c>
      <c r="D72" s="27">
        <f t="shared" si="3"/>
        <v>15.001611884999999</v>
      </c>
      <c r="E72" s="62" t="s">
        <v>16</v>
      </c>
      <c r="F72" s="27" t="s">
        <v>68</v>
      </c>
      <c r="H72" s="64"/>
      <c r="I72" s="47">
        <v>14.494311</v>
      </c>
    </row>
    <row r="73" spans="1:9" ht="15.75" thickBot="1" x14ac:dyDescent="0.3">
      <c r="A73" s="61" t="s">
        <v>110</v>
      </c>
      <c r="B73" s="26" t="s">
        <v>111</v>
      </c>
      <c r="C73" s="62">
        <v>82140</v>
      </c>
      <c r="D73" s="27">
        <f t="shared" si="3"/>
        <v>5.1749999999999998</v>
      </c>
      <c r="E73" s="62" t="s">
        <v>16</v>
      </c>
      <c r="F73" s="27" t="s">
        <v>68</v>
      </c>
      <c r="H73" s="64"/>
      <c r="I73" s="47">
        <v>5</v>
      </c>
    </row>
    <row r="74" spans="1:9" ht="15.75" thickBot="1" x14ac:dyDescent="0.3">
      <c r="A74" s="61" t="s">
        <v>112</v>
      </c>
      <c r="B74" s="26" t="s">
        <v>113</v>
      </c>
      <c r="C74" s="62">
        <v>82150</v>
      </c>
      <c r="D74" s="27">
        <f t="shared" si="3"/>
        <v>5.1749999999999998</v>
      </c>
      <c r="E74" s="62" t="s">
        <v>16</v>
      </c>
      <c r="F74" s="27" t="s">
        <v>68</v>
      </c>
      <c r="H74" s="64"/>
      <c r="I74" s="47">
        <v>5</v>
      </c>
    </row>
    <row r="75" spans="1:9" ht="15.75" thickBot="1" x14ac:dyDescent="0.3">
      <c r="A75" s="61" t="s">
        <v>114</v>
      </c>
      <c r="B75" s="26" t="s">
        <v>115</v>
      </c>
      <c r="C75" s="62">
        <v>82157</v>
      </c>
      <c r="D75" s="27">
        <f t="shared" si="3"/>
        <v>25.874999999999996</v>
      </c>
      <c r="E75" s="62" t="s">
        <v>16</v>
      </c>
      <c r="F75" s="27" t="s">
        <v>68</v>
      </c>
      <c r="H75" s="64"/>
      <c r="I75" s="47">
        <v>25</v>
      </c>
    </row>
    <row r="76" spans="1:9" ht="15.75" thickBot="1" x14ac:dyDescent="0.3">
      <c r="A76" s="61" t="s">
        <v>116</v>
      </c>
      <c r="B76" s="26" t="s">
        <v>117</v>
      </c>
      <c r="C76" s="62">
        <v>82164</v>
      </c>
      <c r="D76" s="27">
        <f t="shared" si="3"/>
        <v>13.060437299999998</v>
      </c>
      <c r="E76" s="62" t="s">
        <v>16</v>
      </c>
      <c r="F76" s="27" t="s">
        <v>68</v>
      </c>
      <c r="H76" s="64"/>
      <c r="I76" s="47">
        <v>12.618779999999999</v>
      </c>
    </row>
    <row r="77" spans="1:9" ht="15.75" thickBot="1" x14ac:dyDescent="0.3">
      <c r="A77" s="61" t="s">
        <v>118</v>
      </c>
      <c r="B77" s="26" t="s">
        <v>119</v>
      </c>
      <c r="C77" s="62">
        <v>86038</v>
      </c>
      <c r="D77" s="27">
        <f t="shared" si="3"/>
        <v>10.701899999999998</v>
      </c>
      <c r="E77" s="62" t="s">
        <v>16</v>
      </c>
      <c r="F77" s="27" t="s">
        <v>68</v>
      </c>
      <c r="H77" s="64"/>
      <c r="I77" s="47">
        <v>10.34</v>
      </c>
    </row>
    <row r="78" spans="1:9" ht="15.75" thickBot="1" x14ac:dyDescent="0.3">
      <c r="A78" s="61" t="s">
        <v>120</v>
      </c>
      <c r="B78" s="26" t="s">
        <v>121</v>
      </c>
      <c r="C78" s="62">
        <v>86039</v>
      </c>
      <c r="D78" s="27">
        <f t="shared" si="3"/>
        <v>9.9831835799999986</v>
      </c>
      <c r="E78" s="62" t="s">
        <v>16</v>
      </c>
      <c r="F78" s="27" t="s">
        <v>68</v>
      </c>
      <c r="H78" s="64"/>
      <c r="I78" s="47">
        <v>9.6455880000000001</v>
      </c>
    </row>
    <row r="79" spans="1:9" ht="15.75" thickBot="1" x14ac:dyDescent="0.3">
      <c r="A79" s="61" t="s">
        <v>122</v>
      </c>
      <c r="B79" s="26" t="s">
        <v>123</v>
      </c>
      <c r="C79" s="62">
        <v>84075</v>
      </c>
      <c r="D79" s="27">
        <f t="shared" si="3"/>
        <v>3.7466999999999997</v>
      </c>
      <c r="E79" s="62" t="s">
        <v>16</v>
      </c>
      <c r="F79" s="27" t="s">
        <v>68</v>
      </c>
      <c r="H79" s="64"/>
      <c r="I79" s="47">
        <v>3.62</v>
      </c>
    </row>
    <row r="80" spans="1:9" ht="15.75" thickBot="1" x14ac:dyDescent="0.3">
      <c r="A80" s="61" t="s">
        <v>124</v>
      </c>
      <c r="B80" s="26" t="s">
        <v>125</v>
      </c>
      <c r="C80" s="62">
        <v>82784</v>
      </c>
      <c r="D80" s="27">
        <f t="shared" si="3"/>
        <v>8.3193196500000006</v>
      </c>
      <c r="E80" s="62" t="s">
        <v>16</v>
      </c>
      <c r="F80" s="27" t="s">
        <v>68</v>
      </c>
      <c r="H80" s="64"/>
      <c r="I80" s="47">
        <v>8.0379900000000006</v>
      </c>
    </row>
    <row r="81" spans="1:9" ht="15.75" thickBot="1" x14ac:dyDescent="0.3">
      <c r="A81" s="61" t="s">
        <v>126</v>
      </c>
      <c r="B81" s="26" t="s">
        <v>127</v>
      </c>
      <c r="C81" s="62">
        <v>84550</v>
      </c>
      <c r="D81" s="27">
        <f t="shared" si="3"/>
        <v>4.0433682599999994</v>
      </c>
      <c r="E81" s="62" t="s">
        <v>16</v>
      </c>
      <c r="F81" s="27" t="s">
        <v>68</v>
      </c>
      <c r="H81" s="64"/>
      <c r="I81" s="47">
        <v>3.9066359999999993</v>
      </c>
    </row>
    <row r="82" spans="1:9" ht="15.75" thickBot="1" x14ac:dyDescent="0.3">
      <c r="A82" s="61" t="s">
        <v>128</v>
      </c>
      <c r="B82" s="26" t="s">
        <v>129</v>
      </c>
      <c r="C82" s="62">
        <v>84402</v>
      </c>
      <c r="D82" s="27">
        <f t="shared" si="3"/>
        <v>22.784201234999994</v>
      </c>
      <c r="E82" s="62" t="s">
        <v>16</v>
      </c>
      <c r="F82" s="27" t="s">
        <v>68</v>
      </c>
      <c r="H82" s="64"/>
      <c r="I82" s="47">
        <v>22.013720999999997</v>
      </c>
    </row>
    <row r="83" spans="1:9" ht="15.75" thickBot="1" x14ac:dyDescent="0.3">
      <c r="A83" s="61" t="s">
        <v>130</v>
      </c>
      <c r="B83" s="26" t="s">
        <v>131</v>
      </c>
      <c r="C83" s="62">
        <v>84439</v>
      </c>
      <c r="D83" s="27">
        <f t="shared" si="3"/>
        <v>8.0688455099999992</v>
      </c>
      <c r="E83" s="62" t="s">
        <v>16</v>
      </c>
      <c r="F83" s="27" t="s">
        <v>68</v>
      </c>
      <c r="H83" s="64"/>
      <c r="I83" s="47">
        <v>7.7959859999999992</v>
      </c>
    </row>
    <row r="84" spans="1:9" ht="15.75" thickBot="1" x14ac:dyDescent="0.3">
      <c r="A84" s="61" t="s">
        <v>132</v>
      </c>
      <c r="B84" s="26" t="s">
        <v>133</v>
      </c>
      <c r="C84" s="62">
        <v>83970</v>
      </c>
      <c r="D84" s="27">
        <f t="shared" si="3"/>
        <v>36.927044639999991</v>
      </c>
      <c r="E84" s="62" t="s">
        <v>16</v>
      </c>
      <c r="F84" s="27" t="s">
        <v>68</v>
      </c>
      <c r="H84" s="64"/>
      <c r="I84" s="47">
        <v>35.678303999999997</v>
      </c>
    </row>
    <row r="85" spans="1:9" ht="15.75" thickBot="1" x14ac:dyDescent="0.3">
      <c r="A85" s="61" t="s">
        <v>134</v>
      </c>
      <c r="B85" s="26" t="s">
        <v>135</v>
      </c>
      <c r="C85" s="62">
        <v>84100</v>
      </c>
      <c r="D85" s="27">
        <f t="shared" si="3"/>
        <v>2.9807999999999995</v>
      </c>
      <c r="E85" s="62" t="s">
        <v>16</v>
      </c>
      <c r="F85" s="27" t="s">
        <v>68</v>
      </c>
      <c r="H85" s="64"/>
      <c r="I85" s="47">
        <v>2.88</v>
      </c>
    </row>
    <row r="86" spans="1:9" ht="15.75" thickBot="1" x14ac:dyDescent="0.3">
      <c r="A86" s="61" t="s">
        <v>136</v>
      </c>
      <c r="B86" s="26" t="s">
        <v>137</v>
      </c>
      <c r="C86" s="62">
        <v>84134</v>
      </c>
      <c r="D86" s="27">
        <f t="shared" si="3"/>
        <v>13.051491794999999</v>
      </c>
      <c r="E86" s="62" t="s">
        <v>16</v>
      </c>
      <c r="F86" s="27" t="s">
        <v>68</v>
      </c>
      <c r="H86" s="64"/>
      <c r="I86" s="47">
        <v>12.610137</v>
      </c>
    </row>
    <row r="87" spans="1:9" ht="15.75" thickBot="1" x14ac:dyDescent="0.3">
      <c r="A87" s="61" t="s">
        <v>138</v>
      </c>
      <c r="B87" s="26" t="s">
        <v>139</v>
      </c>
      <c r="C87" s="62">
        <v>84144</v>
      </c>
      <c r="D87" s="27">
        <f t="shared" si="3"/>
        <v>17.594999999999999</v>
      </c>
      <c r="E87" s="62" t="s">
        <v>16</v>
      </c>
      <c r="F87" s="27" t="s">
        <v>68</v>
      </c>
      <c r="H87" s="64"/>
      <c r="I87" s="47">
        <v>17</v>
      </c>
    </row>
    <row r="88" spans="1:9" ht="15.75" thickBot="1" x14ac:dyDescent="0.3">
      <c r="A88" s="61" t="s">
        <v>140</v>
      </c>
      <c r="B88" s="26" t="s">
        <v>141</v>
      </c>
      <c r="C88" s="62">
        <v>84146</v>
      </c>
      <c r="D88" s="27">
        <f t="shared" si="3"/>
        <v>17.336388689999996</v>
      </c>
      <c r="E88" s="62" t="s">
        <v>16</v>
      </c>
      <c r="F88" s="27" t="s">
        <v>68</v>
      </c>
      <c r="H88" s="64"/>
      <c r="I88" s="47">
        <v>16.750133999999999</v>
      </c>
    </row>
    <row r="89" spans="1:9" ht="15.75" thickBot="1" x14ac:dyDescent="0.3">
      <c r="A89" s="61" t="s">
        <v>142</v>
      </c>
      <c r="B89" s="26" t="s">
        <v>143</v>
      </c>
      <c r="C89" s="62">
        <v>84157</v>
      </c>
      <c r="D89" s="27">
        <f t="shared" si="3"/>
        <v>3.5782019999999997</v>
      </c>
      <c r="E89" s="62" t="s">
        <v>16</v>
      </c>
      <c r="F89" s="27" t="s">
        <v>68</v>
      </c>
      <c r="H89" s="64"/>
      <c r="I89" s="47">
        <v>3.4571999999999998</v>
      </c>
    </row>
    <row r="90" spans="1:9" ht="15.75" thickBot="1" x14ac:dyDescent="0.3">
      <c r="A90" s="61" t="s">
        <v>144</v>
      </c>
      <c r="B90" s="26" t="s">
        <v>145</v>
      </c>
      <c r="C90" s="62">
        <v>84155</v>
      </c>
      <c r="D90" s="27">
        <f t="shared" si="3"/>
        <v>3.2830003349999997</v>
      </c>
      <c r="E90" s="62" t="s">
        <v>16</v>
      </c>
      <c r="F90" s="27" t="s">
        <v>68</v>
      </c>
      <c r="H90" s="64"/>
      <c r="I90" s="47">
        <v>3.1719809999999997</v>
      </c>
    </row>
    <row r="91" spans="1:9" ht="15.75" thickBot="1" x14ac:dyDescent="0.3">
      <c r="A91" s="61" t="s">
        <v>146</v>
      </c>
      <c r="B91" s="26" t="s">
        <v>147</v>
      </c>
      <c r="C91" s="62">
        <v>84156</v>
      </c>
      <c r="D91" s="27">
        <f t="shared" si="3"/>
        <v>3.2830003349999997</v>
      </c>
      <c r="E91" s="62" t="s">
        <v>16</v>
      </c>
      <c r="F91" s="27" t="s">
        <v>68</v>
      </c>
      <c r="H91" s="64"/>
      <c r="I91" s="47">
        <v>3.1719809999999997</v>
      </c>
    </row>
    <row r="92" spans="1:9" ht="15.75" thickBot="1" x14ac:dyDescent="0.3">
      <c r="A92" s="61" t="s">
        <v>148</v>
      </c>
      <c r="B92" s="26" t="s">
        <v>149</v>
      </c>
      <c r="C92" s="62">
        <v>84154</v>
      </c>
      <c r="D92" s="27">
        <f t="shared" si="3"/>
        <v>16.450783694999998</v>
      </c>
      <c r="E92" s="62" t="s">
        <v>22</v>
      </c>
      <c r="F92" s="27" t="s">
        <v>68</v>
      </c>
      <c r="H92" s="64"/>
      <c r="I92" s="47">
        <v>15.894477</v>
      </c>
    </row>
    <row r="93" spans="1:9" ht="15.75" thickBot="1" x14ac:dyDescent="0.3">
      <c r="A93" s="61" t="s">
        <v>150</v>
      </c>
      <c r="B93" s="26" t="s">
        <v>151</v>
      </c>
      <c r="C93" s="62">
        <v>84153</v>
      </c>
      <c r="D93" s="27">
        <f t="shared" si="3"/>
        <v>16.450783694999998</v>
      </c>
      <c r="E93" s="62" t="s">
        <v>22</v>
      </c>
      <c r="F93" s="27" t="s">
        <v>68</v>
      </c>
      <c r="H93" s="64"/>
      <c r="I93" s="47">
        <v>15.894477</v>
      </c>
    </row>
    <row r="94" spans="1:9" ht="15.75" thickBot="1" x14ac:dyDescent="0.3">
      <c r="A94" s="61" t="s">
        <v>152</v>
      </c>
      <c r="B94" s="26" t="s">
        <v>153</v>
      </c>
      <c r="C94" s="62">
        <v>84132</v>
      </c>
      <c r="D94" s="27">
        <f t="shared" si="3"/>
        <v>3.0532499999999998</v>
      </c>
      <c r="E94" s="62" t="s">
        <v>16</v>
      </c>
      <c r="F94" s="27" t="s">
        <v>68</v>
      </c>
      <c r="H94" s="64"/>
      <c r="I94" s="47">
        <v>2.95</v>
      </c>
    </row>
    <row r="95" spans="1:9" ht="15.75" thickBot="1" x14ac:dyDescent="0.3">
      <c r="A95" s="61" t="s">
        <v>154</v>
      </c>
      <c r="B95" s="26" t="s">
        <v>155</v>
      </c>
      <c r="C95" s="62">
        <v>84295</v>
      </c>
      <c r="D95" s="27">
        <f t="shared" si="3"/>
        <v>4.3027879049999989</v>
      </c>
      <c r="E95" s="62" t="s">
        <v>16</v>
      </c>
      <c r="F95" s="27" t="s">
        <v>68</v>
      </c>
      <c r="H95" s="64"/>
      <c r="I95" s="47">
        <v>4.1572829999999996</v>
      </c>
    </row>
    <row r="96" spans="1:9" ht="15.75" thickBot="1" x14ac:dyDescent="0.3">
      <c r="A96" s="61" t="s">
        <v>156</v>
      </c>
      <c r="B96" s="26" t="s">
        <v>157</v>
      </c>
      <c r="C96" s="62">
        <v>84432</v>
      </c>
      <c r="D96" s="27">
        <f t="shared" si="3"/>
        <v>14.366481029999997</v>
      </c>
      <c r="E96" s="62" t="s">
        <v>16</v>
      </c>
      <c r="F96" s="27" t="s">
        <v>68</v>
      </c>
      <c r="H96" s="64"/>
      <c r="I96" s="47">
        <v>13.880657999999999</v>
      </c>
    </row>
    <row r="97" spans="1:9" ht="15.75" thickBot="1" x14ac:dyDescent="0.3">
      <c r="A97" s="61" t="s">
        <v>158</v>
      </c>
      <c r="B97" s="26" t="s">
        <v>159</v>
      </c>
      <c r="C97" s="62">
        <v>84479</v>
      </c>
      <c r="D97" s="27">
        <f t="shared" si="3"/>
        <v>5.7877417349999991</v>
      </c>
      <c r="E97" s="62" t="s">
        <v>16</v>
      </c>
      <c r="F97" s="27" t="s">
        <v>68</v>
      </c>
      <c r="H97" s="64"/>
      <c r="I97" s="47">
        <v>5.5920209999999999</v>
      </c>
    </row>
    <row r="98" spans="1:9" ht="15.75" thickBot="1" x14ac:dyDescent="0.3">
      <c r="A98" s="61" t="s">
        <v>160</v>
      </c>
      <c r="B98" s="26" t="s">
        <v>161</v>
      </c>
      <c r="C98" s="62">
        <v>84403</v>
      </c>
      <c r="D98" s="27">
        <f t="shared" si="3"/>
        <v>23.088348404999994</v>
      </c>
      <c r="E98" s="62" t="s">
        <v>16</v>
      </c>
      <c r="F98" s="27" t="s">
        <v>68</v>
      </c>
      <c r="H98" s="64"/>
      <c r="I98" s="47">
        <v>22.307582999999997</v>
      </c>
    </row>
    <row r="99" spans="1:9" ht="15.75" thickBot="1" x14ac:dyDescent="0.3">
      <c r="A99" s="61" t="s">
        <v>162</v>
      </c>
      <c r="B99" s="26" t="s">
        <v>163</v>
      </c>
      <c r="C99" s="62">
        <v>84436</v>
      </c>
      <c r="D99" s="27">
        <f t="shared" si="3"/>
        <v>5.3923499999999995</v>
      </c>
      <c r="E99" s="62" t="s">
        <v>16</v>
      </c>
      <c r="F99" s="27" t="s">
        <v>68</v>
      </c>
      <c r="H99" s="64"/>
      <c r="I99" s="47">
        <v>5.21</v>
      </c>
    </row>
    <row r="100" spans="1:9" ht="15.75" thickBot="1" x14ac:dyDescent="0.3">
      <c r="A100" s="61" t="s">
        <v>164</v>
      </c>
      <c r="B100" s="26" t="s">
        <v>165</v>
      </c>
      <c r="C100" s="62">
        <v>84466</v>
      </c>
      <c r="D100" s="27">
        <f t="shared" si="3"/>
        <v>11.414464379999998</v>
      </c>
      <c r="E100" s="62" t="s">
        <v>16</v>
      </c>
      <c r="F100" s="27" t="s">
        <v>68</v>
      </c>
      <c r="H100" s="64"/>
      <c r="I100" s="47">
        <v>11.028467999999998</v>
      </c>
    </row>
    <row r="101" spans="1:9" ht="15.75" thickBot="1" x14ac:dyDescent="0.3">
      <c r="A101" s="61" t="s">
        <v>166</v>
      </c>
      <c r="B101" s="26" t="s">
        <v>167</v>
      </c>
      <c r="C101" s="62">
        <v>84520</v>
      </c>
      <c r="D101" s="27">
        <f t="shared" si="3"/>
        <v>3.5334744749999993</v>
      </c>
      <c r="E101" s="62" t="s">
        <v>16</v>
      </c>
      <c r="F101" s="27" t="s">
        <v>68</v>
      </c>
      <c r="H101" s="64"/>
      <c r="I101" s="47">
        <v>3.4139849999999998</v>
      </c>
    </row>
    <row r="102" spans="1:9" ht="15.75" thickBot="1" x14ac:dyDescent="0.3">
      <c r="A102" s="61" t="s">
        <v>168</v>
      </c>
      <c r="B102" s="26" t="s">
        <v>169</v>
      </c>
      <c r="C102" s="62">
        <v>84425</v>
      </c>
      <c r="D102" s="27">
        <f t="shared" si="3"/>
        <v>7.2449999999999992</v>
      </c>
      <c r="E102" s="62" t="s">
        <v>16</v>
      </c>
      <c r="F102" s="27" t="s">
        <v>68</v>
      </c>
      <c r="H102" s="64"/>
      <c r="I102" s="47">
        <v>7</v>
      </c>
    </row>
    <row r="103" spans="1:9" ht="15.75" thickBot="1" x14ac:dyDescent="0.3">
      <c r="A103" s="61" t="s">
        <v>170</v>
      </c>
      <c r="B103" s="26" t="s">
        <v>171</v>
      </c>
      <c r="C103" s="62">
        <v>84443</v>
      </c>
      <c r="D103" s="27">
        <f t="shared" si="3"/>
        <v>15.028448399999998</v>
      </c>
      <c r="E103" s="62" t="s">
        <v>22</v>
      </c>
      <c r="F103" s="27" t="s">
        <v>68</v>
      </c>
      <c r="H103" s="64"/>
      <c r="I103" s="47">
        <v>14.520239999999999</v>
      </c>
    </row>
    <row r="104" spans="1:9" ht="15.75" thickBot="1" x14ac:dyDescent="0.3">
      <c r="A104" s="61" t="s">
        <v>172</v>
      </c>
      <c r="B104" s="26" t="s">
        <v>173</v>
      </c>
      <c r="C104" s="62">
        <v>84480</v>
      </c>
      <c r="D104" s="27">
        <f t="shared" si="3"/>
        <v>8.2799999999999994</v>
      </c>
      <c r="E104" s="62" t="s">
        <v>16</v>
      </c>
      <c r="F104" s="27" t="s">
        <v>68</v>
      </c>
      <c r="H104" s="64"/>
      <c r="I104" s="47">
        <v>8</v>
      </c>
    </row>
    <row r="105" spans="1:9" ht="15.75" thickBot="1" x14ac:dyDescent="0.3">
      <c r="A105" s="61" t="s">
        <v>174</v>
      </c>
      <c r="B105" s="26" t="s">
        <v>175</v>
      </c>
      <c r="C105" s="62">
        <v>80048</v>
      </c>
      <c r="D105" s="27">
        <f t="shared" si="3"/>
        <v>7.5678972299999998</v>
      </c>
      <c r="E105" s="62" t="s">
        <v>22</v>
      </c>
      <c r="F105" s="27" t="s">
        <v>68</v>
      </c>
      <c r="H105" s="64"/>
      <c r="I105" s="47">
        <v>7.3119780000000008</v>
      </c>
    </row>
    <row r="106" spans="1:9" ht="15.75" thickBot="1" x14ac:dyDescent="0.3">
      <c r="A106" s="61" t="s">
        <v>176</v>
      </c>
      <c r="B106" s="26" t="s">
        <v>177</v>
      </c>
      <c r="C106" s="62">
        <v>82248</v>
      </c>
      <c r="D106" s="27">
        <f t="shared" si="3"/>
        <v>4.4906435099999991</v>
      </c>
      <c r="E106" s="62" t="s">
        <v>16</v>
      </c>
      <c r="F106" s="27" t="s">
        <v>68</v>
      </c>
      <c r="H106" s="64"/>
      <c r="I106" s="47">
        <v>4.3387859999999998</v>
      </c>
    </row>
    <row r="107" spans="1:9" ht="15.75" thickBot="1" x14ac:dyDescent="0.3">
      <c r="A107" s="61" t="s">
        <v>178</v>
      </c>
      <c r="B107" s="26" t="s">
        <v>179</v>
      </c>
      <c r="C107" s="62">
        <v>82247</v>
      </c>
      <c r="D107" s="27">
        <f t="shared" si="3"/>
        <v>4.4906435099999991</v>
      </c>
      <c r="E107" s="62" t="s">
        <v>16</v>
      </c>
      <c r="F107" s="27" t="s">
        <v>68</v>
      </c>
      <c r="H107" s="64"/>
      <c r="I107" s="47">
        <v>4.3387859999999998</v>
      </c>
    </row>
    <row r="108" spans="1:9" ht="15.75" thickBot="1" x14ac:dyDescent="0.3">
      <c r="A108" s="61" t="s">
        <v>180</v>
      </c>
      <c r="B108" s="26" t="s">
        <v>181</v>
      </c>
      <c r="C108" s="62">
        <v>36415</v>
      </c>
      <c r="D108" s="27">
        <f t="shared" si="3"/>
        <v>1.1177999999999999</v>
      </c>
      <c r="E108" s="62" t="s">
        <v>16</v>
      </c>
      <c r="F108" s="27" t="s">
        <v>68</v>
      </c>
      <c r="H108" s="64"/>
      <c r="I108" s="47">
        <v>1.08</v>
      </c>
    </row>
    <row r="109" spans="1:9" ht="15.75" thickBot="1" x14ac:dyDescent="0.3">
      <c r="A109" s="61" t="s">
        <v>182</v>
      </c>
      <c r="B109" s="26" t="s">
        <v>183</v>
      </c>
      <c r="C109" s="26">
        <v>87040</v>
      </c>
      <c r="D109" s="27">
        <f t="shared" si="3"/>
        <v>9.2317611599999978</v>
      </c>
      <c r="E109" s="27" t="s">
        <v>16</v>
      </c>
      <c r="F109" s="27" t="s">
        <v>68</v>
      </c>
      <c r="H109" s="64"/>
      <c r="I109" s="47">
        <v>8.9195759999999993</v>
      </c>
    </row>
    <row r="110" spans="1:9" ht="15.75" thickBot="1" x14ac:dyDescent="0.3">
      <c r="A110" s="61" t="s">
        <v>184</v>
      </c>
      <c r="B110" s="26" t="s">
        <v>185</v>
      </c>
      <c r="C110" s="62">
        <v>82805</v>
      </c>
      <c r="D110" s="27">
        <f t="shared" si="3"/>
        <v>30.004649999999994</v>
      </c>
      <c r="E110" s="62" t="s">
        <v>16</v>
      </c>
      <c r="F110" s="27" t="s">
        <v>68</v>
      </c>
      <c r="H110" s="64"/>
      <c r="I110" s="47">
        <v>28.99</v>
      </c>
    </row>
    <row r="111" spans="1:9" ht="15.75" thickBot="1" x14ac:dyDescent="0.3">
      <c r="A111" s="61" t="s">
        <v>186</v>
      </c>
      <c r="B111" s="26" t="s">
        <v>187</v>
      </c>
      <c r="C111" s="62">
        <v>83721</v>
      </c>
      <c r="D111" s="27">
        <f t="shared" si="3"/>
        <v>6.4273499999999997</v>
      </c>
      <c r="E111" s="62" t="s">
        <v>16</v>
      </c>
      <c r="F111" s="27" t="s">
        <v>68</v>
      </c>
      <c r="H111" s="64"/>
      <c r="I111" s="47">
        <v>6.21</v>
      </c>
    </row>
    <row r="112" spans="1:9" ht="15.75" thickBot="1" x14ac:dyDescent="0.3">
      <c r="A112" s="61" t="s">
        <v>188</v>
      </c>
      <c r="B112" s="26" t="s">
        <v>189</v>
      </c>
      <c r="C112" s="62">
        <v>86900</v>
      </c>
      <c r="D112" s="27">
        <f t="shared" si="3"/>
        <v>3.0946500000000001</v>
      </c>
      <c r="E112" s="62" t="s">
        <v>16</v>
      </c>
      <c r="F112" s="27" t="s">
        <v>68</v>
      </c>
      <c r="H112" s="64"/>
      <c r="I112" s="47">
        <v>2.99</v>
      </c>
    </row>
    <row r="113" spans="1:9" ht="15.75" thickBot="1" x14ac:dyDescent="0.3">
      <c r="A113" s="61" t="s">
        <v>191</v>
      </c>
      <c r="B113" s="26" t="s">
        <v>192</v>
      </c>
      <c r="C113" s="62">
        <v>86901</v>
      </c>
      <c r="D113" s="27">
        <f t="shared" si="3"/>
        <v>3.0946500000000001</v>
      </c>
      <c r="E113" s="62" t="s">
        <v>16</v>
      </c>
      <c r="F113" s="27" t="s">
        <v>68</v>
      </c>
      <c r="H113" s="64"/>
      <c r="I113" s="47">
        <v>2.99</v>
      </c>
    </row>
    <row r="114" spans="1:9" ht="15.75" thickBot="1" x14ac:dyDescent="0.3">
      <c r="A114" s="61" t="s">
        <v>193</v>
      </c>
      <c r="B114" s="26" t="s">
        <v>194</v>
      </c>
      <c r="C114" s="62">
        <v>87493</v>
      </c>
      <c r="D114" s="27">
        <f t="shared" si="3"/>
        <v>33.339897134999994</v>
      </c>
      <c r="E114" s="62" t="s">
        <v>16</v>
      </c>
      <c r="F114" s="27" t="s">
        <v>68</v>
      </c>
      <c r="H114" s="64"/>
      <c r="I114" s="47">
        <v>32.212460999999998</v>
      </c>
    </row>
    <row r="115" spans="1:9" ht="15.75" thickBot="1" x14ac:dyDescent="0.3">
      <c r="A115" s="61" t="s">
        <v>195</v>
      </c>
      <c r="B115" s="26" t="s">
        <v>196</v>
      </c>
      <c r="C115" s="62">
        <v>82310</v>
      </c>
      <c r="D115" s="27">
        <f t="shared" si="3"/>
        <v>3.6638999999999999</v>
      </c>
      <c r="E115" s="62" t="s">
        <v>16</v>
      </c>
      <c r="F115" s="27" t="s">
        <v>68</v>
      </c>
      <c r="H115" s="64"/>
      <c r="I115" s="47">
        <v>3.54</v>
      </c>
    </row>
    <row r="116" spans="1:9" ht="15.75" thickBot="1" x14ac:dyDescent="0.3">
      <c r="A116" s="61" t="s">
        <v>197</v>
      </c>
      <c r="B116" s="26" t="s">
        <v>196</v>
      </c>
      <c r="C116" s="26">
        <v>82330</v>
      </c>
      <c r="D116" s="27">
        <f t="shared" si="3"/>
        <v>9.1597499999999989</v>
      </c>
      <c r="E116" s="62" t="s">
        <v>16</v>
      </c>
      <c r="F116" s="27" t="s">
        <v>68</v>
      </c>
      <c r="H116" s="64"/>
      <c r="I116" s="47">
        <v>8.85</v>
      </c>
    </row>
    <row r="117" spans="1:9" ht="15.75" thickBot="1" x14ac:dyDescent="0.3">
      <c r="A117" s="61" t="s">
        <v>198</v>
      </c>
      <c r="B117" s="26" t="s">
        <v>199</v>
      </c>
      <c r="C117" s="26">
        <v>82374</v>
      </c>
      <c r="D117" s="27">
        <f t="shared" si="3"/>
        <v>4.3654064399999992</v>
      </c>
      <c r="E117" s="62" t="s">
        <v>16</v>
      </c>
      <c r="F117" s="27" t="s">
        <v>68</v>
      </c>
      <c r="H117" s="64"/>
      <c r="I117" s="47">
        <v>4.217784</v>
      </c>
    </row>
    <row r="118" spans="1:9" ht="15.75" thickBot="1" x14ac:dyDescent="0.3">
      <c r="A118" s="61" t="s">
        <v>200</v>
      </c>
      <c r="B118" s="26" t="s">
        <v>201</v>
      </c>
      <c r="C118" s="62">
        <v>82378</v>
      </c>
      <c r="D118" s="27">
        <f t="shared" si="3"/>
        <v>16.960677479999998</v>
      </c>
      <c r="E118" s="62" t="s">
        <v>16</v>
      </c>
      <c r="F118" s="27" t="s">
        <v>68</v>
      </c>
      <c r="H118" s="64"/>
      <c r="I118" s="47">
        <v>16.387128000000001</v>
      </c>
    </row>
    <row r="119" spans="1:9" ht="15.75" thickBot="1" x14ac:dyDescent="0.3">
      <c r="A119" s="61" t="s">
        <v>202</v>
      </c>
      <c r="B119" s="26" t="s">
        <v>203</v>
      </c>
      <c r="C119" s="62">
        <v>86147</v>
      </c>
      <c r="D119" s="27">
        <f t="shared" si="3"/>
        <v>22.766310224999998</v>
      </c>
      <c r="E119" s="62" t="s">
        <v>16</v>
      </c>
      <c r="F119" s="27" t="s">
        <v>68</v>
      </c>
      <c r="H119" s="64"/>
      <c r="I119" s="47">
        <v>21.996434999999998</v>
      </c>
    </row>
    <row r="120" spans="1:9" ht="15.75" thickBot="1" x14ac:dyDescent="0.3">
      <c r="A120" s="61" t="s">
        <v>204</v>
      </c>
      <c r="B120" s="26" t="s">
        <v>205</v>
      </c>
      <c r="C120" s="62">
        <v>86200</v>
      </c>
      <c r="D120" s="27">
        <f t="shared" si="3"/>
        <v>11.584428974999998</v>
      </c>
      <c r="E120" s="62" t="s">
        <v>16</v>
      </c>
      <c r="F120" s="27" t="s">
        <v>68</v>
      </c>
      <c r="H120" s="64"/>
      <c r="I120" s="47">
        <v>11.192684999999999</v>
      </c>
    </row>
    <row r="121" spans="1:9" ht="15.75" thickBot="1" x14ac:dyDescent="0.3">
      <c r="A121" s="61" t="s">
        <v>206</v>
      </c>
      <c r="B121" s="26" t="s">
        <v>207</v>
      </c>
      <c r="C121" s="62">
        <v>84703</v>
      </c>
      <c r="D121" s="27">
        <f t="shared" si="3"/>
        <v>5.9822999999999995</v>
      </c>
      <c r="E121" s="62" t="s">
        <v>16</v>
      </c>
      <c r="F121" s="27" t="s">
        <v>68</v>
      </c>
      <c r="H121" s="64"/>
      <c r="I121" s="47">
        <v>5.78</v>
      </c>
    </row>
    <row r="122" spans="1:9" ht="15.75" thickBot="1" x14ac:dyDescent="0.3">
      <c r="A122" s="61" t="s">
        <v>208</v>
      </c>
      <c r="B122" s="26" t="s">
        <v>209</v>
      </c>
      <c r="C122" s="62">
        <v>84702</v>
      </c>
      <c r="D122" s="27">
        <f t="shared" si="3"/>
        <v>13.462985024999998</v>
      </c>
      <c r="E122" s="62" t="s">
        <v>16</v>
      </c>
      <c r="F122" s="27" t="s">
        <v>68</v>
      </c>
      <c r="H122" s="64"/>
      <c r="I122" s="47">
        <v>13.007714999999999</v>
      </c>
    </row>
    <row r="123" spans="1:9" ht="15.75" thickBot="1" x14ac:dyDescent="0.3">
      <c r="A123" s="61" t="s">
        <v>210</v>
      </c>
      <c r="B123" s="26" t="s">
        <v>211</v>
      </c>
      <c r="C123" s="62">
        <v>87491</v>
      </c>
      <c r="D123" s="27">
        <f t="shared" si="3"/>
        <v>24.001649999999998</v>
      </c>
      <c r="E123" s="62" t="s">
        <v>16</v>
      </c>
      <c r="F123" s="27" t="s">
        <v>68</v>
      </c>
      <c r="H123" s="64"/>
      <c r="I123" s="47">
        <v>23.19</v>
      </c>
    </row>
    <row r="124" spans="1:9" ht="15.75" thickBot="1" x14ac:dyDescent="0.3">
      <c r="A124" s="61" t="s">
        <v>212</v>
      </c>
      <c r="B124" s="26" t="s">
        <v>213</v>
      </c>
      <c r="C124" s="26">
        <v>86920</v>
      </c>
      <c r="D124" s="27">
        <f t="shared" si="3"/>
        <v>16.932599999999997</v>
      </c>
      <c r="E124" s="27" t="s">
        <v>16</v>
      </c>
      <c r="F124" s="27" t="s">
        <v>68</v>
      </c>
      <c r="H124" s="64"/>
      <c r="I124" s="47">
        <v>16.36</v>
      </c>
    </row>
    <row r="125" spans="1:9" ht="15.75" thickBot="1" x14ac:dyDescent="0.3">
      <c r="A125" s="61" t="s">
        <v>214</v>
      </c>
      <c r="B125" s="26" t="s">
        <v>215</v>
      </c>
      <c r="C125" s="62">
        <v>86160</v>
      </c>
      <c r="D125" s="27">
        <f t="shared" si="3"/>
        <v>10.691549999999999</v>
      </c>
      <c r="E125" s="62" t="s">
        <v>16</v>
      </c>
      <c r="F125" s="27" t="s">
        <v>68</v>
      </c>
      <c r="H125" s="64"/>
      <c r="I125" s="47">
        <v>10.33</v>
      </c>
    </row>
    <row r="126" spans="1:9" ht="15.75" thickBot="1" x14ac:dyDescent="0.3">
      <c r="A126" s="61" t="s">
        <v>216</v>
      </c>
      <c r="B126" s="26" t="s">
        <v>217</v>
      </c>
      <c r="C126" s="62">
        <v>85025</v>
      </c>
      <c r="D126" s="27">
        <f t="shared" si="3"/>
        <v>6.2099999999999991</v>
      </c>
      <c r="E126" s="62" t="s">
        <v>22</v>
      </c>
      <c r="F126" s="27" t="s">
        <v>68</v>
      </c>
      <c r="H126" s="64"/>
      <c r="I126" s="47">
        <v>6</v>
      </c>
    </row>
    <row r="127" spans="1:9" ht="15.75" thickBot="1" x14ac:dyDescent="0.3">
      <c r="A127" s="61" t="s">
        <v>218</v>
      </c>
      <c r="B127" s="26" t="s">
        <v>219</v>
      </c>
      <c r="C127" s="62">
        <v>85027</v>
      </c>
      <c r="D127" s="27">
        <f t="shared" si="3"/>
        <v>4.8644999999999996</v>
      </c>
      <c r="E127" s="62" t="s">
        <v>22</v>
      </c>
      <c r="F127" s="27" t="s">
        <v>68</v>
      </c>
      <c r="H127" s="64"/>
      <c r="I127" s="47">
        <v>4.7</v>
      </c>
    </row>
    <row r="128" spans="1:9" ht="15.75" thickBot="1" x14ac:dyDescent="0.3">
      <c r="A128" s="61" t="s">
        <v>220</v>
      </c>
      <c r="B128" s="26" t="s">
        <v>221</v>
      </c>
      <c r="C128" s="62">
        <v>80053</v>
      </c>
      <c r="D128" s="27">
        <f t="shared" si="3"/>
        <v>9.4464532800000001</v>
      </c>
      <c r="E128" s="62" t="s">
        <v>22</v>
      </c>
      <c r="F128" s="27" t="s">
        <v>68</v>
      </c>
      <c r="H128" s="64"/>
      <c r="I128" s="47">
        <v>9.127008</v>
      </c>
    </row>
    <row r="129" spans="1:9" ht="15.75" thickBot="1" x14ac:dyDescent="0.3">
      <c r="A129" s="61" t="s">
        <v>222</v>
      </c>
      <c r="B129" s="26" t="s">
        <v>223</v>
      </c>
      <c r="C129" s="26">
        <v>87015</v>
      </c>
      <c r="D129" s="27">
        <f t="shared" si="3"/>
        <v>5.9755973399999984</v>
      </c>
      <c r="E129" s="27" t="s">
        <v>16</v>
      </c>
      <c r="F129" s="27" t="s">
        <v>68</v>
      </c>
      <c r="H129" s="64"/>
      <c r="I129" s="47">
        <v>5.7735239999999992</v>
      </c>
    </row>
    <row r="130" spans="1:9" ht="15.75" thickBot="1" x14ac:dyDescent="0.3">
      <c r="A130" s="61" t="s">
        <v>224</v>
      </c>
      <c r="B130" s="26" t="s">
        <v>225</v>
      </c>
      <c r="C130" s="26">
        <v>86880</v>
      </c>
      <c r="D130" s="27">
        <f t="shared" si="3"/>
        <v>3.7156499999999997</v>
      </c>
      <c r="E130" s="62" t="s">
        <v>16</v>
      </c>
      <c r="F130" s="27" t="s">
        <v>68</v>
      </c>
      <c r="H130" s="64"/>
      <c r="I130" s="47">
        <v>3.59</v>
      </c>
    </row>
    <row r="131" spans="1:9" ht="15.75" thickBot="1" x14ac:dyDescent="0.3">
      <c r="A131" s="61" t="s">
        <v>226</v>
      </c>
      <c r="B131" s="26" t="s">
        <v>227</v>
      </c>
      <c r="C131" s="26">
        <v>86885</v>
      </c>
      <c r="D131" s="27">
        <f t="shared" si="3"/>
        <v>5.9201999999999995</v>
      </c>
      <c r="E131" s="62" t="s">
        <v>16</v>
      </c>
      <c r="F131" s="27" t="s">
        <v>68</v>
      </c>
      <c r="H131" s="64"/>
      <c r="I131" s="47">
        <v>5.72</v>
      </c>
    </row>
    <row r="132" spans="1:9" ht="15.75" thickBot="1" x14ac:dyDescent="0.3">
      <c r="A132" s="61" t="s">
        <v>228</v>
      </c>
      <c r="B132" s="26" t="s">
        <v>229</v>
      </c>
      <c r="C132" s="62">
        <v>87635</v>
      </c>
      <c r="D132" s="27">
        <f t="shared" ref="D132:D195" si="4">$I132*1.035</f>
        <v>36.224999999999994</v>
      </c>
      <c r="E132" s="62" t="s">
        <v>16</v>
      </c>
      <c r="F132" s="27" t="s">
        <v>68</v>
      </c>
      <c r="H132" s="64"/>
      <c r="I132" s="47">
        <v>35</v>
      </c>
    </row>
    <row r="133" spans="1:9" ht="15.75" thickBot="1" x14ac:dyDescent="0.3">
      <c r="A133" s="61" t="s">
        <v>231</v>
      </c>
      <c r="B133" s="26" t="s">
        <v>232</v>
      </c>
      <c r="C133" s="62">
        <v>86769</v>
      </c>
      <c r="D133" s="27">
        <f t="shared" si="4"/>
        <v>11.550599999999999</v>
      </c>
      <c r="E133" s="62" t="s">
        <v>16</v>
      </c>
      <c r="F133" s="27" t="s">
        <v>68</v>
      </c>
      <c r="H133" s="64"/>
      <c r="I133" s="47">
        <v>11.16</v>
      </c>
    </row>
    <row r="134" spans="1:9" ht="15.75" thickBot="1" x14ac:dyDescent="0.3">
      <c r="A134" s="61" t="s">
        <v>233</v>
      </c>
      <c r="B134" s="26" t="s">
        <v>234</v>
      </c>
      <c r="C134" s="62" t="s">
        <v>235</v>
      </c>
      <c r="D134" s="27">
        <f t="shared" si="4"/>
        <v>36.224999999999994</v>
      </c>
      <c r="E134" s="27" t="s">
        <v>16</v>
      </c>
      <c r="F134" s="27" t="s">
        <v>68</v>
      </c>
      <c r="H134" s="64"/>
      <c r="I134" s="47">
        <v>35</v>
      </c>
    </row>
    <row r="135" spans="1:9" ht="15.75" thickBot="1" x14ac:dyDescent="0.3">
      <c r="A135" s="61" t="s">
        <v>236</v>
      </c>
      <c r="B135" s="26" t="s">
        <v>237</v>
      </c>
      <c r="C135" s="62">
        <v>86140</v>
      </c>
      <c r="D135" s="27">
        <f t="shared" si="4"/>
        <v>3.1049999999999995</v>
      </c>
      <c r="E135" s="62" t="s">
        <v>16</v>
      </c>
      <c r="F135" s="27" t="s">
        <v>68</v>
      </c>
      <c r="H135" s="64"/>
      <c r="I135" s="47">
        <v>3</v>
      </c>
    </row>
    <row r="136" spans="1:9" ht="15.75" thickBot="1" x14ac:dyDescent="0.3">
      <c r="A136" s="61" t="s">
        <v>238</v>
      </c>
      <c r="B136" s="26" t="s">
        <v>239</v>
      </c>
      <c r="C136" s="62">
        <v>86141</v>
      </c>
      <c r="D136" s="27">
        <f t="shared" si="4"/>
        <v>10.898549999999998</v>
      </c>
      <c r="E136" s="62" t="s">
        <v>16</v>
      </c>
      <c r="F136" s="27" t="s">
        <v>68</v>
      </c>
      <c r="H136" s="64"/>
      <c r="I136" s="47">
        <v>10.53</v>
      </c>
    </row>
    <row r="137" spans="1:9" ht="15.75" thickBot="1" x14ac:dyDescent="0.3">
      <c r="A137" s="61" t="s">
        <v>240</v>
      </c>
      <c r="B137" s="26" t="s">
        <v>241</v>
      </c>
      <c r="C137" s="62">
        <v>82550</v>
      </c>
      <c r="D137" s="27">
        <f t="shared" si="4"/>
        <v>5.8235237549999992</v>
      </c>
      <c r="E137" s="62" t="s">
        <v>16</v>
      </c>
      <c r="F137" s="27" t="s">
        <v>68</v>
      </c>
      <c r="H137" s="64"/>
      <c r="I137" s="47">
        <v>5.6265929999999997</v>
      </c>
    </row>
    <row r="138" spans="1:9" ht="15.75" thickBot="1" x14ac:dyDescent="0.3">
      <c r="A138" s="61" t="s">
        <v>242</v>
      </c>
      <c r="B138" s="26" t="s">
        <v>243</v>
      </c>
      <c r="C138" s="62">
        <v>82553</v>
      </c>
      <c r="D138" s="27">
        <f t="shared" si="4"/>
        <v>8.1454500000000003</v>
      </c>
      <c r="E138" s="62" t="s">
        <v>16</v>
      </c>
      <c r="F138" s="27" t="s">
        <v>68</v>
      </c>
      <c r="H138" s="64"/>
      <c r="I138" s="47">
        <v>7.87</v>
      </c>
    </row>
    <row r="139" spans="1:9" ht="15.75" thickBot="1" x14ac:dyDescent="0.3">
      <c r="A139" s="61" t="s">
        <v>244</v>
      </c>
      <c r="B139" s="26" t="s">
        <v>245</v>
      </c>
      <c r="C139" s="62">
        <v>82565</v>
      </c>
      <c r="D139" s="27">
        <f t="shared" si="4"/>
        <v>3.8294999999999999</v>
      </c>
      <c r="E139" s="62" t="s">
        <v>16</v>
      </c>
      <c r="F139" s="27" t="s">
        <v>68</v>
      </c>
      <c r="H139" s="64"/>
      <c r="I139" s="47">
        <v>3.7</v>
      </c>
    </row>
    <row r="140" spans="1:9" ht="15.75" thickBot="1" x14ac:dyDescent="0.3">
      <c r="A140" s="61" t="s">
        <v>246</v>
      </c>
      <c r="B140" s="26" t="s">
        <v>247</v>
      </c>
      <c r="C140" s="62">
        <v>82570</v>
      </c>
      <c r="D140" s="27">
        <f t="shared" si="4"/>
        <v>3.6121499999999997</v>
      </c>
      <c r="E140" s="62" t="s">
        <v>16</v>
      </c>
      <c r="F140" s="27" t="s">
        <v>68</v>
      </c>
      <c r="H140" s="64"/>
      <c r="I140" s="47">
        <v>3.49</v>
      </c>
    </row>
    <row r="141" spans="1:9" ht="15.75" thickBot="1" x14ac:dyDescent="0.3">
      <c r="A141" s="61" t="s">
        <v>248</v>
      </c>
      <c r="B141" s="26" t="s">
        <v>249</v>
      </c>
      <c r="C141" s="62">
        <v>87272</v>
      </c>
      <c r="D141" s="27">
        <f t="shared" si="4"/>
        <v>10.71671499</v>
      </c>
      <c r="E141" s="62" t="s">
        <v>16</v>
      </c>
      <c r="F141" s="27" t="s">
        <v>68</v>
      </c>
      <c r="H141" s="64"/>
      <c r="I141" s="47">
        <v>10.354314</v>
      </c>
    </row>
    <row r="142" spans="1:9" ht="15.75" thickBot="1" x14ac:dyDescent="0.3">
      <c r="A142" s="61" t="s">
        <v>250</v>
      </c>
      <c r="B142" s="26" t="s">
        <v>251</v>
      </c>
      <c r="C142" s="62">
        <v>87077</v>
      </c>
      <c r="D142" s="27">
        <f t="shared" si="4"/>
        <v>6.7895999999999992</v>
      </c>
      <c r="E142" s="62" t="s">
        <v>16</v>
      </c>
      <c r="F142" s="27" t="s">
        <v>68</v>
      </c>
      <c r="H142" s="64"/>
      <c r="I142" s="47">
        <v>6.56</v>
      </c>
    </row>
    <row r="143" spans="1:9" ht="15.75" thickBot="1" x14ac:dyDescent="0.3">
      <c r="A143" s="61" t="s">
        <v>252</v>
      </c>
      <c r="B143" s="26" t="s">
        <v>253</v>
      </c>
      <c r="C143" s="62">
        <v>87081</v>
      </c>
      <c r="D143" s="27">
        <f t="shared" si="4"/>
        <v>5.3819999999999997</v>
      </c>
      <c r="E143" s="62" t="s">
        <v>16</v>
      </c>
      <c r="F143" s="27" t="s">
        <v>68</v>
      </c>
      <c r="H143" s="64"/>
      <c r="I143" s="47">
        <v>5.2</v>
      </c>
    </row>
    <row r="144" spans="1:9" ht="15.75" thickBot="1" x14ac:dyDescent="0.3">
      <c r="A144" s="61" t="s">
        <v>254</v>
      </c>
      <c r="B144" s="26" t="s">
        <v>255</v>
      </c>
      <c r="C144" s="62">
        <v>87497</v>
      </c>
      <c r="D144" s="27">
        <f t="shared" si="4"/>
        <v>38.322543419999995</v>
      </c>
      <c r="E144" s="62" t="s">
        <v>16</v>
      </c>
      <c r="F144" s="27" t="s">
        <v>68</v>
      </c>
      <c r="H144" s="64"/>
      <c r="I144" s="47">
        <v>37.026612</v>
      </c>
    </row>
    <row r="145" spans="1:9" ht="15.75" thickBot="1" x14ac:dyDescent="0.3">
      <c r="A145" s="61" t="s">
        <v>256</v>
      </c>
      <c r="B145" s="26" t="s">
        <v>256</v>
      </c>
      <c r="C145" s="62">
        <v>82626</v>
      </c>
      <c r="D145" s="27">
        <f t="shared" si="4"/>
        <v>21.734999999999999</v>
      </c>
      <c r="E145" s="62" t="s">
        <v>16</v>
      </c>
      <c r="F145" s="27" t="s">
        <v>68</v>
      </c>
      <c r="H145" s="64"/>
      <c r="I145" s="47">
        <v>21</v>
      </c>
    </row>
    <row r="146" spans="1:9" ht="15.75" thickBot="1" x14ac:dyDescent="0.3">
      <c r="A146" s="61" t="s">
        <v>256</v>
      </c>
      <c r="B146" s="26" t="s">
        <v>256</v>
      </c>
      <c r="C146" s="62">
        <v>82627</v>
      </c>
      <c r="D146" s="27">
        <f t="shared" si="4"/>
        <v>19.885857614999999</v>
      </c>
      <c r="E146" s="62" t="s">
        <v>16</v>
      </c>
      <c r="F146" s="27" t="s">
        <v>68</v>
      </c>
      <c r="H146" s="64"/>
      <c r="I146" s="47">
        <v>19.213388999999999</v>
      </c>
    </row>
    <row r="147" spans="1:9" ht="15.75" thickBot="1" x14ac:dyDescent="0.3">
      <c r="A147" s="61" t="s">
        <v>257</v>
      </c>
      <c r="B147" s="26" t="s">
        <v>258</v>
      </c>
      <c r="C147" s="26">
        <v>80162</v>
      </c>
      <c r="D147" s="27">
        <f t="shared" si="4"/>
        <v>11.385</v>
      </c>
      <c r="E147" s="62" t="s">
        <v>16</v>
      </c>
      <c r="F147" s="27" t="s">
        <v>68</v>
      </c>
      <c r="H147" s="64"/>
      <c r="I147" s="47">
        <v>11</v>
      </c>
    </row>
    <row r="148" spans="1:9" ht="15.75" thickBot="1" x14ac:dyDescent="0.3">
      <c r="A148" s="61" t="s">
        <v>259</v>
      </c>
      <c r="B148" s="26" t="s">
        <v>260</v>
      </c>
      <c r="C148" s="62">
        <v>86225</v>
      </c>
      <c r="D148" s="27">
        <f t="shared" si="4"/>
        <v>12.291123869999998</v>
      </c>
      <c r="E148" s="62" t="s">
        <v>16</v>
      </c>
      <c r="F148" s="27" t="s">
        <v>68</v>
      </c>
      <c r="H148" s="64"/>
      <c r="I148" s="47">
        <v>11.875482</v>
      </c>
    </row>
    <row r="149" spans="1:9" ht="15.75" thickBot="1" x14ac:dyDescent="0.3">
      <c r="A149" s="61" t="s">
        <v>261</v>
      </c>
      <c r="B149" s="26" t="s">
        <v>262</v>
      </c>
      <c r="C149" s="26">
        <v>80307</v>
      </c>
      <c r="D149" s="27">
        <f t="shared" si="4"/>
        <v>55.587368069999989</v>
      </c>
      <c r="E149" s="62" t="s">
        <v>16</v>
      </c>
      <c r="F149" s="27" t="s">
        <v>68</v>
      </c>
      <c r="H149" s="64"/>
      <c r="I149" s="47">
        <v>53.707601999999994</v>
      </c>
    </row>
    <row r="150" spans="1:9" ht="15.75" thickBot="1" x14ac:dyDescent="0.3">
      <c r="A150" s="61" t="s">
        <v>263</v>
      </c>
      <c r="B150" s="26" t="s">
        <v>264</v>
      </c>
      <c r="C150" s="62">
        <v>80051</v>
      </c>
      <c r="D150" s="27">
        <f t="shared" si="4"/>
        <v>6.2707990049999989</v>
      </c>
      <c r="E150" s="62" t="s">
        <v>16</v>
      </c>
      <c r="F150" s="27" t="s">
        <v>68</v>
      </c>
      <c r="H150" s="64"/>
      <c r="I150" s="47">
        <v>6.0587429999999998</v>
      </c>
    </row>
    <row r="151" spans="1:9" ht="15.75" thickBot="1" x14ac:dyDescent="0.3">
      <c r="A151" s="61" t="s">
        <v>265</v>
      </c>
      <c r="B151" s="26" t="s">
        <v>266</v>
      </c>
      <c r="C151" s="62">
        <v>86663</v>
      </c>
      <c r="D151" s="27">
        <f t="shared" si="4"/>
        <v>11.736502559999998</v>
      </c>
      <c r="E151" s="62" t="s">
        <v>16</v>
      </c>
      <c r="F151" s="27" t="s">
        <v>68</v>
      </c>
      <c r="H151" s="64"/>
      <c r="I151" s="47">
        <v>11.339615999999999</v>
      </c>
    </row>
    <row r="152" spans="1:9" ht="15.75" thickBot="1" x14ac:dyDescent="0.3">
      <c r="A152" s="61" t="s">
        <v>267</v>
      </c>
      <c r="B152" s="26" t="s">
        <v>268</v>
      </c>
      <c r="C152" s="62">
        <v>86665</v>
      </c>
      <c r="D152" s="27">
        <f t="shared" si="4"/>
        <v>16.22714607</v>
      </c>
      <c r="E152" s="62" t="s">
        <v>16</v>
      </c>
      <c r="F152" s="27" t="s">
        <v>68</v>
      </c>
      <c r="H152" s="64"/>
      <c r="I152" s="47">
        <v>15.678402</v>
      </c>
    </row>
    <row r="153" spans="1:9" ht="15.75" thickBot="1" x14ac:dyDescent="0.3">
      <c r="A153" s="61" t="s">
        <v>269</v>
      </c>
      <c r="B153" s="26" t="s">
        <v>270</v>
      </c>
      <c r="C153" s="62">
        <v>86664</v>
      </c>
      <c r="D153" s="27">
        <f t="shared" si="4"/>
        <v>13.677677144999997</v>
      </c>
      <c r="E153" s="62" t="s">
        <v>16</v>
      </c>
      <c r="F153" s="27" t="s">
        <v>68</v>
      </c>
      <c r="H153" s="64"/>
      <c r="I153" s="47">
        <v>13.215146999999998</v>
      </c>
    </row>
    <row r="154" spans="1:9" ht="15.75" thickBot="1" x14ac:dyDescent="0.3">
      <c r="A154" s="61" t="s">
        <v>271</v>
      </c>
      <c r="B154" s="26" t="s">
        <v>272</v>
      </c>
      <c r="C154" s="62">
        <v>82670</v>
      </c>
      <c r="D154" s="27">
        <f t="shared" si="4"/>
        <v>22.252499999999998</v>
      </c>
      <c r="E154" s="62" t="s">
        <v>16</v>
      </c>
      <c r="F154" s="27" t="s">
        <v>68</v>
      </c>
      <c r="H154" s="64"/>
      <c r="I154" s="47">
        <v>21.5</v>
      </c>
    </row>
    <row r="155" spans="1:9" ht="15.75" thickBot="1" x14ac:dyDescent="0.3">
      <c r="A155" s="61" t="s">
        <v>273</v>
      </c>
      <c r="B155" s="26" t="s">
        <v>274</v>
      </c>
      <c r="C155" s="62">
        <v>82274</v>
      </c>
      <c r="D155" s="27">
        <f t="shared" si="4"/>
        <v>2.8979999999999997</v>
      </c>
      <c r="E155" s="62" t="s">
        <v>16</v>
      </c>
      <c r="F155" s="27" t="s">
        <v>68</v>
      </c>
      <c r="H155" s="64"/>
      <c r="I155" s="47">
        <v>2.8</v>
      </c>
    </row>
    <row r="156" spans="1:9" ht="15.75" thickBot="1" x14ac:dyDescent="0.3">
      <c r="A156" s="61" t="s">
        <v>275</v>
      </c>
      <c r="B156" s="26" t="s">
        <v>276</v>
      </c>
      <c r="C156" s="62">
        <v>82728</v>
      </c>
      <c r="D156" s="27">
        <f t="shared" si="4"/>
        <v>12.192723315</v>
      </c>
      <c r="E156" s="62" t="s">
        <v>16</v>
      </c>
      <c r="F156" s="27" t="s">
        <v>68</v>
      </c>
      <c r="H156" s="64"/>
      <c r="I156" s="47">
        <v>11.780409000000001</v>
      </c>
    </row>
    <row r="157" spans="1:9" ht="15.75" thickBot="1" x14ac:dyDescent="0.3">
      <c r="A157" s="61" t="s">
        <v>277</v>
      </c>
      <c r="B157" s="26" t="s">
        <v>278</v>
      </c>
      <c r="C157" s="62">
        <v>85379</v>
      </c>
      <c r="D157" s="27">
        <f t="shared" si="4"/>
        <v>8.5594499999999982</v>
      </c>
      <c r="E157" s="62" t="s">
        <v>16</v>
      </c>
      <c r="F157" s="27" t="s">
        <v>68</v>
      </c>
      <c r="H157" s="64"/>
      <c r="I157" s="47">
        <v>8.27</v>
      </c>
    </row>
    <row r="158" spans="1:9" ht="15.75" thickBot="1" x14ac:dyDescent="0.3">
      <c r="A158" s="61" t="s">
        <v>279</v>
      </c>
      <c r="B158" s="26" t="s">
        <v>280</v>
      </c>
      <c r="C158" s="62">
        <v>82746</v>
      </c>
      <c r="D158" s="27">
        <f t="shared" si="4"/>
        <v>12.419999999999998</v>
      </c>
      <c r="E158" s="62" t="s">
        <v>16</v>
      </c>
      <c r="F158" s="27" t="s">
        <v>68</v>
      </c>
      <c r="H158" s="64"/>
      <c r="I158" s="47">
        <v>12</v>
      </c>
    </row>
    <row r="159" spans="1:9" ht="15.75" thickBot="1" x14ac:dyDescent="0.3">
      <c r="A159" s="61" t="s">
        <v>281</v>
      </c>
      <c r="B159" s="26" t="s">
        <v>282</v>
      </c>
      <c r="C159" s="62">
        <v>84481</v>
      </c>
      <c r="D159" s="27">
        <f t="shared" si="4"/>
        <v>15.153685469999999</v>
      </c>
      <c r="E159" s="62" t="s">
        <v>16</v>
      </c>
      <c r="F159" s="27" t="s">
        <v>68</v>
      </c>
      <c r="H159" s="64"/>
      <c r="I159" s="47">
        <v>14.641242</v>
      </c>
    </row>
    <row r="160" spans="1:9" ht="15.75" thickBot="1" x14ac:dyDescent="0.3">
      <c r="A160" s="61" t="s">
        <v>283</v>
      </c>
      <c r="B160" s="26" t="s">
        <v>284</v>
      </c>
      <c r="C160" s="26">
        <v>87106</v>
      </c>
      <c r="D160" s="27">
        <f t="shared" si="4"/>
        <v>9.2317611599999978</v>
      </c>
      <c r="E160" s="27" t="s">
        <v>16</v>
      </c>
      <c r="F160" s="27" t="s">
        <v>68</v>
      </c>
      <c r="H160" s="64"/>
      <c r="I160" s="47">
        <v>8.9195759999999993</v>
      </c>
    </row>
    <row r="161" spans="1:9" ht="15.75" thickBot="1" x14ac:dyDescent="0.3">
      <c r="A161" s="61" t="s">
        <v>285</v>
      </c>
      <c r="B161" s="26" t="s">
        <v>286</v>
      </c>
      <c r="C161" s="62">
        <v>87329</v>
      </c>
      <c r="D161" s="27">
        <f t="shared" si="4"/>
        <v>10.71671499</v>
      </c>
      <c r="E161" s="62" t="s">
        <v>16</v>
      </c>
      <c r="F161" s="27" t="s">
        <v>68</v>
      </c>
      <c r="H161" s="64"/>
      <c r="I161" s="47">
        <v>10.354314</v>
      </c>
    </row>
    <row r="162" spans="1:9" ht="15.75" thickBot="1" x14ac:dyDescent="0.3">
      <c r="A162" s="61" t="s">
        <v>287</v>
      </c>
      <c r="B162" s="26" t="s">
        <v>288</v>
      </c>
      <c r="C162" s="62">
        <v>82962</v>
      </c>
      <c r="D162" s="27">
        <f t="shared" si="4"/>
        <v>2.0699999999999998</v>
      </c>
      <c r="E162" s="62" t="s">
        <v>16</v>
      </c>
      <c r="F162" s="27" t="s">
        <v>68</v>
      </c>
      <c r="H162" s="64"/>
      <c r="I162" s="47">
        <v>2</v>
      </c>
    </row>
    <row r="163" spans="1:9" ht="15.75" thickBot="1" x14ac:dyDescent="0.3">
      <c r="A163" s="61" t="s">
        <v>289</v>
      </c>
      <c r="B163" s="26" t="s">
        <v>290</v>
      </c>
      <c r="C163" s="62">
        <v>82977</v>
      </c>
      <c r="D163" s="27">
        <f t="shared" si="4"/>
        <v>5.6614499999999994</v>
      </c>
      <c r="E163" s="62" t="s">
        <v>16</v>
      </c>
      <c r="F163" s="27" t="s">
        <v>68</v>
      </c>
      <c r="H163" s="64"/>
      <c r="I163" s="47">
        <v>5.47</v>
      </c>
    </row>
    <row r="164" spans="1:9" ht="15.75" thickBot="1" x14ac:dyDescent="0.3">
      <c r="A164" s="61" t="s">
        <v>291</v>
      </c>
      <c r="B164" s="26" t="s">
        <v>292</v>
      </c>
      <c r="C164" s="62">
        <v>83036</v>
      </c>
      <c r="D164" s="27">
        <f t="shared" si="4"/>
        <v>7.2449999999999992</v>
      </c>
      <c r="E164" s="62" t="s">
        <v>16</v>
      </c>
      <c r="F164" s="27" t="s">
        <v>68</v>
      </c>
      <c r="H164" s="64"/>
      <c r="I164" s="47">
        <v>7</v>
      </c>
    </row>
    <row r="165" spans="1:9" ht="15.75" thickBot="1" x14ac:dyDescent="0.3">
      <c r="A165" s="61" t="s">
        <v>293</v>
      </c>
      <c r="B165" s="26" t="s">
        <v>294</v>
      </c>
      <c r="C165" s="62">
        <v>83001</v>
      </c>
      <c r="D165" s="27">
        <f t="shared" si="4"/>
        <v>16.620748289999998</v>
      </c>
      <c r="E165" s="62" t="s">
        <v>16</v>
      </c>
      <c r="F165" s="27" t="s">
        <v>68</v>
      </c>
      <c r="H165" s="64"/>
      <c r="I165" s="47">
        <v>16.058693999999999</v>
      </c>
    </row>
    <row r="166" spans="1:9" ht="15.75" thickBot="1" x14ac:dyDescent="0.3">
      <c r="A166" s="61" t="s">
        <v>295</v>
      </c>
      <c r="B166" s="26" t="s">
        <v>296</v>
      </c>
      <c r="C166" s="62">
        <v>83002</v>
      </c>
      <c r="D166" s="27">
        <f t="shared" si="4"/>
        <v>16.567075259999999</v>
      </c>
      <c r="E166" s="62" t="s">
        <v>16</v>
      </c>
      <c r="F166" s="27" t="s">
        <v>68</v>
      </c>
      <c r="H166" s="64"/>
      <c r="I166" s="47">
        <v>16.006836</v>
      </c>
    </row>
    <row r="167" spans="1:9" ht="15.75" thickBot="1" x14ac:dyDescent="0.3">
      <c r="A167" s="61" t="s">
        <v>297</v>
      </c>
      <c r="B167" s="26" t="s">
        <v>298</v>
      </c>
      <c r="C167" s="26">
        <v>83010</v>
      </c>
      <c r="D167" s="27">
        <f t="shared" si="4"/>
        <v>11.229749999999999</v>
      </c>
      <c r="E167" s="62" t="s">
        <v>16</v>
      </c>
      <c r="F167" s="27" t="s">
        <v>68</v>
      </c>
      <c r="H167" s="64"/>
      <c r="I167" s="47">
        <v>10.85</v>
      </c>
    </row>
    <row r="168" spans="1:9" ht="15.75" thickBot="1" x14ac:dyDescent="0.3">
      <c r="A168" s="61" t="s">
        <v>299</v>
      </c>
      <c r="B168" s="26" t="s">
        <v>299</v>
      </c>
      <c r="C168" s="62">
        <v>85014</v>
      </c>
      <c r="D168" s="27">
        <f t="shared" si="4"/>
        <v>2.1200846849999997</v>
      </c>
      <c r="E168" s="62" t="s">
        <v>16</v>
      </c>
      <c r="F168" s="27" t="s">
        <v>68</v>
      </c>
      <c r="H168" s="64"/>
      <c r="I168" s="47">
        <v>2.0483910000000001</v>
      </c>
    </row>
    <row r="169" spans="1:9" ht="15.75" thickBot="1" x14ac:dyDescent="0.3">
      <c r="A169" s="61" t="s">
        <v>300</v>
      </c>
      <c r="B169" s="26" t="s">
        <v>300</v>
      </c>
      <c r="C169" s="62">
        <v>85018</v>
      </c>
      <c r="D169" s="27">
        <f t="shared" si="4"/>
        <v>2.1200846849999997</v>
      </c>
      <c r="E169" s="62" t="s">
        <v>16</v>
      </c>
      <c r="F169" s="27" t="s">
        <v>68</v>
      </c>
      <c r="H169" s="64"/>
      <c r="I169" s="47">
        <v>2.0483910000000001</v>
      </c>
    </row>
    <row r="170" spans="1:9" ht="15.75" thickBot="1" x14ac:dyDescent="0.3">
      <c r="A170" s="61" t="s">
        <v>301</v>
      </c>
      <c r="B170" s="26" t="s">
        <v>302</v>
      </c>
      <c r="C170" s="62">
        <v>86705</v>
      </c>
      <c r="D170" s="27">
        <f t="shared" si="4"/>
        <v>10.528859384999999</v>
      </c>
      <c r="E170" s="62" t="s">
        <v>16</v>
      </c>
      <c r="F170" s="27" t="s">
        <v>68</v>
      </c>
      <c r="H170" s="64"/>
      <c r="I170" s="47">
        <v>10.172810999999999</v>
      </c>
    </row>
    <row r="171" spans="1:9" ht="15.75" thickBot="1" x14ac:dyDescent="0.3">
      <c r="A171" s="61" t="s">
        <v>303</v>
      </c>
      <c r="B171" s="26" t="s">
        <v>304</v>
      </c>
      <c r="C171" s="62">
        <v>86704</v>
      </c>
      <c r="D171" s="27">
        <f t="shared" si="4"/>
        <v>10.779333525</v>
      </c>
      <c r="E171" s="62" t="s">
        <v>16</v>
      </c>
      <c r="F171" s="27" t="s">
        <v>68</v>
      </c>
      <c r="H171" s="64"/>
      <c r="I171" s="47">
        <v>10.414815000000001</v>
      </c>
    </row>
    <row r="172" spans="1:9" ht="15.75" thickBot="1" x14ac:dyDescent="0.3">
      <c r="A172" s="61" t="s">
        <v>305</v>
      </c>
      <c r="B172" s="26" t="s">
        <v>306</v>
      </c>
      <c r="C172" s="62">
        <v>86706</v>
      </c>
      <c r="D172" s="27">
        <f t="shared" si="4"/>
        <v>9.6074723699999982</v>
      </c>
      <c r="E172" s="62" t="s">
        <v>16</v>
      </c>
      <c r="F172" s="27" t="s">
        <v>68</v>
      </c>
      <c r="H172" s="64"/>
      <c r="I172" s="47">
        <v>9.2825819999999997</v>
      </c>
    </row>
    <row r="173" spans="1:9" ht="15.75" thickBot="1" x14ac:dyDescent="0.3">
      <c r="A173" s="61" t="s">
        <v>307</v>
      </c>
      <c r="B173" s="26" t="s">
        <v>308</v>
      </c>
      <c r="C173" s="62">
        <v>80076</v>
      </c>
      <c r="D173" s="27">
        <f t="shared" si="4"/>
        <v>7.3084775849999994</v>
      </c>
      <c r="E173" s="62" t="s">
        <v>22</v>
      </c>
      <c r="F173" s="27" t="s">
        <v>68</v>
      </c>
      <c r="H173" s="64"/>
      <c r="I173" s="47">
        <v>7.061331</v>
      </c>
    </row>
    <row r="174" spans="1:9" ht="15.75" thickBot="1" x14ac:dyDescent="0.3">
      <c r="A174" s="61" t="s">
        <v>309</v>
      </c>
      <c r="B174" s="26" t="s">
        <v>310</v>
      </c>
      <c r="C174" s="62">
        <v>86708</v>
      </c>
      <c r="D174" s="27">
        <f t="shared" si="4"/>
        <v>11.083480694999999</v>
      </c>
      <c r="E174" s="62" t="s">
        <v>16</v>
      </c>
      <c r="F174" s="27" t="s">
        <v>68</v>
      </c>
      <c r="H174" s="64"/>
      <c r="I174" s="47">
        <v>10.708677</v>
      </c>
    </row>
    <row r="175" spans="1:9" ht="15.75" thickBot="1" x14ac:dyDescent="0.3">
      <c r="A175" s="61" t="s">
        <v>311</v>
      </c>
      <c r="B175" s="26" t="s">
        <v>312</v>
      </c>
      <c r="C175" s="62">
        <v>86709</v>
      </c>
      <c r="D175" s="27">
        <f t="shared" si="4"/>
        <v>10.07263863</v>
      </c>
      <c r="E175" s="62" t="s">
        <v>16</v>
      </c>
      <c r="F175" s="27" t="s">
        <v>68</v>
      </c>
      <c r="H175" s="64"/>
      <c r="I175" s="47">
        <v>9.7320180000000001</v>
      </c>
    </row>
    <row r="176" spans="1:9" ht="15.75" thickBot="1" x14ac:dyDescent="0.3">
      <c r="A176" s="61" t="s">
        <v>313</v>
      </c>
      <c r="B176" s="26" t="s">
        <v>314</v>
      </c>
      <c r="C176" s="62">
        <v>87340</v>
      </c>
      <c r="D176" s="27">
        <f t="shared" si="4"/>
        <v>9.2407066649999994</v>
      </c>
      <c r="E176" s="62" t="s">
        <v>16</v>
      </c>
      <c r="F176" s="27" t="s">
        <v>68</v>
      </c>
      <c r="H176" s="64"/>
      <c r="I176" s="47">
        <v>8.9282190000000003</v>
      </c>
    </row>
    <row r="177" spans="1:9" ht="15.75" thickBot="1" x14ac:dyDescent="0.3">
      <c r="A177" s="61" t="s">
        <v>315</v>
      </c>
      <c r="B177" s="26" t="s">
        <v>316</v>
      </c>
      <c r="C177" s="62">
        <v>86803</v>
      </c>
      <c r="D177" s="27">
        <f t="shared" si="4"/>
        <v>12.765235634999998</v>
      </c>
      <c r="E177" s="62" t="s">
        <v>16</v>
      </c>
      <c r="F177" s="27" t="s">
        <v>68</v>
      </c>
      <c r="H177" s="64"/>
      <c r="I177" s="47">
        <v>12.333561</v>
      </c>
    </row>
    <row r="178" spans="1:9" ht="15.75" thickBot="1" x14ac:dyDescent="0.3">
      <c r="A178" s="61" t="s">
        <v>317</v>
      </c>
      <c r="B178" s="26" t="s">
        <v>318</v>
      </c>
      <c r="C178" s="62">
        <v>86696</v>
      </c>
      <c r="D178" s="27">
        <f t="shared" si="4"/>
        <v>16.611750000000001</v>
      </c>
      <c r="E178" s="62" t="s">
        <v>16</v>
      </c>
      <c r="F178" s="27" t="s">
        <v>68</v>
      </c>
      <c r="H178" s="64"/>
      <c r="I178" s="47">
        <v>16.05</v>
      </c>
    </row>
    <row r="179" spans="1:9" ht="15.75" thickBot="1" x14ac:dyDescent="0.3">
      <c r="A179" s="61" t="s">
        <v>319</v>
      </c>
      <c r="B179" s="26" t="s">
        <v>320</v>
      </c>
      <c r="C179" s="62">
        <v>86308</v>
      </c>
      <c r="D179" s="27">
        <f t="shared" si="4"/>
        <v>3.4775999999999998</v>
      </c>
      <c r="E179" s="62" t="s">
        <v>16</v>
      </c>
      <c r="F179" s="27" t="s">
        <v>68</v>
      </c>
      <c r="H179" s="64"/>
      <c r="I179" s="47">
        <v>3.36</v>
      </c>
    </row>
    <row r="180" spans="1:9" ht="15.75" thickBot="1" x14ac:dyDescent="0.3">
      <c r="A180" s="61" t="s">
        <v>321</v>
      </c>
      <c r="B180" s="26" t="s">
        <v>322</v>
      </c>
      <c r="C180" s="62">
        <v>86703</v>
      </c>
      <c r="D180" s="27">
        <f t="shared" si="4"/>
        <v>12.264287354999999</v>
      </c>
      <c r="E180" s="62" t="s">
        <v>16</v>
      </c>
      <c r="F180" s="27" t="s">
        <v>68</v>
      </c>
      <c r="H180" s="64"/>
      <c r="I180" s="47">
        <v>11.849553</v>
      </c>
    </row>
    <row r="181" spans="1:9" ht="15.75" thickBot="1" x14ac:dyDescent="0.3">
      <c r="A181" s="61" t="s">
        <v>323</v>
      </c>
      <c r="B181" s="26" t="s">
        <v>324</v>
      </c>
      <c r="C181" s="62">
        <v>83090</v>
      </c>
      <c r="D181" s="27">
        <f t="shared" si="4"/>
        <v>16.030344960000001</v>
      </c>
      <c r="E181" s="62" t="s">
        <v>16</v>
      </c>
      <c r="F181" s="27" t="s">
        <v>68</v>
      </c>
      <c r="H181" s="64"/>
      <c r="I181" s="47">
        <v>15.488256000000002</v>
      </c>
    </row>
    <row r="182" spans="1:9" ht="15.75" thickBot="1" x14ac:dyDescent="0.3">
      <c r="A182" s="61" t="s">
        <v>325</v>
      </c>
      <c r="B182" s="26" t="s">
        <v>326</v>
      </c>
      <c r="C182" s="62">
        <v>87624</v>
      </c>
      <c r="D182" s="27">
        <f t="shared" si="4"/>
        <v>31.389777045000002</v>
      </c>
      <c r="E182" s="62" t="s">
        <v>16</v>
      </c>
      <c r="F182" s="27" t="s">
        <v>68</v>
      </c>
      <c r="H182" s="64"/>
      <c r="I182" s="47">
        <v>30.328287000000003</v>
      </c>
    </row>
    <row r="183" spans="1:9" ht="15.75" thickBot="1" x14ac:dyDescent="0.3">
      <c r="A183" s="61" t="s">
        <v>327</v>
      </c>
      <c r="B183" s="26" t="s">
        <v>328</v>
      </c>
      <c r="C183" s="62">
        <v>82785</v>
      </c>
      <c r="D183" s="27">
        <f t="shared" si="4"/>
        <v>14.72430123</v>
      </c>
      <c r="E183" s="62" t="s">
        <v>16</v>
      </c>
      <c r="F183" s="27" t="s">
        <v>68</v>
      </c>
      <c r="H183" s="64"/>
      <c r="I183" s="47">
        <v>14.226378</v>
      </c>
    </row>
    <row r="184" spans="1:9" ht="15.75" thickBot="1" x14ac:dyDescent="0.3">
      <c r="A184" s="61" t="s">
        <v>329</v>
      </c>
      <c r="B184" s="26" t="s">
        <v>330</v>
      </c>
      <c r="C184" s="62">
        <v>86304</v>
      </c>
      <c r="D184" s="27">
        <f t="shared" si="4"/>
        <v>15.162749999999999</v>
      </c>
      <c r="E184" s="62" t="s">
        <v>16</v>
      </c>
      <c r="F184" s="27" t="s">
        <v>68</v>
      </c>
      <c r="H184" s="64"/>
      <c r="I184" s="47">
        <v>14.65</v>
      </c>
    </row>
    <row r="185" spans="1:9" ht="15.75" thickBot="1" x14ac:dyDescent="0.3">
      <c r="A185" s="61" t="s">
        <v>331</v>
      </c>
      <c r="B185" s="26" t="s">
        <v>332</v>
      </c>
      <c r="C185" s="62">
        <v>86300</v>
      </c>
      <c r="D185" s="27">
        <f t="shared" si="4"/>
        <v>15.659549999999999</v>
      </c>
      <c r="E185" s="62" t="s">
        <v>16</v>
      </c>
      <c r="F185" s="27" t="s">
        <v>68</v>
      </c>
      <c r="H185" s="64"/>
      <c r="I185" s="47">
        <v>15.13</v>
      </c>
    </row>
    <row r="186" spans="1:9" ht="15.75" thickBot="1" x14ac:dyDescent="0.3">
      <c r="A186" s="61" t="s">
        <v>333</v>
      </c>
      <c r="B186" s="26" t="s">
        <v>334</v>
      </c>
      <c r="C186" s="62">
        <v>86301</v>
      </c>
      <c r="D186" s="27">
        <f t="shared" si="4"/>
        <v>16.249499999999998</v>
      </c>
      <c r="E186" s="62" t="s">
        <v>16</v>
      </c>
      <c r="F186" s="27" t="s">
        <v>68</v>
      </c>
      <c r="H186" s="64"/>
      <c r="I186" s="47">
        <v>15.7</v>
      </c>
    </row>
    <row r="187" spans="1:9" ht="15.75" thickBot="1" x14ac:dyDescent="0.3">
      <c r="A187" s="61" t="s">
        <v>335</v>
      </c>
      <c r="B187" s="26" t="s">
        <v>336</v>
      </c>
      <c r="C187" s="26">
        <v>88342</v>
      </c>
      <c r="D187" s="27">
        <f t="shared" si="4"/>
        <v>19.106099999999998</v>
      </c>
      <c r="E187" s="27" t="s">
        <v>16</v>
      </c>
      <c r="F187" s="27" t="s">
        <v>68</v>
      </c>
      <c r="H187" s="64"/>
      <c r="I187" s="47">
        <v>18.46</v>
      </c>
    </row>
    <row r="188" spans="1:9" ht="15.75" thickBot="1" x14ac:dyDescent="0.3">
      <c r="A188" s="61" t="s">
        <v>338</v>
      </c>
      <c r="B188" s="26" t="s">
        <v>339</v>
      </c>
      <c r="C188" s="26">
        <v>87505</v>
      </c>
      <c r="D188" s="27">
        <f t="shared" si="4"/>
        <v>114.76188364499997</v>
      </c>
      <c r="E188" s="27" t="s">
        <v>16</v>
      </c>
      <c r="F188" s="27" t="s">
        <v>68</v>
      </c>
      <c r="H188" s="64"/>
      <c r="I188" s="47">
        <v>110.88104699999998</v>
      </c>
    </row>
    <row r="189" spans="1:9" ht="15.75" thickBot="1" x14ac:dyDescent="0.3">
      <c r="A189" s="61" t="s">
        <v>340</v>
      </c>
      <c r="B189" s="26" t="s">
        <v>341</v>
      </c>
      <c r="C189" s="62">
        <v>87804</v>
      </c>
      <c r="D189" s="27">
        <f t="shared" si="4"/>
        <v>11.6334</v>
      </c>
      <c r="E189" s="62" t="s">
        <v>16</v>
      </c>
      <c r="F189" s="27" t="s">
        <v>68</v>
      </c>
      <c r="H189" s="64"/>
      <c r="I189" s="47">
        <v>11.24</v>
      </c>
    </row>
    <row r="190" spans="1:9" ht="15.75" thickBot="1" x14ac:dyDescent="0.3">
      <c r="A190" s="61" t="s">
        <v>342</v>
      </c>
      <c r="B190" s="26" t="s">
        <v>343</v>
      </c>
      <c r="C190" s="62">
        <v>83525</v>
      </c>
      <c r="D190" s="27">
        <f t="shared" si="4"/>
        <v>10.163699999999999</v>
      </c>
      <c r="E190" s="62" t="s">
        <v>16</v>
      </c>
      <c r="F190" s="27" t="s">
        <v>68</v>
      </c>
      <c r="H190" s="64"/>
      <c r="I190" s="47">
        <v>9.82</v>
      </c>
    </row>
    <row r="191" spans="1:9" ht="15.75" thickBot="1" x14ac:dyDescent="0.3">
      <c r="A191" s="61" t="s">
        <v>344</v>
      </c>
      <c r="B191" s="26" t="s">
        <v>345</v>
      </c>
      <c r="C191" s="62">
        <v>83540</v>
      </c>
      <c r="D191" s="27">
        <f t="shared" si="4"/>
        <v>4.9783499999999989</v>
      </c>
      <c r="E191" s="62" t="s">
        <v>16</v>
      </c>
      <c r="F191" s="27" t="s">
        <v>68</v>
      </c>
      <c r="H191" s="64"/>
      <c r="I191" s="47">
        <v>4.8099999999999996</v>
      </c>
    </row>
    <row r="192" spans="1:9" ht="15.75" thickBot="1" x14ac:dyDescent="0.3">
      <c r="A192" s="61" t="s">
        <v>346</v>
      </c>
      <c r="B192" s="26" t="s">
        <v>347</v>
      </c>
      <c r="C192" s="62">
        <v>83615</v>
      </c>
      <c r="D192" s="27">
        <f t="shared" si="4"/>
        <v>4.5229499999999998</v>
      </c>
      <c r="E192" s="62" t="s">
        <v>16</v>
      </c>
      <c r="F192" s="27" t="s">
        <v>68</v>
      </c>
      <c r="H192" s="64"/>
      <c r="I192" s="47">
        <v>4.37</v>
      </c>
    </row>
    <row r="193" spans="1:9" ht="15.75" thickBot="1" x14ac:dyDescent="0.3">
      <c r="A193" s="61" t="s">
        <v>348</v>
      </c>
      <c r="B193" s="26" t="s">
        <v>349</v>
      </c>
      <c r="C193" s="62">
        <v>83605</v>
      </c>
      <c r="D193" s="27">
        <f t="shared" si="4"/>
        <v>8.2799999999999994</v>
      </c>
      <c r="E193" s="62" t="s">
        <v>16</v>
      </c>
      <c r="F193" s="27" t="s">
        <v>68</v>
      </c>
      <c r="H193" s="64"/>
      <c r="I193" s="47">
        <v>8</v>
      </c>
    </row>
    <row r="194" spans="1:9" ht="15.75" thickBot="1" x14ac:dyDescent="0.3">
      <c r="A194" s="61" t="s">
        <v>350</v>
      </c>
      <c r="B194" s="26" t="s">
        <v>351</v>
      </c>
      <c r="C194" s="62">
        <v>85048</v>
      </c>
      <c r="D194" s="27">
        <f t="shared" si="4"/>
        <v>0.92114999999999991</v>
      </c>
      <c r="E194" s="62" t="s">
        <v>16</v>
      </c>
      <c r="F194" s="27" t="s">
        <v>68</v>
      </c>
      <c r="H194" s="64"/>
      <c r="I194" s="47">
        <v>0.89</v>
      </c>
    </row>
    <row r="195" spans="1:9" ht="15.75" thickBot="1" x14ac:dyDescent="0.3">
      <c r="A195" s="61" t="s">
        <v>352</v>
      </c>
      <c r="B195" s="26" t="s">
        <v>353</v>
      </c>
      <c r="C195" s="62">
        <v>83690</v>
      </c>
      <c r="D195" s="27">
        <f t="shared" si="4"/>
        <v>5.1749999999999998</v>
      </c>
      <c r="E195" s="62" t="s">
        <v>16</v>
      </c>
      <c r="F195" s="27" t="s">
        <v>68</v>
      </c>
      <c r="H195" s="64"/>
      <c r="I195" s="47">
        <v>5</v>
      </c>
    </row>
    <row r="196" spans="1:9" ht="15.75" thickBot="1" x14ac:dyDescent="0.3">
      <c r="A196" s="61" t="s">
        <v>354</v>
      </c>
      <c r="B196" s="26" t="s">
        <v>355</v>
      </c>
      <c r="C196" s="62">
        <v>80061</v>
      </c>
      <c r="D196" s="27">
        <f t="shared" ref="D196:D246" si="5">$I196*1.035</f>
        <v>11.978031195</v>
      </c>
      <c r="E196" s="62" t="s">
        <v>22</v>
      </c>
      <c r="F196" s="27" t="s">
        <v>68</v>
      </c>
      <c r="H196" s="64"/>
      <c r="I196" s="47">
        <v>11.572977</v>
      </c>
    </row>
    <row r="197" spans="1:9" ht="15.75" thickBot="1" x14ac:dyDescent="0.3">
      <c r="A197" s="61" t="s">
        <v>356</v>
      </c>
      <c r="B197" s="26" t="s">
        <v>357</v>
      </c>
      <c r="C197" s="62">
        <v>86618</v>
      </c>
      <c r="D197" s="27">
        <f t="shared" si="5"/>
        <v>15.234195014999999</v>
      </c>
      <c r="E197" s="62" t="s">
        <v>16</v>
      </c>
      <c r="F197" s="27" t="s">
        <v>68</v>
      </c>
      <c r="H197" s="64"/>
      <c r="I197" s="47">
        <v>14.719029000000001</v>
      </c>
    </row>
    <row r="198" spans="1:9" ht="15.75" thickBot="1" x14ac:dyDescent="0.3">
      <c r="A198" s="61" t="s">
        <v>358</v>
      </c>
      <c r="B198" s="26" t="s">
        <v>359</v>
      </c>
      <c r="C198" s="62">
        <v>86617</v>
      </c>
      <c r="D198" s="27">
        <f t="shared" si="5"/>
        <v>13.856587244999998</v>
      </c>
      <c r="E198" s="62" t="s">
        <v>16</v>
      </c>
      <c r="F198" s="27" t="s">
        <v>68</v>
      </c>
      <c r="H198" s="64"/>
      <c r="I198" s="47">
        <v>13.388007</v>
      </c>
    </row>
    <row r="199" spans="1:9" ht="15.75" thickBot="1" x14ac:dyDescent="0.3">
      <c r="A199" s="61" t="s">
        <v>360</v>
      </c>
      <c r="B199" s="26" t="s">
        <v>361</v>
      </c>
      <c r="C199" s="62">
        <v>83735</v>
      </c>
      <c r="D199" s="27">
        <f t="shared" si="5"/>
        <v>4.9886999999999997</v>
      </c>
      <c r="E199" s="62" t="s">
        <v>16</v>
      </c>
      <c r="F199" s="27" t="s">
        <v>68</v>
      </c>
      <c r="H199" s="64"/>
      <c r="I199" s="47">
        <v>4.82</v>
      </c>
    </row>
    <row r="200" spans="1:9" ht="15.75" thickBot="1" x14ac:dyDescent="0.3">
      <c r="A200" s="61" t="s">
        <v>362</v>
      </c>
      <c r="B200" s="26" t="s">
        <v>363</v>
      </c>
      <c r="C200" s="26">
        <v>87186</v>
      </c>
      <c r="D200" s="27">
        <f t="shared" si="5"/>
        <v>7.2760499999999997</v>
      </c>
      <c r="E200" s="27" t="s">
        <v>16</v>
      </c>
      <c r="F200" s="27" t="s">
        <v>68</v>
      </c>
      <c r="H200" s="64"/>
      <c r="I200" s="47">
        <v>7.03</v>
      </c>
    </row>
    <row r="201" spans="1:9" ht="15.75" thickBot="1" x14ac:dyDescent="0.3">
      <c r="A201" s="61" t="s">
        <v>364</v>
      </c>
      <c r="B201" s="26" t="s">
        <v>365</v>
      </c>
      <c r="C201" s="62">
        <v>86376</v>
      </c>
      <c r="D201" s="27">
        <f t="shared" si="5"/>
        <v>8.1868499999999997</v>
      </c>
      <c r="E201" s="62" t="s">
        <v>16</v>
      </c>
      <c r="F201" s="27" t="s">
        <v>68</v>
      </c>
      <c r="H201" s="64"/>
      <c r="I201" s="47">
        <v>7.91</v>
      </c>
    </row>
    <row r="202" spans="1:9" ht="15.75" thickBot="1" x14ac:dyDescent="0.3">
      <c r="A202" s="61" t="s">
        <v>366</v>
      </c>
      <c r="B202" s="26" t="s">
        <v>367</v>
      </c>
      <c r="C202" s="62">
        <v>86735</v>
      </c>
      <c r="D202" s="27">
        <f t="shared" si="5"/>
        <v>11.673884025</v>
      </c>
      <c r="E202" s="62" t="s">
        <v>16</v>
      </c>
      <c r="F202" s="27" t="s">
        <v>68</v>
      </c>
      <c r="H202" s="64"/>
      <c r="I202" s="47">
        <v>11.279115000000001</v>
      </c>
    </row>
    <row r="203" spans="1:9" ht="15.75" thickBot="1" x14ac:dyDescent="0.3">
      <c r="A203" s="61" t="s">
        <v>368</v>
      </c>
      <c r="B203" s="26" t="s">
        <v>369</v>
      </c>
      <c r="C203" s="62">
        <v>87591</v>
      </c>
      <c r="D203" s="27">
        <f t="shared" si="5"/>
        <v>24.001649999999998</v>
      </c>
      <c r="E203" s="62" t="s">
        <v>16</v>
      </c>
      <c r="F203" s="27" t="s">
        <v>68</v>
      </c>
      <c r="H203" s="64"/>
      <c r="I203" s="47">
        <v>23.19</v>
      </c>
    </row>
    <row r="204" spans="1:9" ht="15.75" thickBot="1" x14ac:dyDescent="0.3">
      <c r="A204" s="61" t="s">
        <v>370</v>
      </c>
      <c r="B204" s="26" t="s">
        <v>371</v>
      </c>
      <c r="C204" s="26">
        <v>83880</v>
      </c>
      <c r="D204" s="27">
        <f t="shared" si="5"/>
        <v>24.011999999999997</v>
      </c>
      <c r="E204" s="62" t="s">
        <v>16</v>
      </c>
      <c r="F204" s="27" t="s">
        <v>68</v>
      </c>
      <c r="H204" s="64"/>
      <c r="I204" s="47">
        <v>23.2</v>
      </c>
    </row>
    <row r="205" spans="1:9" ht="15.75" thickBot="1" x14ac:dyDescent="0.3">
      <c r="A205" s="61" t="s">
        <v>372</v>
      </c>
      <c r="B205" s="26" t="s">
        <v>373</v>
      </c>
      <c r="C205" s="62">
        <v>86235</v>
      </c>
      <c r="D205" s="27">
        <f t="shared" si="5"/>
        <v>16.039290464999997</v>
      </c>
      <c r="E205" s="62" t="s">
        <v>16</v>
      </c>
      <c r="F205" s="27" t="s">
        <v>68</v>
      </c>
      <c r="H205" s="64"/>
      <c r="I205" s="47">
        <v>15.496898999999999</v>
      </c>
    </row>
    <row r="206" spans="1:9" ht="15.75" thickBot="1" x14ac:dyDescent="0.3">
      <c r="A206" s="61" t="s">
        <v>374</v>
      </c>
      <c r="B206" s="26" t="s">
        <v>375</v>
      </c>
      <c r="C206" s="62">
        <v>80055</v>
      </c>
      <c r="D206" s="27">
        <f t="shared" si="5"/>
        <v>12.419999999999998</v>
      </c>
      <c r="E206" s="62" t="s">
        <v>22</v>
      </c>
      <c r="F206" s="27" t="s">
        <v>68</v>
      </c>
      <c r="H206" s="64"/>
      <c r="I206" s="47">
        <v>12</v>
      </c>
    </row>
    <row r="207" spans="1:9" ht="15.75" thickBot="1" x14ac:dyDescent="0.3">
      <c r="A207" s="61" t="s">
        <v>376</v>
      </c>
      <c r="B207" s="26" t="s">
        <v>377</v>
      </c>
      <c r="C207" s="62">
        <v>82270</v>
      </c>
      <c r="D207" s="27">
        <f t="shared" si="5"/>
        <v>0.83835000000000004</v>
      </c>
      <c r="E207" s="62" t="s">
        <v>16</v>
      </c>
      <c r="F207" s="27" t="s">
        <v>68</v>
      </c>
      <c r="H207" s="64"/>
      <c r="I207" s="47">
        <v>0.81</v>
      </c>
    </row>
    <row r="208" spans="1:9" ht="15.75" thickBot="1" x14ac:dyDescent="0.3">
      <c r="A208" s="61" t="s">
        <v>378</v>
      </c>
      <c r="B208" s="26" t="s">
        <v>379</v>
      </c>
      <c r="C208" s="26">
        <v>82271</v>
      </c>
      <c r="D208" s="27">
        <f t="shared" si="5"/>
        <v>3.2602499999999996</v>
      </c>
      <c r="E208" s="62" t="s">
        <v>16</v>
      </c>
      <c r="F208" s="27" t="s">
        <v>68</v>
      </c>
      <c r="H208" s="64"/>
      <c r="I208" s="47">
        <v>3.15</v>
      </c>
    </row>
    <row r="209" spans="1:9" ht="15.75" thickBot="1" x14ac:dyDescent="0.3">
      <c r="A209" s="61" t="s">
        <v>380</v>
      </c>
      <c r="B209" s="26" t="s">
        <v>381</v>
      </c>
      <c r="C209" s="62">
        <v>83921</v>
      </c>
      <c r="D209" s="27">
        <f t="shared" si="5"/>
        <v>17.398349999999997</v>
      </c>
      <c r="E209" s="62" t="s">
        <v>16</v>
      </c>
      <c r="F209" s="27" t="s">
        <v>68</v>
      </c>
      <c r="H209" s="64"/>
      <c r="I209" s="47">
        <v>16.809999999999999</v>
      </c>
    </row>
    <row r="210" spans="1:9" ht="15.75" thickBot="1" x14ac:dyDescent="0.3">
      <c r="A210" s="61" t="s">
        <v>382</v>
      </c>
      <c r="B210" s="26" t="s">
        <v>383</v>
      </c>
      <c r="C210" s="62">
        <v>85049</v>
      </c>
      <c r="D210" s="27">
        <f t="shared" si="5"/>
        <v>3.1049999999999995</v>
      </c>
      <c r="E210" s="62" t="s">
        <v>16</v>
      </c>
      <c r="F210" s="27" t="s">
        <v>68</v>
      </c>
      <c r="H210" s="64"/>
      <c r="I210" s="47">
        <v>3</v>
      </c>
    </row>
    <row r="211" spans="1:9" ht="15.75" thickBot="1" x14ac:dyDescent="0.3">
      <c r="A211" s="61" t="s">
        <v>384</v>
      </c>
      <c r="B211" s="26" t="s">
        <v>385</v>
      </c>
      <c r="C211" s="62">
        <v>84145</v>
      </c>
      <c r="D211" s="27">
        <f t="shared" si="5"/>
        <v>22.987349999999999</v>
      </c>
      <c r="E211" s="62" t="s">
        <v>16</v>
      </c>
      <c r="F211" s="27" t="s">
        <v>68</v>
      </c>
      <c r="H211" s="64"/>
      <c r="I211" s="47">
        <v>22.21</v>
      </c>
    </row>
    <row r="212" spans="1:9" ht="15.75" thickBot="1" x14ac:dyDescent="0.3">
      <c r="A212" s="61" t="s">
        <v>386</v>
      </c>
      <c r="B212" s="26" t="s">
        <v>387</v>
      </c>
      <c r="C212" s="62">
        <v>84165</v>
      </c>
      <c r="D212" s="27">
        <f t="shared" si="5"/>
        <v>9.6074723699999982</v>
      </c>
      <c r="E212" s="62" t="s">
        <v>16</v>
      </c>
      <c r="F212" s="27" t="s">
        <v>68</v>
      </c>
      <c r="H212" s="64"/>
      <c r="I212" s="47">
        <v>9.2825819999999997</v>
      </c>
    </row>
    <row r="213" spans="1:9" ht="15.75" thickBot="1" x14ac:dyDescent="0.3">
      <c r="A213" s="61" t="s">
        <v>388</v>
      </c>
      <c r="B213" s="26" t="s">
        <v>389</v>
      </c>
      <c r="C213" s="62">
        <v>85610</v>
      </c>
      <c r="D213" s="27">
        <f t="shared" si="5"/>
        <v>2.4011999999999998</v>
      </c>
      <c r="E213" s="62" t="s">
        <v>22</v>
      </c>
      <c r="F213" s="27" t="s">
        <v>68</v>
      </c>
      <c r="H213" s="64"/>
      <c r="I213" s="47">
        <v>2.3199999999999998</v>
      </c>
    </row>
    <row r="214" spans="1:9" ht="15.75" thickBot="1" x14ac:dyDescent="0.3">
      <c r="A214" s="61" t="s">
        <v>390</v>
      </c>
      <c r="B214" s="26" t="s">
        <v>391</v>
      </c>
      <c r="C214" s="62" t="s">
        <v>392</v>
      </c>
      <c r="D214" s="27">
        <f t="shared" si="5"/>
        <v>17.273770154999994</v>
      </c>
      <c r="E214" s="27" t="s">
        <v>16</v>
      </c>
      <c r="F214" s="27" t="s">
        <v>68</v>
      </c>
      <c r="H214" s="64"/>
      <c r="I214" s="47">
        <v>16.689632999999997</v>
      </c>
    </row>
    <row r="215" spans="1:9" ht="15.75" thickBot="1" x14ac:dyDescent="0.3">
      <c r="A215" s="61" t="s">
        <v>393</v>
      </c>
      <c r="B215" s="26" t="s">
        <v>394</v>
      </c>
      <c r="C215" s="62">
        <v>85651</v>
      </c>
      <c r="D215" s="27">
        <f t="shared" si="5"/>
        <v>3.1049999999999995</v>
      </c>
      <c r="E215" s="62" t="s">
        <v>16</v>
      </c>
      <c r="F215" s="27" t="s">
        <v>68</v>
      </c>
      <c r="H215" s="64"/>
      <c r="I215" s="47">
        <v>3</v>
      </c>
    </row>
    <row r="216" spans="1:9" ht="15.75" thickBot="1" x14ac:dyDescent="0.3">
      <c r="A216" s="61" t="s">
        <v>395</v>
      </c>
      <c r="B216" s="26" t="s">
        <v>396</v>
      </c>
      <c r="C216" s="62">
        <v>80069</v>
      </c>
      <c r="D216" s="27">
        <f t="shared" si="5"/>
        <v>7.7646983399999989</v>
      </c>
      <c r="E216" s="62" t="s">
        <v>22</v>
      </c>
      <c r="F216" s="27" t="s">
        <v>68</v>
      </c>
      <c r="H216" s="64"/>
      <c r="I216" s="47">
        <v>7.5021239999999993</v>
      </c>
    </row>
    <row r="217" spans="1:9" ht="15.75" thickBot="1" x14ac:dyDescent="0.3">
      <c r="A217" s="61" t="s">
        <v>397</v>
      </c>
      <c r="B217" s="26" t="s">
        <v>398</v>
      </c>
      <c r="C217" s="62">
        <v>85045</v>
      </c>
      <c r="D217" s="27">
        <f t="shared" si="5"/>
        <v>3.5692564949999999</v>
      </c>
      <c r="E217" s="62" t="s">
        <v>16</v>
      </c>
      <c r="F217" s="27" t="s">
        <v>68</v>
      </c>
      <c r="H217" s="64"/>
      <c r="I217" s="47">
        <v>3.4485570000000001</v>
      </c>
    </row>
    <row r="218" spans="1:9" ht="15.75" thickBot="1" x14ac:dyDescent="0.3">
      <c r="A218" s="61" t="s">
        <v>399</v>
      </c>
      <c r="B218" s="26" t="s">
        <v>400</v>
      </c>
      <c r="C218" s="62">
        <v>86431</v>
      </c>
      <c r="D218" s="27">
        <f t="shared" si="5"/>
        <v>5.0721013349999993</v>
      </c>
      <c r="E218" s="62" t="s">
        <v>16</v>
      </c>
      <c r="F218" s="27" t="s">
        <v>68</v>
      </c>
      <c r="H218" s="64"/>
      <c r="I218" s="47">
        <v>4.9005809999999999</v>
      </c>
    </row>
    <row r="219" spans="1:9" ht="15.75" thickBot="1" x14ac:dyDescent="0.3">
      <c r="A219" s="61" t="s">
        <v>401</v>
      </c>
      <c r="B219" s="26" t="s">
        <v>402</v>
      </c>
      <c r="C219" s="62">
        <v>86430</v>
      </c>
      <c r="D219" s="27">
        <f t="shared" si="5"/>
        <v>5.4925400699999987</v>
      </c>
      <c r="E219" s="62" t="s">
        <v>16</v>
      </c>
      <c r="F219" s="27" t="s">
        <v>68</v>
      </c>
      <c r="H219" s="64"/>
      <c r="I219" s="47">
        <v>5.3068019999999994</v>
      </c>
    </row>
    <row r="220" spans="1:9" ht="15.75" thickBot="1" x14ac:dyDescent="0.3">
      <c r="A220" s="61" t="s">
        <v>403</v>
      </c>
      <c r="B220" s="26" t="s">
        <v>404</v>
      </c>
      <c r="C220" s="62">
        <v>83519</v>
      </c>
      <c r="D220" s="27">
        <f t="shared" si="5"/>
        <v>14.282999999999999</v>
      </c>
      <c r="E220" s="62" t="s">
        <v>16</v>
      </c>
      <c r="F220" s="27" t="s">
        <v>68</v>
      </c>
      <c r="H220" s="64"/>
      <c r="I220" s="47">
        <v>13.8</v>
      </c>
    </row>
    <row r="221" spans="1:9" ht="15.75" thickBot="1" x14ac:dyDescent="0.3">
      <c r="A221" s="61" t="s">
        <v>405</v>
      </c>
      <c r="B221" s="26" t="s">
        <v>406</v>
      </c>
      <c r="C221" s="62">
        <v>86762</v>
      </c>
      <c r="D221" s="27">
        <f t="shared" si="5"/>
        <v>12.3786</v>
      </c>
      <c r="E221" s="62" t="s">
        <v>16</v>
      </c>
      <c r="F221" s="27" t="s">
        <v>68</v>
      </c>
      <c r="H221" s="64"/>
      <c r="I221" s="47">
        <v>11.96</v>
      </c>
    </row>
    <row r="222" spans="1:9" ht="15.75" thickBot="1" x14ac:dyDescent="0.3">
      <c r="A222" s="61" t="s">
        <v>407</v>
      </c>
      <c r="B222" s="26" t="s">
        <v>408</v>
      </c>
      <c r="C222" s="62">
        <v>86765</v>
      </c>
      <c r="D222" s="27">
        <f t="shared" si="5"/>
        <v>10.360349999999999</v>
      </c>
      <c r="E222" s="62" t="s">
        <v>16</v>
      </c>
      <c r="F222" s="27" t="s">
        <v>68</v>
      </c>
      <c r="H222" s="64"/>
      <c r="I222" s="47">
        <v>10.01</v>
      </c>
    </row>
    <row r="223" spans="1:9" ht="15.75" thickBot="1" x14ac:dyDescent="0.3">
      <c r="A223" s="61" t="s">
        <v>409</v>
      </c>
      <c r="B223" s="26" t="s">
        <v>410</v>
      </c>
      <c r="C223" s="62">
        <v>82040</v>
      </c>
      <c r="D223" s="27">
        <f t="shared" si="5"/>
        <v>3.7777499999999997</v>
      </c>
      <c r="E223" s="62" t="s">
        <v>16</v>
      </c>
      <c r="F223" s="27" t="s">
        <v>68</v>
      </c>
      <c r="H223" s="64"/>
      <c r="I223" s="47">
        <v>3.65</v>
      </c>
    </row>
    <row r="224" spans="1:9" ht="15.75" thickBot="1" x14ac:dyDescent="0.3">
      <c r="A224" s="61" t="s">
        <v>411</v>
      </c>
      <c r="B224" s="26" t="s">
        <v>412</v>
      </c>
      <c r="C224" s="62">
        <v>87205</v>
      </c>
      <c r="D224" s="27">
        <f t="shared" si="5"/>
        <v>3.8197306349999991</v>
      </c>
      <c r="E224" s="62" t="s">
        <v>16</v>
      </c>
      <c r="F224" s="27" t="s">
        <v>68</v>
      </c>
      <c r="H224" s="64"/>
      <c r="I224" s="47">
        <v>3.6905609999999993</v>
      </c>
    </row>
    <row r="225" spans="1:9" ht="15.75" thickBot="1" x14ac:dyDescent="0.3">
      <c r="A225" s="61" t="s">
        <v>413</v>
      </c>
      <c r="B225" s="26" t="s">
        <v>414</v>
      </c>
      <c r="C225" s="26">
        <v>88313</v>
      </c>
      <c r="D225" s="27">
        <f t="shared" si="5"/>
        <v>4.3366499999999997</v>
      </c>
      <c r="E225" s="27" t="s">
        <v>16</v>
      </c>
      <c r="F225" s="27" t="s">
        <v>68</v>
      </c>
      <c r="H225" s="64"/>
      <c r="I225" s="47">
        <v>4.1900000000000004</v>
      </c>
    </row>
    <row r="226" spans="1:9" ht="15.75" thickBot="1" x14ac:dyDescent="0.3">
      <c r="A226" s="61" t="s">
        <v>415</v>
      </c>
      <c r="B226" s="26" t="s">
        <v>416</v>
      </c>
      <c r="C226" s="62">
        <v>87651</v>
      </c>
      <c r="D226" s="27">
        <f t="shared" si="5"/>
        <v>31.389777045000002</v>
      </c>
      <c r="E226" s="62" t="s">
        <v>16</v>
      </c>
      <c r="F226" s="27" t="s">
        <v>68</v>
      </c>
      <c r="H226" s="64"/>
      <c r="I226" s="47">
        <v>30.328287000000003</v>
      </c>
    </row>
    <row r="227" spans="1:9" ht="15.75" thickBot="1" x14ac:dyDescent="0.3">
      <c r="A227" s="61" t="s">
        <v>417</v>
      </c>
      <c r="B227" s="26" t="s">
        <v>418</v>
      </c>
      <c r="C227" s="26">
        <v>88304</v>
      </c>
      <c r="D227" s="27">
        <f t="shared" si="5"/>
        <v>6.7274999999999991</v>
      </c>
      <c r="E227" s="27" t="s">
        <v>16</v>
      </c>
      <c r="F227" s="27" t="s">
        <v>68</v>
      </c>
      <c r="H227" s="64"/>
      <c r="I227" s="47">
        <v>6.5</v>
      </c>
    </row>
    <row r="228" spans="1:9" ht="15.75" thickBot="1" x14ac:dyDescent="0.3">
      <c r="A228" s="61" t="s">
        <v>419</v>
      </c>
      <c r="B228" s="26" t="s">
        <v>418</v>
      </c>
      <c r="C228" s="26">
        <v>88305</v>
      </c>
      <c r="D228" s="27">
        <f t="shared" si="5"/>
        <v>9.3149999999999995</v>
      </c>
      <c r="E228" s="27" t="s">
        <v>16</v>
      </c>
      <c r="F228" s="27" t="s">
        <v>68</v>
      </c>
      <c r="H228" s="64"/>
      <c r="I228" s="47">
        <v>9</v>
      </c>
    </row>
    <row r="229" spans="1:9" ht="15.75" thickBot="1" x14ac:dyDescent="0.3">
      <c r="A229" s="61" t="s">
        <v>420</v>
      </c>
      <c r="B229" s="26" t="s">
        <v>418</v>
      </c>
      <c r="C229" s="26">
        <v>88307</v>
      </c>
      <c r="D229" s="27">
        <f t="shared" si="5"/>
        <v>11.9025</v>
      </c>
      <c r="E229" s="27" t="s">
        <v>16</v>
      </c>
      <c r="F229" s="27" t="s">
        <v>68</v>
      </c>
      <c r="H229" s="64"/>
      <c r="I229" s="47">
        <v>11.5</v>
      </c>
    </row>
    <row r="230" spans="1:9" ht="15.75" thickBot="1" x14ac:dyDescent="0.3">
      <c r="A230" s="61" t="s">
        <v>421</v>
      </c>
      <c r="B230" s="26" t="s">
        <v>422</v>
      </c>
      <c r="C230" s="62">
        <v>86592</v>
      </c>
      <c r="D230" s="27">
        <f t="shared" si="5"/>
        <v>2.6288999999999998</v>
      </c>
      <c r="E230" s="62" t="s">
        <v>16</v>
      </c>
      <c r="F230" s="27" t="s">
        <v>68</v>
      </c>
      <c r="H230" s="64"/>
      <c r="I230" s="47">
        <v>2.54</v>
      </c>
    </row>
    <row r="231" spans="1:9" ht="15.75" thickBot="1" x14ac:dyDescent="0.3">
      <c r="A231" s="61" t="s">
        <v>423</v>
      </c>
      <c r="B231" s="26" t="s">
        <v>424</v>
      </c>
      <c r="C231" s="26">
        <v>80197</v>
      </c>
      <c r="D231" s="27">
        <f t="shared" si="5"/>
        <v>12.282178365</v>
      </c>
      <c r="E231" s="62" t="s">
        <v>16</v>
      </c>
      <c r="F231" s="27" t="s">
        <v>68</v>
      </c>
      <c r="H231" s="64"/>
      <c r="I231" s="47">
        <v>11.866839000000001</v>
      </c>
    </row>
    <row r="232" spans="1:9" ht="15.75" thickBot="1" x14ac:dyDescent="0.3">
      <c r="A232" s="61" t="s">
        <v>425</v>
      </c>
      <c r="B232" s="26" t="s">
        <v>426</v>
      </c>
      <c r="C232" s="62">
        <v>86480</v>
      </c>
      <c r="D232" s="27">
        <f t="shared" si="5"/>
        <v>55.444239989999986</v>
      </c>
      <c r="E232" s="62" t="s">
        <v>16</v>
      </c>
      <c r="F232" s="27" t="s">
        <v>68</v>
      </c>
      <c r="H232" s="64"/>
      <c r="I232" s="47">
        <v>53.569313999999991</v>
      </c>
    </row>
    <row r="233" spans="1:9" ht="15.75" thickBot="1" x14ac:dyDescent="0.3">
      <c r="A233" s="61" t="s">
        <v>427</v>
      </c>
      <c r="B233" s="26" t="s">
        <v>428</v>
      </c>
      <c r="C233" s="62">
        <v>85730</v>
      </c>
      <c r="D233" s="27">
        <f t="shared" si="5"/>
        <v>4.6781999999999995</v>
      </c>
      <c r="E233" s="62" t="s">
        <v>22</v>
      </c>
      <c r="F233" s="27" t="s">
        <v>68</v>
      </c>
      <c r="H233" s="64"/>
      <c r="I233" s="47">
        <v>4.5199999999999996</v>
      </c>
    </row>
    <row r="234" spans="1:9" ht="15.75" thickBot="1" x14ac:dyDescent="0.3">
      <c r="A234" s="61" t="s">
        <v>429</v>
      </c>
      <c r="B234" s="26" t="s">
        <v>430</v>
      </c>
      <c r="C234" s="62">
        <v>86800</v>
      </c>
      <c r="D234" s="27">
        <f t="shared" si="5"/>
        <v>13.910399999999999</v>
      </c>
      <c r="E234" s="62" t="s">
        <v>16</v>
      </c>
      <c r="F234" s="27" t="s">
        <v>68</v>
      </c>
      <c r="H234" s="64"/>
      <c r="I234" s="47">
        <v>13.44</v>
      </c>
    </row>
    <row r="235" spans="1:9" ht="15.75" thickBot="1" x14ac:dyDescent="0.3">
      <c r="A235" s="61" t="s">
        <v>431</v>
      </c>
      <c r="B235" s="26" t="s">
        <v>432</v>
      </c>
      <c r="C235" s="62">
        <v>82533</v>
      </c>
      <c r="D235" s="27">
        <f t="shared" si="5"/>
        <v>12.419999999999998</v>
      </c>
      <c r="E235" s="62" t="s">
        <v>16</v>
      </c>
      <c r="F235" s="27" t="s">
        <v>68</v>
      </c>
      <c r="H235" s="64"/>
      <c r="I235" s="47">
        <v>12</v>
      </c>
    </row>
    <row r="236" spans="1:9" ht="15.75" thickBot="1" x14ac:dyDescent="0.3">
      <c r="A236" s="61" t="s">
        <v>433</v>
      </c>
      <c r="B236" s="26" t="s">
        <v>434</v>
      </c>
      <c r="C236" s="62">
        <v>84450</v>
      </c>
      <c r="D236" s="27">
        <f t="shared" si="5"/>
        <v>3.6638999999999999</v>
      </c>
      <c r="E236" s="62" t="s">
        <v>16</v>
      </c>
      <c r="F236" s="27" t="s">
        <v>68</v>
      </c>
      <c r="H236" s="64"/>
      <c r="I236" s="47">
        <v>3.54</v>
      </c>
    </row>
    <row r="237" spans="1:9" ht="15.75" thickBot="1" x14ac:dyDescent="0.3">
      <c r="A237" s="61" t="s">
        <v>435</v>
      </c>
      <c r="B237" s="26" t="s">
        <v>436</v>
      </c>
      <c r="C237" s="62">
        <v>87661</v>
      </c>
      <c r="D237" s="27">
        <f t="shared" si="5"/>
        <v>31.389777045000002</v>
      </c>
      <c r="E237" s="62" t="s">
        <v>16</v>
      </c>
      <c r="F237" s="27" t="s">
        <v>68</v>
      </c>
      <c r="H237" s="64"/>
      <c r="I237" s="47">
        <v>30.328287000000003</v>
      </c>
    </row>
    <row r="238" spans="1:9" ht="15.75" thickBot="1" x14ac:dyDescent="0.3">
      <c r="A238" s="61" t="s">
        <v>437</v>
      </c>
      <c r="B238" s="26" t="s">
        <v>438</v>
      </c>
      <c r="C238" s="26">
        <v>84484</v>
      </c>
      <c r="D238" s="27">
        <f t="shared" si="5"/>
        <v>9.2114999999999991</v>
      </c>
      <c r="E238" s="62" t="s">
        <v>16</v>
      </c>
      <c r="F238" s="27" t="s">
        <v>68</v>
      </c>
      <c r="H238" s="64"/>
      <c r="I238" s="47">
        <v>8.9</v>
      </c>
    </row>
    <row r="239" spans="1:9" ht="15.75" thickBot="1" x14ac:dyDescent="0.3">
      <c r="A239" s="61" t="s">
        <v>439</v>
      </c>
      <c r="B239" s="26" t="s">
        <v>440</v>
      </c>
      <c r="C239" s="62">
        <v>88360</v>
      </c>
      <c r="D239" s="27">
        <f t="shared" si="5"/>
        <v>36.721799999999995</v>
      </c>
      <c r="E239" s="62" t="s">
        <v>16</v>
      </c>
      <c r="F239" s="27" t="s">
        <v>68</v>
      </c>
      <c r="H239" s="64"/>
      <c r="I239" s="47">
        <v>35.479999999999997</v>
      </c>
    </row>
    <row r="240" spans="1:9" ht="15.75" thickBot="1" x14ac:dyDescent="0.3">
      <c r="A240" s="61" t="s">
        <v>441</v>
      </c>
      <c r="B240" s="26" t="s">
        <v>442</v>
      </c>
      <c r="C240" s="62">
        <v>81003</v>
      </c>
      <c r="D240" s="27">
        <f t="shared" si="5"/>
        <v>2.0127386249999999</v>
      </c>
      <c r="E240" s="62" t="s">
        <v>22</v>
      </c>
      <c r="F240" s="27" t="s">
        <v>68</v>
      </c>
      <c r="H240" s="64"/>
      <c r="I240" s="47">
        <v>1.9446749999999999</v>
      </c>
    </row>
    <row r="241" spans="1:9" ht="15.75" thickBot="1" x14ac:dyDescent="0.3">
      <c r="A241" s="61" t="s">
        <v>443</v>
      </c>
      <c r="B241" s="26" t="s">
        <v>444</v>
      </c>
      <c r="C241" s="62">
        <v>81001</v>
      </c>
      <c r="D241" s="27">
        <f t="shared" si="5"/>
        <v>2.5357500000000002</v>
      </c>
      <c r="E241" s="62" t="s">
        <v>22</v>
      </c>
      <c r="F241" s="27" t="s">
        <v>68</v>
      </c>
      <c r="H241" s="64"/>
      <c r="I241" s="47">
        <v>2.4500000000000002</v>
      </c>
    </row>
    <row r="242" spans="1:9" ht="15.75" thickBot="1" x14ac:dyDescent="0.3">
      <c r="A242" s="61" t="s">
        <v>445</v>
      </c>
      <c r="B242" s="26" t="s">
        <v>446</v>
      </c>
      <c r="C242" s="62">
        <v>87086</v>
      </c>
      <c r="D242" s="27">
        <f t="shared" si="5"/>
        <v>7.2190225349999997</v>
      </c>
      <c r="E242" s="62" t="s">
        <v>16</v>
      </c>
      <c r="F242" s="27" t="s">
        <v>68</v>
      </c>
      <c r="H242" s="64"/>
      <c r="I242" s="47">
        <v>6.974901</v>
      </c>
    </row>
    <row r="243" spans="1:9" ht="15.75" thickBot="1" x14ac:dyDescent="0.3">
      <c r="A243" s="61" t="s">
        <v>447</v>
      </c>
      <c r="B243" s="26" t="s">
        <v>448</v>
      </c>
      <c r="C243" s="62">
        <v>82652</v>
      </c>
      <c r="D243" s="27">
        <f t="shared" si="5"/>
        <v>34.44019424999999</v>
      </c>
      <c r="E243" s="62" t="s">
        <v>16</v>
      </c>
      <c r="F243" s="27" t="s">
        <v>68</v>
      </c>
      <c r="H243" s="64"/>
      <c r="I243" s="47">
        <v>33.275549999999996</v>
      </c>
    </row>
    <row r="244" spans="1:9" ht="15.75" thickBot="1" x14ac:dyDescent="0.3">
      <c r="A244" s="61" t="s">
        <v>449</v>
      </c>
      <c r="B244" s="26" t="s">
        <v>450</v>
      </c>
      <c r="C244" s="62">
        <v>82607</v>
      </c>
      <c r="D244" s="27">
        <f t="shared" si="5"/>
        <v>13.454999999999998</v>
      </c>
      <c r="E244" s="62" t="s">
        <v>16</v>
      </c>
      <c r="F244" s="27" t="s">
        <v>68</v>
      </c>
      <c r="H244" s="64"/>
      <c r="I244" s="47">
        <v>13</v>
      </c>
    </row>
    <row r="245" spans="1:9" ht="15.75" thickBot="1" x14ac:dyDescent="0.3">
      <c r="A245" s="61" t="s">
        <v>451</v>
      </c>
      <c r="B245" s="26" t="s">
        <v>452</v>
      </c>
      <c r="C245" s="62">
        <v>82306</v>
      </c>
      <c r="D245" s="27">
        <f t="shared" si="5"/>
        <v>26.478694799999996</v>
      </c>
      <c r="E245" s="62" t="s">
        <v>16</v>
      </c>
      <c r="F245" s="27" t="s">
        <v>68</v>
      </c>
      <c r="H245" s="64"/>
      <c r="I245" s="47">
        <v>25.583279999999998</v>
      </c>
    </row>
    <row r="246" spans="1:9" ht="15.75" thickBot="1" x14ac:dyDescent="0.3">
      <c r="A246" s="61" t="s">
        <v>453</v>
      </c>
      <c r="B246" s="26" t="s">
        <v>454</v>
      </c>
      <c r="C246" s="62">
        <v>86021</v>
      </c>
      <c r="D246" s="27">
        <f t="shared" si="5"/>
        <v>5.1749999999999998</v>
      </c>
      <c r="E246" s="62" t="s">
        <v>16</v>
      </c>
      <c r="F246" s="27" t="s">
        <v>68</v>
      </c>
      <c r="H246" s="64"/>
      <c r="I246" s="47">
        <v>5</v>
      </c>
    </row>
    <row r="247" spans="1:9" x14ac:dyDescent="0.25">
      <c r="C247"/>
      <c r="D247" s="32"/>
      <c r="E247" s="9"/>
      <c r="F247" s="64"/>
    </row>
    <row r="248" spans="1:9" ht="15.75" thickBot="1" x14ac:dyDescent="0.3">
      <c r="F248" s="64"/>
      <c r="H248" s="34"/>
    </row>
    <row r="249" spans="1:9" ht="30.75" thickBot="1" x14ac:dyDescent="0.3">
      <c r="A249" s="10" t="s">
        <v>8</v>
      </c>
      <c r="B249" s="10" t="s">
        <v>95</v>
      </c>
      <c r="C249" s="10" t="s">
        <v>96</v>
      </c>
      <c r="D249" s="10" t="s">
        <v>11</v>
      </c>
      <c r="E249" s="10" t="s">
        <v>12</v>
      </c>
      <c r="F249" s="10" t="s">
        <v>97</v>
      </c>
    </row>
    <row r="250" spans="1:9" ht="15.75" thickBot="1" x14ac:dyDescent="0.3">
      <c r="A250" s="60" t="s">
        <v>455</v>
      </c>
      <c r="B250" s="17"/>
      <c r="C250" s="18"/>
      <c r="D250" s="18"/>
      <c r="E250" s="18"/>
      <c r="F250" s="18"/>
    </row>
    <row r="251" spans="1:9" ht="15.75" thickBot="1" x14ac:dyDescent="0.3">
      <c r="A251" s="61" t="s">
        <v>456</v>
      </c>
      <c r="B251" s="26" t="s">
        <v>457</v>
      </c>
      <c r="C251" s="62">
        <v>76700</v>
      </c>
      <c r="D251" s="27">
        <f t="shared" ref="D251:D314" si="6">$I251*1.035</f>
        <v>59.512499999999996</v>
      </c>
      <c r="E251" s="62" t="s">
        <v>22</v>
      </c>
      <c r="F251" s="27" t="s">
        <v>68</v>
      </c>
      <c r="I251" s="47">
        <v>57.5</v>
      </c>
    </row>
    <row r="252" spans="1:9" ht="15.75" thickBot="1" x14ac:dyDescent="0.3">
      <c r="A252" s="61" t="s">
        <v>459</v>
      </c>
      <c r="B252" s="26" t="s">
        <v>460</v>
      </c>
      <c r="C252" s="62">
        <v>76705</v>
      </c>
      <c r="D252" s="27">
        <f t="shared" si="6"/>
        <v>38.8125</v>
      </c>
      <c r="E252" s="62" t="s">
        <v>16</v>
      </c>
      <c r="F252" s="27" t="s">
        <v>68</v>
      </c>
      <c r="I252" s="47">
        <v>37.5</v>
      </c>
    </row>
    <row r="253" spans="1:9" ht="45.75" thickBot="1" x14ac:dyDescent="0.3">
      <c r="A253" s="61" t="s">
        <v>461</v>
      </c>
      <c r="B253" s="65" t="s">
        <v>462</v>
      </c>
      <c r="C253" s="25">
        <v>76805</v>
      </c>
      <c r="D253" s="27">
        <f t="shared" si="6"/>
        <v>48.127499999999998</v>
      </c>
      <c r="E253" s="62" t="s">
        <v>22</v>
      </c>
      <c r="F253" s="27" t="s">
        <v>68</v>
      </c>
      <c r="I253" s="47">
        <v>46.5</v>
      </c>
    </row>
    <row r="254" spans="1:9" ht="15.75" thickBot="1" x14ac:dyDescent="0.3">
      <c r="A254" s="61" t="s">
        <v>464</v>
      </c>
      <c r="B254" s="26" t="s">
        <v>465</v>
      </c>
      <c r="C254" s="62">
        <v>74018</v>
      </c>
      <c r="D254" s="27">
        <f t="shared" si="6"/>
        <v>14.251949999999999</v>
      </c>
      <c r="E254" s="62" t="s">
        <v>16</v>
      </c>
      <c r="F254" s="27" t="s">
        <v>68</v>
      </c>
      <c r="I254" s="47">
        <v>13.77</v>
      </c>
    </row>
    <row r="255" spans="1:9" ht="15.75" thickBot="1" x14ac:dyDescent="0.3">
      <c r="A255" s="61" t="s">
        <v>466</v>
      </c>
      <c r="B255" s="26" t="s">
        <v>467</v>
      </c>
      <c r="C255" s="62">
        <v>74021</v>
      </c>
      <c r="D255" s="27">
        <f t="shared" si="6"/>
        <v>19.840949999999999</v>
      </c>
      <c r="E255" s="62" t="s">
        <v>16</v>
      </c>
      <c r="F255" s="27" t="s">
        <v>68</v>
      </c>
      <c r="I255" s="47">
        <v>19.170000000000002</v>
      </c>
    </row>
    <row r="256" spans="1:9" ht="15.75" thickBot="1" x14ac:dyDescent="0.3">
      <c r="A256" s="61" t="s">
        <v>468</v>
      </c>
      <c r="B256" s="26" t="s">
        <v>469</v>
      </c>
      <c r="C256" s="62">
        <v>73610</v>
      </c>
      <c r="D256" s="27">
        <f t="shared" si="6"/>
        <v>17.48115</v>
      </c>
      <c r="E256" s="62" t="s">
        <v>16</v>
      </c>
      <c r="F256" s="27" t="s">
        <v>68</v>
      </c>
      <c r="I256" s="47">
        <v>16.89</v>
      </c>
    </row>
    <row r="257" spans="1:9" ht="15.75" thickBot="1" x14ac:dyDescent="0.3">
      <c r="A257" s="61" t="s">
        <v>470</v>
      </c>
      <c r="B257" s="26" t="s">
        <v>471</v>
      </c>
      <c r="C257" s="62">
        <v>77080</v>
      </c>
      <c r="D257" s="27">
        <f t="shared" si="6"/>
        <v>26.972099999999998</v>
      </c>
      <c r="E257" s="62" t="s">
        <v>16</v>
      </c>
      <c r="F257" s="27" t="s">
        <v>68</v>
      </c>
      <c r="I257" s="47">
        <v>26.06</v>
      </c>
    </row>
    <row r="258" spans="1:9" ht="15.75" thickBot="1" x14ac:dyDescent="0.3">
      <c r="A258" s="61" t="s">
        <v>472</v>
      </c>
      <c r="B258" s="26" t="s">
        <v>473</v>
      </c>
      <c r="C258" s="62">
        <v>77073</v>
      </c>
      <c r="D258" s="27">
        <f t="shared" si="6"/>
        <v>18.609299999999998</v>
      </c>
      <c r="E258" s="62" t="s">
        <v>16</v>
      </c>
      <c r="F258" s="27" t="s">
        <v>68</v>
      </c>
      <c r="I258" s="47">
        <v>17.98</v>
      </c>
    </row>
    <row r="259" spans="1:9" ht="15.75" thickBot="1" x14ac:dyDescent="0.3">
      <c r="A259" s="61" t="s">
        <v>474</v>
      </c>
      <c r="B259" s="26" t="s">
        <v>475</v>
      </c>
      <c r="C259" s="62">
        <v>78306</v>
      </c>
      <c r="D259" s="27">
        <f t="shared" si="6"/>
        <v>63.652499999999996</v>
      </c>
      <c r="E259" s="62" t="s">
        <v>16</v>
      </c>
      <c r="F259" s="27" t="s">
        <v>68</v>
      </c>
      <c r="I259" s="47">
        <v>61.5</v>
      </c>
    </row>
    <row r="260" spans="1:9" ht="15.75" thickBot="1" x14ac:dyDescent="0.3">
      <c r="A260" s="61" t="s">
        <v>476</v>
      </c>
      <c r="B260" s="26" t="s">
        <v>477</v>
      </c>
      <c r="C260" s="62">
        <v>77063</v>
      </c>
      <c r="D260" s="27">
        <f t="shared" si="6"/>
        <v>18.112499999999997</v>
      </c>
      <c r="E260" s="62" t="s">
        <v>16</v>
      </c>
      <c r="F260" s="27" t="s">
        <v>68</v>
      </c>
      <c r="I260" s="47">
        <v>17.5</v>
      </c>
    </row>
    <row r="261" spans="1:9" ht="15.75" thickBot="1" x14ac:dyDescent="0.3">
      <c r="A261" s="61" t="s">
        <v>478</v>
      </c>
      <c r="B261" s="26" t="s">
        <v>479</v>
      </c>
      <c r="C261" s="62">
        <v>76641</v>
      </c>
      <c r="D261" s="27">
        <f t="shared" si="6"/>
        <v>55.300049999999999</v>
      </c>
      <c r="E261" s="62" t="s">
        <v>16</v>
      </c>
      <c r="F261" s="27" t="s">
        <v>68</v>
      </c>
      <c r="I261" s="47">
        <v>53.43</v>
      </c>
    </row>
    <row r="262" spans="1:9" ht="15.75" thickBot="1" x14ac:dyDescent="0.3">
      <c r="A262" s="61" t="s">
        <v>480</v>
      </c>
      <c r="B262" s="26" t="s">
        <v>481</v>
      </c>
      <c r="C262" s="62">
        <v>76642</v>
      </c>
      <c r="D262" s="27">
        <f t="shared" si="6"/>
        <v>42.372899999999994</v>
      </c>
      <c r="E262" s="62" t="s">
        <v>16</v>
      </c>
      <c r="F262" s="27" t="s">
        <v>68</v>
      </c>
      <c r="I262" s="47">
        <v>40.94</v>
      </c>
    </row>
    <row r="263" spans="1:9" ht="15.75" thickBot="1" x14ac:dyDescent="0.3">
      <c r="A263" s="61" t="s">
        <v>482</v>
      </c>
      <c r="B263" s="26" t="s">
        <v>483</v>
      </c>
      <c r="C263" s="62">
        <v>71120</v>
      </c>
      <c r="D263" s="27">
        <f t="shared" si="6"/>
        <v>11.9025</v>
      </c>
      <c r="E263" s="62" t="s">
        <v>16</v>
      </c>
      <c r="F263" s="27" t="s">
        <v>68</v>
      </c>
      <c r="I263" s="47">
        <v>11.5</v>
      </c>
    </row>
    <row r="264" spans="1:9" ht="15.75" thickBot="1" x14ac:dyDescent="0.3">
      <c r="A264" s="61" t="s">
        <v>484</v>
      </c>
      <c r="B264" s="26" t="s">
        <v>485</v>
      </c>
      <c r="C264" s="62">
        <v>76604</v>
      </c>
      <c r="D264" s="27">
        <f t="shared" si="6"/>
        <v>48.562199999999997</v>
      </c>
      <c r="E264" s="62" t="s">
        <v>16</v>
      </c>
      <c r="F264" s="27" t="s">
        <v>68</v>
      </c>
      <c r="I264" s="47">
        <v>46.92</v>
      </c>
    </row>
    <row r="265" spans="1:9" ht="15.75" thickBot="1" x14ac:dyDescent="0.3">
      <c r="A265" s="61" t="s">
        <v>486</v>
      </c>
      <c r="B265" s="26" t="s">
        <v>487</v>
      </c>
      <c r="C265" s="62">
        <v>71045</v>
      </c>
      <c r="D265" s="27">
        <f t="shared" si="6"/>
        <v>8.3938499999999987</v>
      </c>
      <c r="E265" s="62" t="s">
        <v>16</v>
      </c>
      <c r="F265" s="27" t="s">
        <v>68</v>
      </c>
      <c r="I265" s="47">
        <v>8.11</v>
      </c>
    </row>
    <row r="266" spans="1:9" ht="15.75" thickBot="1" x14ac:dyDescent="0.3">
      <c r="A266" s="61" t="s">
        <v>488</v>
      </c>
      <c r="B266" s="26" t="s">
        <v>489</v>
      </c>
      <c r="C266" s="62">
        <v>71046</v>
      </c>
      <c r="D266" s="27">
        <f t="shared" si="6"/>
        <v>15.369749999999998</v>
      </c>
      <c r="E266" s="62" t="s">
        <v>16</v>
      </c>
      <c r="F266" s="27" t="s">
        <v>68</v>
      </c>
      <c r="I266" s="47">
        <v>14.85</v>
      </c>
    </row>
    <row r="267" spans="1:9" ht="15.75" thickBot="1" x14ac:dyDescent="0.3">
      <c r="A267" s="61" t="s">
        <v>490</v>
      </c>
      <c r="B267" s="26" t="s">
        <v>491</v>
      </c>
      <c r="C267" s="62">
        <v>73000</v>
      </c>
      <c r="D267" s="27">
        <f t="shared" si="6"/>
        <v>11.9025</v>
      </c>
      <c r="E267" s="62" t="s">
        <v>16</v>
      </c>
      <c r="F267" s="27" t="s">
        <v>68</v>
      </c>
      <c r="I267" s="47">
        <v>11.5</v>
      </c>
    </row>
    <row r="268" spans="1:9" ht="15.75" thickBot="1" x14ac:dyDescent="0.3">
      <c r="A268" s="61" t="s">
        <v>492</v>
      </c>
      <c r="B268" s="26" t="s">
        <v>493</v>
      </c>
      <c r="C268" s="62">
        <v>74177</v>
      </c>
      <c r="D268" s="27">
        <f t="shared" si="6"/>
        <v>190.5642</v>
      </c>
      <c r="E268" s="62" t="s">
        <v>22</v>
      </c>
      <c r="F268" s="27" t="s">
        <v>68</v>
      </c>
      <c r="I268" s="47">
        <v>184.12</v>
      </c>
    </row>
    <row r="269" spans="1:9" ht="15.75" thickBot="1" x14ac:dyDescent="0.3">
      <c r="A269" s="61" t="s">
        <v>494</v>
      </c>
      <c r="B269" s="26" t="s">
        <v>495</v>
      </c>
      <c r="C269" s="62">
        <v>74176</v>
      </c>
      <c r="D269" s="27">
        <f t="shared" si="6"/>
        <v>97.621199999999988</v>
      </c>
      <c r="E269" s="62" t="s">
        <v>16</v>
      </c>
      <c r="F269" s="27" t="s">
        <v>68</v>
      </c>
      <c r="I269" s="47">
        <v>94.32</v>
      </c>
    </row>
    <row r="270" spans="1:9" ht="15.75" thickBot="1" x14ac:dyDescent="0.3">
      <c r="A270" s="61" t="s">
        <v>496</v>
      </c>
      <c r="B270" s="26" t="s">
        <v>497</v>
      </c>
      <c r="C270" s="62">
        <v>74160</v>
      </c>
      <c r="D270" s="27">
        <f t="shared" si="6"/>
        <v>93.149999999999991</v>
      </c>
      <c r="E270" s="62" t="s">
        <v>16</v>
      </c>
      <c r="F270" s="27" t="s">
        <v>68</v>
      </c>
      <c r="I270" s="47">
        <v>90</v>
      </c>
    </row>
    <row r="271" spans="1:9" ht="15.75" thickBot="1" x14ac:dyDescent="0.3">
      <c r="A271" s="61" t="s">
        <v>498</v>
      </c>
      <c r="B271" s="26" t="s">
        <v>499</v>
      </c>
      <c r="C271" s="62">
        <v>71275</v>
      </c>
      <c r="D271" s="27">
        <f t="shared" si="6"/>
        <v>145.66197730553637</v>
      </c>
      <c r="E271" s="62" t="s">
        <v>16</v>
      </c>
      <c r="F271" s="27" t="s">
        <v>68</v>
      </c>
      <c r="I271" s="47">
        <v>140.73620995703999</v>
      </c>
    </row>
    <row r="272" spans="1:9" ht="15.75" thickBot="1" x14ac:dyDescent="0.3">
      <c r="A272" s="61" t="s">
        <v>500</v>
      </c>
      <c r="B272" s="26" t="s">
        <v>501</v>
      </c>
      <c r="C272" s="62">
        <v>70450</v>
      </c>
      <c r="D272" s="27">
        <f t="shared" si="6"/>
        <v>63.538649999999997</v>
      </c>
      <c r="E272" s="62" t="s">
        <v>22</v>
      </c>
      <c r="F272" s="27" t="s">
        <v>68</v>
      </c>
      <c r="I272" s="47">
        <v>61.39</v>
      </c>
    </row>
    <row r="273" spans="1:9" ht="15.75" thickBot="1" x14ac:dyDescent="0.3">
      <c r="A273" s="61" t="s">
        <v>502</v>
      </c>
      <c r="B273" s="26" t="s">
        <v>503</v>
      </c>
      <c r="C273" s="62">
        <v>73700</v>
      </c>
      <c r="D273" s="27">
        <f t="shared" si="6"/>
        <v>81.806399999999996</v>
      </c>
      <c r="E273" s="62" t="s">
        <v>16</v>
      </c>
      <c r="F273" s="27" t="s">
        <v>68</v>
      </c>
      <c r="I273" s="47">
        <v>79.040000000000006</v>
      </c>
    </row>
    <row r="274" spans="1:9" ht="15.75" thickBot="1" x14ac:dyDescent="0.3">
      <c r="A274" s="61" t="s">
        <v>504</v>
      </c>
      <c r="B274" s="26" t="s">
        <v>505</v>
      </c>
      <c r="C274" s="62">
        <v>72131</v>
      </c>
      <c r="D274" s="27">
        <f t="shared" si="6"/>
        <v>86.327781603724787</v>
      </c>
      <c r="E274" s="62" t="s">
        <v>16</v>
      </c>
      <c r="F274" s="27" t="s">
        <v>68</v>
      </c>
      <c r="I274" s="47">
        <v>83.408484641279998</v>
      </c>
    </row>
    <row r="275" spans="1:9" ht="15.75" thickBot="1" x14ac:dyDescent="0.3">
      <c r="A275" s="61" t="s">
        <v>506</v>
      </c>
      <c r="B275" s="26" t="s">
        <v>507</v>
      </c>
      <c r="C275" s="62">
        <v>70486</v>
      </c>
      <c r="D275" s="27">
        <f t="shared" si="6"/>
        <v>80.212499999999991</v>
      </c>
      <c r="E275" s="62" t="s">
        <v>16</v>
      </c>
      <c r="F275" s="27" t="s">
        <v>68</v>
      </c>
      <c r="I275" s="47">
        <v>77.5</v>
      </c>
    </row>
    <row r="276" spans="1:9" ht="15.75" thickBot="1" x14ac:dyDescent="0.3">
      <c r="A276" s="61" t="s">
        <v>508</v>
      </c>
      <c r="B276" s="26" t="s">
        <v>509</v>
      </c>
      <c r="C276" s="62">
        <v>70491</v>
      </c>
      <c r="D276" s="27">
        <f t="shared" si="6"/>
        <v>85.387499999999989</v>
      </c>
      <c r="E276" s="62" t="s">
        <v>16</v>
      </c>
      <c r="F276" s="27" t="s">
        <v>68</v>
      </c>
      <c r="I276" s="47">
        <v>82.5</v>
      </c>
    </row>
    <row r="277" spans="1:9" ht="15.75" thickBot="1" x14ac:dyDescent="0.3">
      <c r="A277" s="61" t="s">
        <v>510</v>
      </c>
      <c r="B277" s="26" t="s">
        <v>511</v>
      </c>
      <c r="C277" s="62">
        <v>72125</v>
      </c>
      <c r="D277" s="27">
        <f t="shared" si="6"/>
        <v>86.008499999999984</v>
      </c>
      <c r="E277" s="62" t="s">
        <v>16</v>
      </c>
      <c r="F277" s="27" t="s">
        <v>68</v>
      </c>
      <c r="I277" s="47">
        <v>83.1</v>
      </c>
    </row>
    <row r="278" spans="1:9" ht="15.75" thickBot="1" x14ac:dyDescent="0.3">
      <c r="A278" s="61" t="s">
        <v>512</v>
      </c>
      <c r="B278" s="65" t="s">
        <v>513</v>
      </c>
      <c r="C278" s="25">
        <v>72193</v>
      </c>
      <c r="D278" s="27">
        <f t="shared" si="6"/>
        <v>89.527499999999989</v>
      </c>
      <c r="E278" s="62" t="s">
        <v>22</v>
      </c>
      <c r="F278" s="27" t="s">
        <v>68</v>
      </c>
      <c r="I278" s="47">
        <v>86.5</v>
      </c>
    </row>
    <row r="279" spans="1:9" ht="15.75" thickBot="1" x14ac:dyDescent="0.3">
      <c r="A279" s="61" t="s">
        <v>514</v>
      </c>
      <c r="B279" s="26" t="s">
        <v>515</v>
      </c>
      <c r="C279" s="62">
        <v>71260</v>
      </c>
      <c r="D279" s="27">
        <f t="shared" si="6"/>
        <v>90.5625</v>
      </c>
      <c r="E279" s="62" t="s">
        <v>16</v>
      </c>
      <c r="F279" s="27" t="s">
        <v>68</v>
      </c>
      <c r="I279" s="47">
        <v>87.5</v>
      </c>
    </row>
    <row r="280" spans="1:9" ht="15.75" thickBot="1" x14ac:dyDescent="0.3">
      <c r="A280" s="61" t="s">
        <v>516</v>
      </c>
      <c r="B280" s="26" t="s">
        <v>517</v>
      </c>
      <c r="C280" s="62">
        <v>71250</v>
      </c>
      <c r="D280" s="27">
        <f t="shared" si="6"/>
        <v>86.008499999999984</v>
      </c>
      <c r="E280" s="62" t="s">
        <v>16</v>
      </c>
      <c r="F280" s="27" t="s">
        <v>68</v>
      </c>
      <c r="I280" s="47">
        <v>83.1</v>
      </c>
    </row>
    <row r="281" spans="1:9" ht="15.75" thickBot="1" x14ac:dyDescent="0.3">
      <c r="A281" s="61" t="s">
        <v>518</v>
      </c>
      <c r="B281" s="26" t="s">
        <v>519</v>
      </c>
      <c r="C281" s="62">
        <v>77066</v>
      </c>
      <c r="D281" s="27">
        <f t="shared" si="6"/>
        <v>79.694999999999993</v>
      </c>
      <c r="E281" s="62" t="s">
        <v>22</v>
      </c>
      <c r="F281" s="27" t="s">
        <v>68</v>
      </c>
      <c r="I281" s="47">
        <v>77</v>
      </c>
    </row>
    <row r="282" spans="1:9" ht="15.75" thickBot="1" x14ac:dyDescent="0.3">
      <c r="A282" s="61" t="s">
        <v>520</v>
      </c>
      <c r="B282" s="26" t="s">
        <v>521</v>
      </c>
      <c r="C282" s="62">
        <v>77065</v>
      </c>
      <c r="D282" s="27">
        <f t="shared" si="6"/>
        <v>72.284399999999991</v>
      </c>
      <c r="E282" s="62" t="s">
        <v>22</v>
      </c>
      <c r="F282" s="27" t="s">
        <v>68</v>
      </c>
      <c r="I282" s="47">
        <v>69.84</v>
      </c>
    </row>
    <row r="283" spans="1:9" ht="15.75" thickBot="1" x14ac:dyDescent="0.3">
      <c r="A283" s="61" t="s">
        <v>522</v>
      </c>
      <c r="B283" s="26" t="s">
        <v>523</v>
      </c>
      <c r="C283" s="62">
        <v>73080</v>
      </c>
      <c r="D283" s="27">
        <f t="shared" si="6"/>
        <v>11.9025</v>
      </c>
      <c r="E283" s="62" t="s">
        <v>16</v>
      </c>
      <c r="F283" s="27" t="s">
        <v>68</v>
      </c>
      <c r="I283" s="47">
        <v>11.5</v>
      </c>
    </row>
    <row r="284" spans="1:9" ht="15.75" thickBot="1" x14ac:dyDescent="0.3">
      <c r="A284" s="61" t="s">
        <v>524</v>
      </c>
      <c r="B284" s="26" t="s">
        <v>525</v>
      </c>
      <c r="C284" s="62">
        <v>74220</v>
      </c>
      <c r="D284" s="27">
        <f t="shared" si="6"/>
        <v>23.287499999999998</v>
      </c>
      <c r="E284" s="62" t="s">
        <v>16</v>
      </c>
      <c r="F284" s="27" t="s">
        <v>68</v>
      </c>
      <c r="I284" s="47">
        <v>22.5</v>
      </c>
    </row>
    <row r="285" spans="1:9" ht="15.75" thickBot="1" x14ac:dyDescent="0.3">
      <c r="A285" s="61" t="s">
        <v>526</v>
      </c>
      <c r="B285" s="26" t="s">
        <v>527</v>
      </c>
      <c r="C285" s="62">
        <v>73552</v>
      </c>
      <c r="D285" s="27">
        <f t="shared" si="6"/>
        <v>17.646750000000001</v>
      </c>
      <c r="E285" s="62" t="s">
        <v>16</v>
      </c>
      <c r="F285" s="27" t="s">
        <v>68</v>
      </c>
      <c r="I285" s="47">
        <v>17.05</v>
      </c>
    </row>
    <row r="286" spans="1:9" ht="15.75" thickBot="1" x14ac:dyDescent="0.3">
      <c r="A286" s="61" t="s">
        <v>528</v>
      </c>
      <c r="B286" s="26" t="s">
        <v>529</v>
      </c>
      <c r="C286" s="62">
        <v>73140</v>
      </c>
      <c r="D286" s="27">
        <f t="shared" si="6"/>
        <v>9.3149999999999995</v>
      </c>
      <c r="E286" s="62" t="s">
        <v>16</v>
      </c>
      <c r="F286" s="27" t="s">
        <v>68</v>
      </c>
      <c r="I286" s="47">
        <v>9</v>
      </c>
    </row>
    <row r="287" spans="1:9" ht="15.75" thickBot="1" x14ac:dyDescent="0.3">
      <c r="A287" s="61" t="s">
        <v>530</v>
      </c>
      <c r="B287" s="26" t="s">
        <v>531</v>
      </c>
      <c r="C287" s="62">
        <v>73620</v>
      </c>
      <c r="D287" s="27">
        <f t="shared" si="6"/>
        <v>10.35</v>
      </c>
      <c r="E287" s="62" t="s">
        <v>16</v>
      </c>
      <c r="F287" s="27" t="s">
        <v>68</v>
      </c>
      <c r="I287" s="47">
        <v>10</v>
      </c>
    </row>
    <row r="288" spans="1:9" ht="15.75" thickBot="1" x14ac:dyDescent="0.3">
      <c r="A288" s="61" t="s">
        <v>532</v>
      </c>
      <c r="B288" s="26" t="s">
        <v>531</v>
      </c>
      <c r="C288" s="62">
        <v>73630</v>
      </c>
      <c r="D288" s="27">
        <f t="shared" si="6"/>
        <v>11.9025</v>
      </c>
      <c r="E288" s="62" t="s">
        <v>16</v>
      </c>
      <c r="F288" s="27" t="s">
        <v>68</v>
      </c>
      <c r="I288" s="47">
        <v>11.5</v>
      </c>
    </row>
    <row r="289" spans="1:9" ht="15.75" thickBot="1" x14ac:dyDescent="0.3">
      <c r="A289" s="61" t="s">
        <v>533</v>
      </c>
      <c r="B289" s="26" t="s">
        <v>534</v>
      </c>
      <c r="C289" s="62">
        <v>73090</v>
      </c>
      <c r="D289" s="27">
        <f t="shared" si="6"/>
        <v>11.9025</v>
      </c>
      <c r="E289" s="62" t="s">
        <v>16</v>
      </c>
      <c r="F289" s="27" t="s">
        <v>68</v>
      </c>
      <c r="I289" s="47">
        <v>11.5</v>
      </c>
    </row>
    <row r="290" spans="1:9" ht="15.75" thickBot="1" x14ac:dyDescent="0.3">
      <c r="A290" s="61" t="s">
        <v>535</v>
      </c>
      <c r="B290" s="26" t="s">
        <v>536</v>
      </c>
      <c r="C290" s="62">
        <v>78264</v>
      </c>
      <c r="D290" s="27">
        <f t="shared" si="6"/>
        <v>102.46499999999999</v>
      </c>
      <c r="E290" s="62" t="s">
        <v>16</v>
      </c>
      <c r="F290" s="27" t="s">
        <v>68</v>
      </c>
      <c r="I290" s="47">
        <v>99</v>
      </c>
    </row>
    <row r="291" spans="1:9" ht="15.75" thickBot="1" x14ac:dyDescent="0.3">
      <c r="A291" s="61" t="s">
        <v>537</v>
      </c>
      <c r="B291" s="26" t="s">
        <v>538</v>
      </c>
      <c r="C291" s="62">
        <v>73130</v>
      </c>
      <c r="D291" s="27">
        <f t="shared" si="6"/>
        <v>11.9025</v>
      </c>
      <c r="E291" s="62" t="s">
        <v>16</v>
      </c>
      <c r="F291" s="27" t="s">
        <v>68</v>
      </c>
      <c r="I291" s="47">
        <v>11.5</v>
      </c>
    </row>
    <row r="292" spans="1:9" ht="15.75" thickBot="1" x14ac:dyDescent="0.3">
      <c r="A292" s="61" t="s">
        <v>539</v>
      </c>
      <c r="B292" s="26" t="s">
        <v>540</v>
      </c>
      <c r="C292" s="62">
        <v>76536</v>
      </c>
      <c r="D292" s="27">
        <f t="shared" si="6"/>
        <v>52.764299999999992</v>
      </c>
      <c r="E292" s="62" t="s">
        <v>16</v>
      </c>
      <c r="F292" s="27" t="s">
        <v>68</v>
      </c>
      <c r="I292" s="47">
        <v>50.98</v>
      </c>
    </row>
    <row r="293" spans="1:9" ht="15.75" thickBot="1" x14ac:dyDescent="0.3">
      <c r="A293" s="61" t="s">
        <v>541</v>
      </c>
      <c r="B293" s="26" t="s">
        <v>542</v>
      </c>
      <c r="C293" s="62">
        <v>78226</v>
      </c>
      <c r="D293" s="27">
        <f t="shared" si="6"/>
        <v>221.97644999999997</v>
      </c>
      <c r="E293" s="62" t="s">
        <v>16</v>
      </c>
      <c r="F293" s="27" t="s">
        <v>68</v>
      </c>
      <c r="I293" s="47">
        <v>214.47</v>
      </c>
    </row>
    <row r="294" spans="1:9" ht="15.75" thickBot="1" x14ac:dyDescent="0.3">
      <c r="A294" s="61" t="s">
        <v>543</v>
      </c>
      <c r="B294" s="26" t="s">
        <v>544</v>
      </c>
      <c r="C294" s="62">
        <v>73502</v>
      </c>
      <c r="D294" s="27">
        <f t="shared" si="6"/>
        <v>23.142599999999998</v>
      </c>
      <c r="E294" s="62" t="s">
        <v>16</v>
      </c>
      <c r="F294" s="27" t="s">
        <v>68</v>
      </c>
      <c r="I294" s="47">
        <v>22.36</v>
      </c>
    </row>
    <row r="295" spans="1:9" ht="15.75" thickBot="1" x14ac:dyDescent="0.3">
      <c r="A295" s="61" t="s">
        <v>545</v>
      </c>
      <c r="B295" s="26" t="s">
        <v>546</v>
      </c>
      <c r="C295" s="62">
        <v>73521</v>
      </c>
      <c r="D295" s="27">
        <f t="shared" si="6"/>
        <v>21.496949999999998</v>
      </c>
      <c r="E295" s="62" t="s">
        <v>16</v>
      </c>
      <c r="F295" s="27" t="s">
        <v>68</v>
      </c>
      <c r="I295" s="47">
        <v>20.77</v>
      </c>
    </row>
    <row r="296" spans="1:9" ht="15.75" thickBot="1" x14ac:dyDescent="0.3">
      <c r="A296" s="61" t="s">
        <v>547</v>
      </c>
      <c r="B296" s="26" t="s">
        <v>548</v>
      </c>
      <c r="C296" s="62">
        <v>73523</v>
      </c>
      <c r="D296" s="27">
        <f t="shared" si="6"/>
        <v>31.143149999999999</v>
      </c>
      <c r="E296" s="62" t="s">
        <v>16</v>
      </c>
      <c r="F296" s="27" t="s">
        <v>68</v>
      </c>
      <c r="I296" s="47">
        <v>30.09</v>
      </c>
    </row>
    <row r="297" spans="1:9" ht="15.75" thickBot="1" x14ac:dyDescent="0.3">
      <c r="A297" s="61" t="s">
        <v>549</v>
      </c>
      <c r="B297" s="26" t="s">
        <v>550</v>
      </c>
      <c r="C297" s="62">
        <v>73503</v>
      </c>
      <c r="D297" s="27">
        <f t="shared" si="6"/>
        <v>28.648799999999998</v>
      </c>
      <c r="E297" s="62" t="s">
        <v>16</v>
      </c>
      <c r="F297" s="27" t="s">
        <v>68</v>
      </c>
      <c r="I297" s="47">
        <v>27.68</v>
      </c>
    </row>
    <row r="298" spans="1:9" ht="15.75" thickBot="1" x14ac:dyDescent="0.3">
      <c r="A298" s="61" t="s">
        <v>551</v>
      </c>
      <c r="B298" s="26" t="s">
        <v>552</v>
      </c>
      <c r="C298" s="62">
        <v>73060</v>
      </c>
      <c r="D298" s="27">
        <f t="shared" si="6"/>
        <v>11.9025</v>
      </c>
      <c r="E298" s="62" t="s">
        <v>16</v>
      </c>
      <c r="F298" s="27" t="s">
        <v>68</v>
      </c>
      <c r="I298" s="47">
        <v>11.5</v>
      </c>
    </row>
    <row r="299" spans="1:9" ht="15.75" thickBot="1" x14ac:dyDescent="0.3">
      <c r="A299" s="61" t="s">
        <v>553</v>
      </c>
      <c r="B299" s="26" t="s">
        <v>554</v>
      </c>
      <c r="C299" s="62">
        <v>76882</v>
      </c>
      <c r="D299" s="27">
        <f t="shared" si="6"/>
        <v>8.1247499999999988</v>
      </c>
      <c r="E299" s="62" t="s">
        <v>16</v>
      </c>
      <c r="F299" s="27" t="s">
        <v>68</v>
      </c>
      <c r="I299" s="47">
        <v>7.85</v>
      </c>
    </row>
    <row r="300" spans="1:9" ht="15.75" thickBot="1" x14ac:dyDescent="0.3">
      <c r="A300" s="61" t="s">
        <v>555</v>
      </c>
      <c r="B300" s="26" t="s">
        <v>556</v>
      </c>
      <c r="C300" s="62">
        <v>73560</v>
      </c>
      <c r="D300" s="27">
        <f t="shared" si="6"/>
        <v>17.077499999999997</v>
      </c>
      <c r="E300" s="62" t="s">
        <v>16</v>
      </c>
      <c r="F300" s="27" t="s">
        <v>68</v>
      </c>
      <c r="I300" s="47">
        <v>16.5</v>
      </c>
    </row>
    <row r="301" spans="1:9" ht="15.75" thickBot="1" x14ac:dyDescent="0.3">
      <c r="A301" s="61" t="s">
        <v>557</v>
      </c>
      <c r="B301" s="26" t="s">
        <v>558</v>
      </c>
      <c r="C301" s="62">
        <v>73562</v>
      </c>
      <c r="D301" s="27">
        <f t="shared" si="6"/>
        <v>17.077499999999997</v>
      </c>
      <c r="E301" s="62" t="s">
        <v>16</v>
      </c>
      <c r="F301" s="27" t="s">
        <v>68</v>
      </c>
      <c r="I301" s="47">
        <v>16.5</v>
      </c>
    </row>
    <row r="302" spans="1:9" ht="15.75" thickBot="1" x14ac:dyDescent="0.3">
      <c r="A302" s="61" t="s">
        <v>559</v>
      </c>
      <c r="B302" s="26" t="s">
        <v>560</v>
      </c>
      <c r="C302" s="62">
        <v>73564</v>
      </c>
      <c r="D302" s="27">
        <f t="shared" si="6"/>
        <v>23.204699999999999</v>
      </c>
      <c r="E302" s="62" t="s">
        <v>16</v>
      </c>
      <c r="F302" s="27" t="s">
        <v>68</v>
      </c>
      <c r="I302" s="47">
        <v>22.42</v>
      </c>
    </row>
    <row r="303" spans="1:9" ht="15.75" thickBot="1" x14ac:dyDescent="0.3">
      <c r="A303" s="61" t="s">
        <v>561</v>
      </c>
      <c r="B303" s="26" t="s">
        <v>562</v>
      </c>
      <c r="C303" s="26">
        <v>73720</v>
      </c>
      <c r="D303" s="27">
        <f t="shared" si="6"/>
        <v>278.41499999999996</v>
      </c>
      <c r="E303" s="62" t="s">
        <v>16</v>
      </c>
      <c r="F303" s="27" t="s">
        <v>68</v>
      </c>
      <c r="I303" s="47">
        <v>269</v>
      </c>
    </row>
    <row r="304" spans="1:9" ht="15.75" thickBot="1" x14ac:dyDescent="0.3">
      <c r="A304" s="61" t="s">
        <v>563</v>
      </c>
      <c r="B304" s="26" t="s">
        <v>564</v>
      </c>
      <c r="C304" s="62">
        <v>73590</v>
      </c>
      <c r="D304" s="27">
        <f t="shared" si="6"/>
        <v>17.077499999999997</v>
      </c>
      <c r="E304" s="62" t="s">
        <v>16</v>
      </c>
      <c r="F304" s="27" t="s">
        <v>68</v>
      </c>
      <c r="I304" s="47">
        <v>16.5</v>
      </c>
    </row>
    <row r="305" spans="1:9" ht="15.75" thickBot="1" x14ac:dyDescent="0.3">
      <c r="A305" s="61" t="s">
        <v>565</v>
      </c>
      <c r="B305" s="26" t="s">
        <v>566</v>
      </c>
      <c r="C305" s="62">
        <v>72100</v>
      </c>
      <c r="D305" s="27">
        <f t="shared" si="6"/>
        <v>20.472300000000001</v>
      </c>
      <c r="E305" s="62" t="s">
        <v>16</v>
      </c>
      <c r="F305" s="27" t="s">
        <v>68</v>
      </c>
      <c r="I305" s="47">
        <v>19.78</v>
      </c>
    </row>
    <row r="306" spans="1:9" ht="15.75" thickBot="1" x14ac:dyDescent="0.3">
      <c r="A306" s="61" t="s">
        <v>567</v>
      </c>
      <c r="B306" s="26" t="s">
        <v>568</v>
      </c>
      <c r="C306" s="62">
        <v>72110</v>
      </c>
      <c r="D306" s="27">
        <f t="shared" si="6"/>
        <v>23.287499999999998</v>
      </c>
      <c r="E306" s="62" t="s">
        <v>22</v>
      </c>
      <c r="F306" s="27" t="s">
        <v>68</v>
      </c>
      <c r="H306" s="34"/>
      <c r="I306" s="47">
        <v>22.5</v>
      </c>
    </row>
    <row r="307" spans="1:9" ht="15.75" thickBot="1" x14ac:dyDescent="0.3">
      <c r="A307" s="61" t="s">
        <v>569</v>
      </c>
      <c r="B307" s="26" t="s">
        <v>570</v>
      </c>
      <c r="C307" s="62" t="s">
        <v>571</v>
      </c>
      <c r="D307" s="27">
        <f t="shared" si="6"/>
        <v>19.871999999999996</v>
      </c>
      <c r="E307" s="66" t="s">
        <v>16</v>
      </c>
      <c r="F307" s="27" t="s">
        <v>68</v>
      </c>
      <c r="H307" s="34"/>
      <c r="I307" s="47">
        <v>19.2</v>
      </c>
    </row>
    <row r="308" spans="1:9" ht="15.75" thickBot="1" x14ac:dyDescent="0.3">
      <c r="A308" s="61" t="s">
        <v>572</v>
      </c>
      <c r="B308" s="26" t="s">
        <v>573</v>
      </c>
      <c r="C308" s="62">
        <v>74183</v>
      </c>
      <c r="D308" s="27">
        <f t="shared" si="6"/>
        <v>297.58368802638773</v>
      </c>
      <c r="E308" s="62" t="s">
        <v>16</v>
      </c>
      <c r="F308" s="27" t="s">
        <v>68</v>
      </c>
      <c r="H308" s="34"/>
      <c r="I308" s="47">
        <v>287.52047152307995</v>
      </c>
    </row>
    <row r="309" spans="1:9" ht="15.75" thickBot="1" x14ac:dyDescent="0.3">
      <c r="A309" s="61" t="s">
        <v>574</v>
      </c>
      <c r="B309" s="26" t="s">
        <v>575</v>
      </c>
      <c r="C309" s="62">
        <v>70553</v>
      </c>
      <c r="D309" s="27">
        <f t="shared" si="6"/>
        <v>240.42014999999998</v>
      </c>
      <c r="E309" s="62" t="s">
        <v>22</v>
      </c>
      <c r="F309" s="27" t="s">
        <v>68</v>
      </c>
      <c r="H309" s="34"/>
      <c r="I309" s="47">
        <v>232.29</v>
      </c>
    </row>
    <row r="310" spans="1:9" ht="15.75" thickBot="1" x14ac:dyDescent="0.3">
      <c r="A310" s="61" t="s">
        <v>576</v>
      </c>
      <c r="B310" s="26" t="s">
        <v>577</v>
      </c>
      <c r="C310" s="62">
        <v>70551</v>
      </c>
      <c r="D310" s="27">
        <f t="shared" si="6"/>
        <v>142.94385</v>
      </c>
      <c r="E310" s="62" t="s">
        <v>16</v>
      </c>
      <c r="F310" s="27" t="s">
        <v>68</v>
      </c>
      <c r="I310" s="47">
        <v>138.11000000000001</v>
      </c>
    </row>
    <row r="311" spans="1:9" ht="15.75" thickBot="1" x14ac:dyDescent="0.3">
      <c r="A311" s="61" t="s">
        <v>578</v>
      </c>
      <c r="B311" s="26" t="s">
        <v>579</v>
      </c>
      <c r="C311" s="62" t="s">
        <v>580</v>
      </c>
      <c r="D311" s="27">
        <f t="shared" si="6"/>
        <v>232.09875</v>
      </c>
      <c r="E311" s="66" t="s">
        <v>16</v>
      </c>
      <c r="F311" s="27" t="s">
        <v>68</v>
      </c>
      <c r="I311" s="47">
        <v>224.25</v>
      </c>
    </row>
    <row r="312" spans="1:9" ht="15.75" thickBot="1" x14ac:dyDescent="0.3">
      <c r="A312" s="61" t="s">
        <v>581</v>
      </c>
      <c r="B312" s="26" t="s">
        <v>582</v>
      </c>
      <c r="C312" s="62">
        <v>73721</v>
      </c>
      <c r="D312" s="27">
        <f t="shared" si="6"/>
        <v>154.08044999999998</v>
      </c>
      <c r="E312" s="62" t="s">
        <v>22</v>
      </c>
      <c r="F312" s="27" t="s">
        <v>68</v>
      </c>
      <c r="I312" s="47">
        <v>148.87</v>
      </c>
    </row>
    <row r="313" spans="1:9" ht="15.75" thickBot="1" x14ac:dyDescent="0.3">
      <c r="A313" s="61" t="s">
        <v>583</v>
      </c>
      <c r="B313" s="26" t="s">
        <v>584</v>
      </c>
      <c r="C313" s="62">
        <v>73223</v>
      </c>
      <c r="D313" s="27">
        <f t="shared" si="6"/>
        <v>297.58368802638773</v>
      </c>
      <c r="E313" s="62" t="s">
        <v>16</v>
      </c>
      <c r="F313" s="27" t="s">
        <v>68</v>
      </c>
      <c r="I313" s="47">
        <v>287.52047152307995</v>
      </c>
    </row>
    <row r="314" spans="1:9" ht="15.75" thickBot="1" x14ac:dyDescent="0.3">
      <c r="A314" s="61" t="s">
        <v>585</v>
      </c>
      <c r="B314" s="26" t="s">
        <v>586</v>
      </c>
      <c r="C314" s="62">
        <v>73222</v>
      </c>
      <c r="D314" s="27">
        <f t="shared" si="6"/>
        <v>271.82204999999999</v>
      </c>
      <c r="E314" s="62" t="s">
        <v>16</v>
      </c>
      <c r="F314" s="27" t="s">
        <v>68</v>
      </c>
      <c r="H314" s="34"/>
      <c r="I314" s="47">
        <v>262.63</v>
      </c>
    </row>
    <row r="315" spans="1:9" ht="15.75" thickBot="1" x14ac:dyDescent="0.3">
      <c r="A315" s="61" t="s">
        <v>587</v>
      </c>
      <c r="B315" s="26" t="s">
        <v>588</v>
      </c>
      <c r="C315" s="62">
        <v>73221</v>
      </c>
      <c r="D315" s="27">
        <f t="shared" ref="D315:D340" si="7">$I315*1.035</f>
        <v>153.75959999999998</v>
      </c>
      <c r="E315" s="62" t="s">
        <v>16</v>
      </c>
      <c r="F315" s="27" t="s">
        <v>68</v>
      </c>
      <c r="I315" s="47">
        <v>148.56</v>
      </c>
    </row>
    <row r="316" spans="1:9" ht="15.75" thickBot="1" x14ac:dyDescent="0.3">
      <c r="A316" s="61" t="s">
        <v>589</v>
      </c>
      <c r="B316" s="26" t="s">
        <v>590</v>
      </c>
      <c r="C316" s="62">
        <v>72158</v>
      </c>
      <c r="D316" s="27">
        <f t="shared" si="7"/>
        <v>241.4034</v>
      </c>
      <c r="E316" s="62" t="s">
        <v>16</v>
      </c>
      <c r="F316" s="27" t="s">
        <v>68</v>
      </c>
      <c r="I316" s="47">
        <v>233.24</v>
      </c>
    </row>
    <row r="317" spans="1:9" ht="15.75" thickBot="1" x14ac:dyDescent="0.3">
      <c r="A317" s="61" t="s">
        <v>591</v>
      </c>
      <c r="B317" s="26" t="s">
        <v>592</v>
      </c>
      <c r="C317" s="62">
        <v>72148</v>
      </c>
      <c r="D317" s="27">
        <f t="shared" si="7"/>
        <v>135.75059999999999</v>
      </c>
      <c r="E317" s="62" t="s">
        <v>22</v>
      </c>
      <c r="F317" s="27" t="s">
        <v>68</v>
      </c>
      <c r="I317" s="47">
        <v>131.16</v>
      </c>
    </row>
    <row r="318" spans="1:9" ht="15.75" thickBot="1" x14ac:dyDescent="0.3">
      <c r="A318" s="61" t="s">
        <v>593</v>
      </c>
      <c r="B318" s="26" t="s">
        <v>594</v>
      </c>
      <c r="C318" s="62">
        <v>72141</v>
      </c>
      <c r="D318" s="27">
        <f t="shared" si="7"/>
        <v>136.72349999999997</v>
      </c>
      <c r="E318" s="62" t="s">
        <v>16</v>
      </c>
      <c r="F318" s="27" t="s">
        <v>68</v>
      </c>
      <c r="I318" s="47">
        <v>132.1</v>
      </c>
    </row>
    <row r="319" spans="1:9" ht="15.75" thickBot="1" x14ac:dyDescent="0.3">
      <c r="A319" s="61" t="s">
        <v>595</v>
      </c>
      <c r="B319" s="26" t="s">
        <v>596</v>
      </c>
      <c r="C319" s="62">
        <v>72197</v>
      </c>
      <c r="D319" s="27">
        <f t="shared" si="7"/>
        <v>297.58368802638773</v>
      </c>
      <c r="E319" s="62" t="s">
        <v>16</v>
      </c>
      <c r="F319" s="27" t="s">
        <v>68</v>
      </c>
      <c r="I319" s="47">
        <v>287.52047152307995</v>
      </c>
    </row>
    <row r="320" spans="1:9" ht="15.75" thickBot="1" x14ac:dyDescent="0.3">
      <c r="A320" s="61" t="s">
        <v>597</v>
      </c>
      <c r="B320" s="26" t="s">
        <v>598</v>
      </c>
      <c r="C320" s="62">
        <v>78452</v>
      </c>
      <c r="D320" s="27">
        <f t="shared" si="7"/>
        <v>288.08189999999996</v>
      </c>
      <c r="E320" s="62" t="s">
        <v>16</v>
      </c>
      <c r="F320" s="27" t="s">
        <v>68</v>
      </c>
      <c r="I320" s="47">
        <v>278.33999999999997</v>
      </c>
    </row>
    <row r="321" spans="1:9" ht="15.75" thickBot="1" x14ac:dyDescent="0.3">
      <c r="A321" s="61" t="s">
        <v>599</v>
      </c>
      <c r="B321" s="26" t="s">
        <v>600</v>
      </c>
      <c r="C321" s="62">
        <v>72040</v>
      </c>
      <c r="D321" s="27">
        <f t="shared" si="7"/>
        <v>17.077499999999997</v>
      </c>
      <c r="E321" s="62" t="s">
        <v>16</v>
      </c>
      <c r="F321" s="27" t="s">
        <v>68</v>
      </c>
      <c r="I321" s="47">
        <v>16.5</v>
      </c>
    </row>
    <row r="322" spans="1:9" ht="15.75" thickBot="1" x14ac:dyDescent="0.3">
      <c r="A322" s="61" t="s">
        <v>601</v>
      </c>
      <c r="B322" s="26" t="s">
        <v>602</v>
      </c>
      <c r="C322" s="62">
        <v>72050</v>
      </c>
      <c r="D322" s="27">
        <f t="shared" si="7"/>
        <v>25.119449999999997</v>
      </c>
      <c r="E322" s="62" t="s">
        <v>16</v>
      </c>
      <c r="F322" s="27" t="s">
        <v>68</v>
      </c>
      <c r="H322" s="34"/>
      <c r="I322" s="47">
        <v>24.27</v>
      </c>
    </row>
    <row r="323" spans="1:9" ht="15.75" thickBot="1" x14ac:dyDescent="0.3">
      <c r="A323" s="61" t="s">
        <v>603</v>
      </c>
      <c r="B323" s="26" t="s">
        <v>604</v>
      </c>
      <c r="C323" s="62">
        <v>72052</v>
      </c>
      <c r="D323" s="27">
        <f t="shared" si="7"/>
        <v>32.861249999999998</v>
      </c>
      <c r="E323" s="62" t="s">
        <v>16</v>
      </c>
      <c r="F323" s="27" t="s">
        <v>68</v>
      </c>
      <c r="I323" s="47">
        <v>31.75</v>
      </c>
    </row>
    <row r="324" spans="1:9" ht="15.75" thickBot="1" x14ac:dyDescent="0.3">
      <c r="A324" s="61" t="s">
        <v>605</v>
      </c>
      <c r="B324" s="26" t="s">
        <v>606</v>
      </c>
      <c r="C324" s="62">
        <v>76856</v>
      </c>
      <c r="D324" s="27">
        <f t="shared" si="7"/>
        <v>48.127499999999998</v>
      </c>
      <c r="E324" s="62" t="s">
        <v>16</v>
      </c>
      <c r="F324" s="27" t="s">
        <v>68</v>
      </c>
      <c r="I324" s="47">
        <v>46.5</v>
      </c>
    </row>
    <row r="325" spans="1:9" ht="15.75" thickBot="1" x14ac:dyDescent="0.3">
      <c r="A325" s="61" t="s">
        <v>607</v>
      </c>
      <c r="B325" s="26" t="s">
        <v>608</v>
      </c>
      <c r="C325" s="62">
        <v>76857</v>
      </c>
      <c r="D325" s="27">
        <f t="shared" si="7"/>
        <v>19.664999999999999</v>
      </c>
      <c r="E325" s="62" t="s">
        <v>16</v>
      </c>
      <c r="F325" s="27" t="s">
        <v>68</v>
      </c>
      <c r="I325" s="47">
        <v>19</v>
      </c>
    </row>
    <row r="326" spans="1:9" ht="15.75" thickBot="1" x14ac:dyDescent="0.3">
      <c r="A326" s="61" t="s">
        <v>609</v>
      </c>
      <c r="B326" s="26" t="s">
        <v>610</v>
      </c>
      <c r="C326" s="62">
        <v>72170</v>
      </c>
      <c r="D326" s="27">
        <f t="shared" si="7"/>
        <v>10.35</v>
      </c>
      <c r="E326" s="62" t="s">
        <v>16</v>
      </c>
      <c r="F326" s="27" t="s">
        <v>68</v>
      </c>
      <c r="I326" s="47">
        <v>10</v>
      </c>
    </row>
    <row r="327" spans="1:9" ht="15.75" thickBot="1" x14ac:dyDescent="0.3">
      <c r="A327" s="61" t="s">
        <v>611</v>
      </c>
      <c r="B327" s="26" t="s">
        <v>612</v>
      </c>
      <c r="C327" s="62">
        <v>76770</v>
      </c>
      <c r="D327" s="27">
        <f t="shared" si="7"/>
        <v>50.714999999999996</v>
      </c>
      <c r="E327" s="62" t="s">
        <v>16</v>
      </c>
      <c r="F327" s="27" t="s">
        <v>68</v>
      </c>
      <c r="I327" s="47">
        <v>49</v>
      </c>
    </row>
    <row r="328" spans="1:9" ht="15.75" thickBot="1" x14ac:dyDescent="0.3">
      <c r="A328" s="61" t="s">
        <v>613</v>
      </c>
      <c r="B328" s="26" t="s">
        <v>614</v>
      </c>
      <c r="C328" s="62">
        <v>71100</v>
      </c>
      <c r="D328" s="27">
        <f t="shared" si="7"/>
        <v>17.077499999999997</v>
      </c>
      <c r="E328" s="62" t="s">
        <v>16</v>
      </c>
      <c r="F328" s="27" t="s">
        <v>68</v>
      </c>
      <c r="H328" s="34"/>
      <c r="I328" s="47">
        <v>16.5</v>
      </c>
    </row>
    <row r="329" spans="1:9" ht="15.75" thickBot="1" x14ac:dyDescent="0.3">
      <c r="A329" s="61" t="s">
        <v>615</v>
      </c>
      <c r="B329" s="26" t="s">
        <v>616</v>
      </c>
      <c r="C329" s="62">
        <v>77067</v>
      </c>
      <c r="D329" s="27">
        <f t="shared" si="7"/>
        <v>45.28125</v>
      </c>
      <c r="E329" s="62" t="s">
        <v>22</v>
      </c>
      <c r="F329" s="27" t="s">
        <v>68</v>
      </c>
      <c r="H329" s="34"/>
      <c r="I329" s="47">
        <v>43.75</v>
      </c>
    </row>
    <row r="330" spans="1:9" ht="15.75" thickBot="1" x14ac:dyDescent="0.3">
      <c r="A330" s="61" t="s">
        <v>617</v>
      </c>
      <c r="B330" s="26" t="s">
        <v>618</v>
      </c>
      <c r="C330" s="62">
        <v>76870</v>
      </c>
      <c r="D330" s="27">
        <f t="shared" si="7"/>
        <v>30.998249999999995</v>
      </c>
      <c r="E330" s="62" t="s">
        <v>16</v>
      </c>
      <c r="F330" s="27" t="s">
        <v>68</v>
      </c>
      <c r="H330" s="34"/>
      <c r="I330" s="47">
        <v>29.95</v>
      </c>
    </row>
    <row r="331" spans="1:9" ht="15.75" thickBot="1" x14ac:dyDescent="0.3">
      <c r="A331" s="61" t="s">
        <v>619</v>
      </c>
      <c r="B331" s="26" t="s">
        <v>620</v>
      </c>
      <c r="C331" s="62">
        <v>73030</v>
      </c>
      <c r="D331" s="27">
        <f t="shared" si="7"/>
        <v>16.746299999999998</v>
      </c>
      <c r="E331" s="62" t="s">
        <v>16</v>
      </c>
      <c r="F331" s="27" t="s">
        <v>68</v>
      </c>
      <c r="H331" s="34"/>
      <c r="I331" s="47">
        <v>16.18</v>
      </c>
    </row>
    <row r="332" spans="1:9" ht="15.75" thickBot="1" x14ac:dyDescent="0.3">
      <c r="A332" s="61" t="s">
        <v>621</v>
      </c>
      <c r="B332" s="26" t="s">
        <v>622</v>
      </c>
      <c r="C332" s="62">
        <v>70220</v>
      </c>
      <c r="D332" s="27">
        <f t="shared" si="7"/>
        <v>21.393450000000001</v>
      </c>
      <c r="E332" s="62" t="s">
        <v>16</v>
      </c>
      <c r="F332" s="27" t="s">
        <v>68</v>
      </c>
      <c r="H332" s="34"/>
      <c r="I332" s="47">
        <v>20.67</v>
      </c>
    </row>
    <row r="333" spans="1:9" ht="15.75" thickBot="1" x14ac:dyDescent="0.3">
      <c r="A333" s="61" t="s">
        <v>623</v>
      </c>
      <c r="B333" s="26" t="s">
        <v>624</v>
      </c>
      <c r="C333" s="26">
        <v>76098</v>
      </c>
      <c r="D333" s="27">
        <f t="shared" si="7"/>
        <v>7.452</v>
      </c>
      <c r="E333" s="66" t="s">
        <v>16</v>
      </c>
      <c r="F333" s="27" t="s">
        <v>68</v>
      </c>
      <c r="H333" s="34"/>
      <c r="I333" s="47">
        <v>7.2</v>
      </c>
    </row>
    <row r="334" spans="1:9" ht="15.75" thickBot="1" x14ac:dyDescent="0.3">
      <c r="A334" s="61" t="s">
        <v>625</v>
      </c>
      <c r="B334" s="26" t="s">
        <v>626</v>
      </c>
      <c r="C334" s="62">
        <v>74230</v>
      </c>
      <c r="D334" s="27">
        <f t="shared" si="7"/>
        <v>28.979999999999997</v>
      </c>
      <c r="E334" s="62" t="s">
        <v>16</v>
      </c>
      <c r="F334" s="27" t="s">
        <v>68</v>
      </c>
      <c r="I334" s="47">
        <v>28</v>
      </c>
    </row>
    <row r="335" spans="1:9" ht="15.75" thickBot="1" x14ac:dyDescent="0.3">
      <c r="A335" s="61" t="s">
        <v>627</v>
      </c>
      <c r="B335" s="26" t="s">
        <v>628</v>
      </c>
      <c r="C335" s="26">
        <v>72070</v>
      </c>
      <c r="D335" s="27">
        <f t="shared" si="7"/>
        <v>19.540799999999997</v>
      </c>
      <c r="E335" s="62" t="s">
        <v>16</v>
      </c>
      <c r="F335" s="27" t="s">
        <v>68</v>
      </c>
      <c r="I335" s="47">
        <v>18.88</v>
      </c>
    </row>
    <row r="336" spans="1:9" ht="15.75" thickBot="1" x14ac:dyDescent="0.3">
      <c r="A336" s="61" t="s">
        <v>629</v>
      </c>
      <c r="B336" s="26" t="s">
        <v>630</v>
      </c>
      <c r="C336" s="62">
        <v>72072</v>
      </c>
      <c r="D336" s="27">
        <f t="shared" si="7"/>
        <v>20.472300000000001</v>
      </c>
      <c r="E336" s="62" t="s">
        <v>16</v>
      </c>
      <c r="F336" s="27" t="s">
        <v>68</v>
      </c>
      <c r="H336" s="34"/>
      <c r="I336" s="47">
        <v>19.78</v>
      </c>
    </row>
    <row r="337" spans="1:9" ht="15.75" thickBot="1" x14ac:dyDescent="0.3">
      <c r="A337" s="61" t="s">
        <v>631</v>
      </c>
      <c r="B337" s="26" t="s">
        <v>632</v>
      </c>
      <c r="C337" s="62">
        <v>72074</v>
      </c>
      <c r="D337" s="27">
        <f t="shared" si="7"/>
        <v>22.252499999999998</v>
      </c>
      <c r="E337" s="62" t="s">
        <v>16</v>
      </c>
      <c r="F337" s="27" t="s">
        <v>68</v>
      </c>
      <c r="H337" s="34"/>
      <c r="I337" s="47">
        <v>21.5</v>
      </c>
    </row>
    <row r="338" spans="1:9" ht="15.75" thickBot="1" x14ac:dyDescent="0.3">
      <c r="A338" s="61" t="s">
        <v>633</v>
      </c>
      <c r="B338" s="26" t="s">
        <v>634</v>
      </c>
      <c r="C338" s="62">
        <v>76830</v>
      </c>
      <c r="D338" s="27">
        <f t="shared" si="7"/>
        <v>48.127499999999998</v>
      </c>
      <c r="E338" s="62" t="s">
        <v>22</v>
      </c>
      <c r="F338" s="27" t="s">
        <v>68</v>
      </c>
      <c r="H338" s="34"/>
      <c r="I338" s="47">
        <v>46.5</v>
      </c>
    </row>
    <row r="339" spans="1:9" ht="15.75" thickBot="1" x14ac:dyDescent="0.3">
      <c r="A339" s="61" t="s">
        <v>635</v>
      </c>
      <c r="B339" s="26" t="s">
        <v>636</v>
      </c>
      <c r="C339" s="62">
        <v>74246</v>
      </c>
      <c r="D339" s="27">
        <f t="shared" si="7"/>
        <v>41.4</v>
      </c>
      <c r="E339" s="62" t="s">
        <v>16</v>
      </c>
      <c r="F339" s="27" t="s">
        <v>68</v>
      </c>
      <c r="H339" s="34"/>
      <c r="I339" s="47">
        <v>40</v>
      </c>
    </row>
    <row r="340" spans="1:9" ht="15.75" thickBot="1" x14ac:dyDescent="0.3">
      <c r="A340" s="61" t="s">
        <v>637</v>
      </c>
      <c r="B340" s="26" t="s">
        <v>638</v>
      </c>
      <c r="C340" s="62">
        <v>73110</v>
      </c>
      <c r="D340" s="27">
        <f t="shared" si="7"/>
        <v>11.9025</v>
      </c>
      <c r="E340" s="62" t="s">
        <v>16</v>
      </c>
      <c r="F340" s="27" t="s">
        <v>68</v>
      </c>
      <c r="I340" s="47">
        <v>11.5</v>
      </c>
    </row>
    <row r="341" spans="1:9" x14ac:dyDescent="0.25">
      <c r="D341" s="42"/>
      <c r="E341" s="9"/>
      <c r="F341" s="64"/>
    </row>
    <row r="342" spans="1:9" ht="15.75" thickBot="1" x14ac:dyDescent="0.3">
      <c r="E342" s="40"/>
      <c r="F342" s="64"/>
    </row>
    <row r="343" spans="1:9" ht="30.75" thickBot="1" x14ac:dyDescent="0.3">
      <c r="A343" s="10" t="s">
        <v>8</v>
      </c>
      <c r="B343" s="10" t="s">
        <v>95</v>
      </c>
      <c r="C343" s="10" t="s">
        <v>96</v>
      </c>
      <c r="D343" s="10" t="s">
        <v>11</v>
      </c>
      <c r="E343" s="10" t="s">
        <v>12</v>
      </c>
      <c r="F343" s="10" t="s">
        <v>97</v>
      </c>
    </row>
    <row r="344" spans="1:9" ht="15.75" thickBot="1" x14ac:dyDescent="0.3">
      <c r="A344" s="60" t="s">
        <v>639</v>
      </c>
      <c r="B344" s="17"/>
      <c r="C344" s="18"/>
      <c r="D344" s="18"/>
      <c r="E344" s="17"/>
      <c r="F344" s="18"/>
    </row>
    <row r="345" spans="1:9" ht="15.75" thickBot="1" x14ac:dyDescent="0.3">
      <c r="A345" s="61" t="s">
        <v>640</v>
      </c>
      <c r="B345" s="26" t="s">
        <v>641</v>
      </c>
      <c r="C345" s="62">
        <v>97113</v>
      </c>
      <c r="D345" s="27">
        <f t="shared" ref="D345:D365" si="8">$I345*1.035</f>
        <v>16.01145</v>
      </c>
      <c r="E345" s="62" t="s">
        <v>16</v>
      </c>
      <c r="F345" s="27" t="s">
        <v>68</v>
      </c>
      <c r="I345" s="47">
        <v>15.47</v>
      </c>
    </row>
    <row r="346" spans="1:9" ht="15.75" thickBot="1" x14ac:dyDescent="0.3">
      <c r="A346" s="61" t="s">
        <v>642</v>
      </c>
      <c r="B346" s="26" t="s">
        <v>643</v>
      </c>
      <c r="C346" s="62" t="s">
        <v>644</v>
      </c>
      <c r="D346" s="27">
        <f t="shared" si="8"/>
        <v>10.27755</v>
      </c>
      <c r="E346" s="66" t="s">
        <v>16</v>
      </c>
      <c r="F346" s="27" t="s">
        <v>68</v>
      </c>
      <c r="I346" s="47">
        <v>9.93</v>
      </c>
    </row>
    <row r="347" spans="1:9" ht="15.75" thickBot="1" x14ac:dyDescent="0.3">
      <c r="A347" s="61" t="s">
        <v>645</v>
      </c>
      <c r="B347" s="26" t="s">
        <v>646</v>
      </c>
      <c r="C347" s="62">
        <v>97116</v>
      </c>
      <c r="D347" s="27">
        <f t="shared" si="8"/>
        <v>12.844349999999999</v>
      </c>
      <c r="E347" s="62" t="s">
        <v>16</v>
      </c>
      <c r="F347" s="27" t="s">
        <v>68</v>
      </c>
      <c r="I347" s="47">
        <v>12.41</v>
      </c>
    </row>
    <row r="348" spans="1:9" ht="15.75" thickBot="1" x14ac:dyDescent="0.3">
      <c r="A348" s="61" t="s">
        <v>647</v>
      </c>
      <c r="B348" s="26" t="s">
        <v>648</v>
      </c>
      <c r="C348" s="62">
        <v>97010</v>
      </c>
      <c r="D348" s="27">
        <f t="shared" si="8"/>
        <v>13.247999999999999</v>
      </c>
      <c r="E348" s="62" t="s">
        <v>16</v>
      </c>
      <c r="F348" s="27" t="s">
        <v>68</v>
      </c>
      <c r="I348" s="47">
        <v>12.8</v>
      </c>
    </row>
    <row r="349" spans="1:9" ht="15.75" thickBot="1" x14ac:dyDescent="0.3">
      <c r="A349" s="61" t="s">
        <v>650</v>
      </c>
      <c r="B349" s="26" t="s">
        <v>651</v>
      </c>
      <c r="C349" s="62">
        <v>97140</v>
      </c>
      <c r="D349" s="27">
        <f t="shared" si="8"/>
        <v>15.079949999999998</v>
      </c>
      <c r="E349" s="62" t="s">
        <v>16</v>
      </c>
      <c r="F349" s="27" t="s">
        <v>68</v>
      </c>
      <c r="I349" s="47">
        <v>14.57</v>
      </c>
    </row>
    <row r="350" spans="1:9" ht="15.75" thickBot="1" x14ac:dyDescent="0.3">
      <c r="A350" s="61" t="s">
        <v>652</v>
      </c>
      <c r="B350" s="26" t="s">
        <v>653</v>
      </c>
      <c r="C350" s="62">
        <v>97124</v>
      </c>
      <c r="D350" s="27">
        <f t="shared" si="8"/>
        <v>15.938999999999998</v>
      </c>
      <c r="E350" s="62" t="s">
        <v>16</v>
      </c>
      <c r="F350" s="27" t="s">
        <v>68</v>
      </c>
      <c r="H350" s="34"/>
      <c r="I350" s="47">
        <v>15.4</v>
      </c>
    </row>
    <row r="351" spans="1:9" ht="15.75" thickBot="1" x14ac:dyDescent="0.3">
      <c r="A351" s="61" t="s">
        <v>654</v>
      </c>
      <c r="B351" s="26" t="s">
        <v>655</v>
      </c>
      <c r="C351" s="62">
        <v>97012</v>
      </c>
      <c r="D351" s="27">
        <f t="shared" si="8"/>
        <v>12.357899999999999</v>
      </c>
      <c r="E351" s="62" t="s">
        <v>16</v>
      </c>
      <c r="F351" s="27" t="s">
        <v>68</v>
      </c>
      <c r="H351" s="34"/>
      <c r="I351" s="47">
        <v>11.94</v>
      </c>
    </row>
    <row r="352" spans="1:9" ht="15.75" thickBot="1" x14ac:dyDescent="0.3">
      <c r="A352" s="61" t="s">
        <v>656</v>
      </c>
      <c r="B352" s="26" t="s">
        <v>657</v>
      </c>
      <c r="C352" s="62">
        <v>97112</v>
      </c>
      <c r="D352" s="27">
        <f t="shared" si="8"/>
        <v>12.51315</v>
      </c>
      <c r="E352" s="62" t="s">
        <v>16</v>
      </c>
      <c r="F352" s="27" t="s">
        <v>68</v>
      </c>
      <c r="H352" s="34"/>
      <c r="I352" s="47">
        <v>12.09</v>
      </c>
    </row>
    <row r="353" spans="1:9" ht="15.75" thickBot="1" x14ac:dyDescent="0.3">
      <c r="A353" s="61" t="s">
        <v>658</v>
      </c>
      <c r="B353" s="26" t="s">
        <v>659</v>
      </c>
      <c r="C353" s="62">
        <v>97760</v>
      </c>
      <c r="D353" s="27">
        <f t="shared" si="8"/>
        <v>27.893249999999998</v>
      </c>
      <c r="E353" s="62" t="s">
        <v>16</v>
      </c>
      <c r="F353" s="27" t="s">
        <v>68</v>
      </c>
      <c r="H353" s="34"/>
      <c r="I353" s="47">
        <v>26.95</v>
      </c>
    </row>
    <row r="354" spans="1:9" ht="15.75" thickBot="1" x14ac:dyDescent="0.3">
      <c r="A354" s="61" t="s">
        <v>660</v>
      </c>
      <c r="B354" s="26" t="s">
        <v>661</v>
      </c>
      <c r="C354" s="26">
        <v>97167</v>
      </c>
      <c r="D354" s="27">
        <f t="shared" si="8"/>
        <v>63.89054999999999</v>
      </c>
      <c r="E354" s="66" t="s">
        <v>16</v>
      </c>
      <c r="F354" s="27" t="s">
        <v>68</v>
      </c>
      <c r="I354" s="47">
        <v>61.73</v>
      </c>
    </row>
    <row r="355" spans="1:9" ht="15.75" thickBot="1" x14ac:dyDescent="0.3">
      <c r="A355" s="61" t="s">
        <v>662</v>
      </c>
      <c r="B355" s="26" t="s">
        <v>663</v>
      </c>
      <c r="C355" s="62">
        <v>97750</v>
      </c>
      <c r="D355" s="27">
        <f t="shared" si="8"/>
        <v>12.523499999999999</v>
      </c>
      <c r="E355" s="62" t="s">
        <v>16</v>
      </c>
      <c r="F355" s="27" t="s">
        <v>68</v>
      </c>
      <c r="I355" s="47">
        <v>12.1</v>
      </c>
    </row>
    <row r="356" spans="1:9" ht="15.75" thickBot="1" x14ac:dyDescent="0.3">
      <c r="A356" s="61" t="s">
        <v>664</v>
      </c>
      <c r="B356" s="26" t="s">
        <v>665</v>
      </c>
      <c r="C356" s="26">
        <v>97163</v>
      </c>
      <c r="D356" s="27">
        <f t="shared" si="8"/>
        <v>65.836349999999996</v>
      </c>
      <c r="E356" s="66" t="s">
        <v>16</v>
      </c>
      <c r="F356" s="27" t="s">
        <v>68</v>
      </c>
      <c r="H356" s="34"/>
      <c r="I356" s="47">
        <v>63.61</v>
      </c>
    </row>
    <row r="357" spans="1:9" ht="15.75" thickBot="1" x14ac:dyDescent="0.3">
      <c r="A357" s="61" t="s">
        <v>666</v>
      </c>
      <c r="B357" s="26" t="s">
        <v>667</v>
      </c>
      <c r="C357" s="26">
        <v>97161</v>
      </c>
      <c r="D357" s="27">
        <f t="shared" si="8"/>
        <v>65.836349999999996</v>
      </c>
      <c r="E357" s="66" t="s">
        <v>16</v>
      </c>
      <c r="F357" s="27" t="s">
        <v>68</v>
      </c>
      <c r="H357" s="34"/>
      <c r="I357" s="47">
        <v>63.61</v>
      </c>
    </row>
    <row r="358" spans="1:9" ht="15.75" thickBot="1" x14ac:dyDescent="0.3">
      <c r="A358" s="61" t="s">
        <v>668</v>
      </c>
      <c r="B358" s="26" t="s">
        <v>669</v>
      </c>
      <c r="C358" s="62">
        <v>97162</v>
      </c>
      <c r="D358" s="27">
        <f t="shared" si="8"/>
        <v>65.836349999999996</v>
      </c>
      <c r="E358" s="62" t="s">
        <v>16</v>
      </c>
      <c r="F358" s="27" t="s">
        <v>68</v>
      </c>
      <c r="H358" s="34"/>
      <c r="I358" s="47">
        <v>63.61</v>
      </c>
    </row>
    <row r="359" spans="1:9" ht="15.75" thickBot="1" x14ac:dyDescent="0.3">
      <c r="A359" s="61" t="s">
        <v>670</v>
      </c>
      <c r="B359" s="26" t="s">
        <v>671</v>
      </c>
      <c r="C359" s="62">
        <v>97164</v>
      </c>
      <c r="D359" s="27">
        <f t="shared" si="8"/>
        <v>44.629199999999997</v>
      </c>
      <c r="E359" s="62" t="s">
        <v>16</v>
      </c>
      <c r="F359" s="27" t="s">
        <v>68</v>
      </c>
      <c r="H359" s="34"/>
      <c r="I359" s="47">
        <v>43.12</v>
      </c>
    </row>
    <row r="360" spans="1:9" ht="15.75" thickBot="1" x14ac:dyDescent="0.3">
      <c r="A360" s="61" t="s">
        <v>672</v>
      </c>
      <c r="B360" s="26" t="s">
        <v>673</v>
      </c>
      <c r="C360" s="62">
        <v>97535</v>
      </c>
      <c r="D360" s="27">
        <f t="shared" si="8"/>
        <v>15.721649999999999</v>
      </c>
      <c r="E360" s="62" t="s">
        <v>16</v>
      </c>
      <c r="F360" s="27" t="s">
        <v>68</v>
      </c>
      <c r="H360" s="34"/>
      <c r="I360" s="47">
        <v>15.19</v>
      </c>
    </row>
    <row r="361" spans="1:9" ht="15.75" thickBot="1" x14ac:dyDescent="0.3">
      <c r="A361" s="61" t="s">
        <v>674</v>
      </c>
      <c r="B361" s="26" t="s">
        <v>675</v>
      </c>
      <c r="C361" s="62">
        <v>97533</v>
      </c>
      <c r="D361" s="27">
        <f t="shared" si="8"/>
        <v>7.6900499999999994</v>
      </c>
      <c r="E361" s="62" t="s">
        <v>16</v>
      </c>
      <c r="F361" s="27" t="s">
        <v>68</v>
      </c>
      <c r="H361" s="34"/>
      <c r="I361" s="47">
        <v>7.43</v>
      </c>
    </row>
    <row r="362" spans="1:9" ht="15.75" thickBot="1" x14ac:dyDescent="0.3">
      <c r="A362" s="61" t="s">
        <v>676</v>
      </c>
      <c r="B362" s="26" t="s">
        <v>677</v>
      </c>
      <c r="C362" s="62">
        <v>97530</v>
      </c>
      <c r="D362" s="27">
        <f t="shared" si="8"/>
        <v>13.268699999999999</v>
      </c>
      <c r="E362" s="62" t="s">
        <v>16</v>
      </c>
      <c r="F362" s="27" t="s">
        <v>68</v>
      </c>
      <c r="H362" s="34"/>
      <c r="I362" s="47">
        <v>12.82</v>
      </c>
    </row>
    <row r="363" spans="1:9" ht="15.75" thickBot="1" x14ac:dyDescent="0.3">
      <c r="A363" s="61" t="s">
        <v>678</v>
      </c>
      <c r="B363" s="26" t="s">
        <v>679</v>
      </c>
      <c r="C363" s="62">
        <v>97110</v>
      </c>
      <c r="D363" s="27">
        <f t="shared" si="8"/>
        <v>16.177050000000001</v>
      </c>
      <c r="E363" s="62" t="s">
        <v>22</v>
      </c>
      <c r="F363" s="27" t="s">
        <v>68</v>
      </c>
      <c r="H363" s="34"/>
      <c r="I363" s="47">
        <v>15.63</v>
      </c>
    </row>
    <row r="364" spans="1:9" ht="15.75" thickBot="1" x14ac:dyDescent="0.3">
      <c r="A364" s="61" t="s">
        <v>680</v>
      </c>
      <c r="B364" s="26" t="s">
        <v>681</v>
      </c>
      <c r="C364" s="62">
        <v>97035</v>
      </c>
      <c r="D364" s="27">
        <f t="shared" si="8"/>
        <v>12.275099999999998</v>
      </c>
      <c r="E364" s="62" t="s">
        <v>16</v>
      </c>
      <c r="F364" s="27" t="s">
        <v>68</v>
      </c>
      <c r="I364" s="47">
        <v>11.86</v>
      </c>
    </row>
    <row r="365" spans="1:9" ht="15.75" thickBot="1" x14ac:dyDescent="0.3">
      <c r="A365" s="61" t="s">
        <v>682</v>
      </c>
      <c r="B365" s="26" t="s">
        <v>683</v>
      </c>
      <c r="C365" s="62">
        <v>97022</v>
      </c>
      <c r="D365" s="27">
        <f t="shared" si="8"/>
        <v>14.4072</v>
      </c>
      <c r="E365" s="62" t="s">
        <v>16</v>
      </c>
      <c r="F365" s="27" t="s">
        <v>68</v>
      </c>
      <c r="I365" s="47">
        <v>13.92</v>
      </c>
    </row>
    <row r="366" spans="1:9" ht="15.75" thickBot="1" x14ac:dyDescent="0.3">
      <c r="E366" s="40"/>
      <c r="F366" s="64"/>
    </row>
    <row r="367" spans="1:9" ht="30.75" thickBot="1" x14ac:dyDescent="0.3">
      <c r="A367" s="10" t="s">
        <v>8</v>
      </c>
      <c r="B367" s="10" t="s">
        <v>95</v>
      </c>
      <c r="C367" s="10" t="s">
        <v>96</v>
      </c>
      <c r="D367" s="10" t="s">
        <v>11</v>
      </c>
      <c r="E367" s="10" t="s">
        <v>12</v>
      </c>
      <c r="F367" s="10" t="s">
        <v>97</v>
      </c>
    </row>
    <row r="368" spans="1:9" ht="15.75" thickBot="1" x14ac:dyDescent="0.3">
      <c r="A368" s="60" t="s">
        <v>684</v>
      </c>
      <c r="B368" s="17"/>
      <c r="C368" s="18"/>
      <c r="D368" s="18"/>
      <c r="E368" s="17"/>
      <c r="F368" s="18"/>
    </row>
    <row r="369" spans="1:9" ht="15.75" thickBot="1" x14ac:dyDescent="0.3">
      <c r="A369" s="61" t="s">
        <v>685</v>
      </c>
      <c r="B369" s="26" t="s">
        <v>686</v>
      </c>
      <c r="C369" s="26">
        <v>94640</v>
      </c>
      <c r="D369" s="27">
        <f t="shared" ref="D369:D388" si="9">$I369*1.035</f>
        <v>12.24405</v>
      </c>
      <c r="E369" s="66" t="s">
        <v>16</v>
      </c>
      <c r="F369" s="27" t="s">
        <v>68</v>
      </c>
      <c r="I369" s="47">
        <v>11.83</v>
      </c>
    </row>
    <row r="370" spans="1:9" ht="15.75" thickBot="1" x14ac:dyDescent="0.3">
      <c r="A370" s="61" t="s">
        <v>687</v>
      </c>
      <c r="B370" s="26" t="s">
        <v>688</v>
      </c>
      <c r="C370" s="62">
        <v>93798</v>
      </c>
      <c r="D370" s="27">
        <f t="shared" si="9"/>
        <v>23.090849999999996</v>
      </c>
      <c r="E370" s="62" t="s">
        <v>16</v>
      </c>
      <c r="F370" s="27" t="s">
        <v>68</v>
      </c>
      <c r="I370" s="47">
        <v>22.31</v>
      </c>
    </row>
    <row r="371" spans="1:9" ht="15.75" thickBot="1" x14ac:dyDescent="0.3">
      <c r="A371" s="61" t="s">
        <v>689</v>
      </c>
      <c r="B371" s="26" t="s">
        <v>690</v>
      </c>
      <c r="C371" s="62">
        <v>93797</v>
      </c>
      <c r="D371" s="27">
        <f t="shared" si="9"/>
        <v>5.1232499999999996</v>
      </c>
      <c r="E371" s="62" t="s">
        <v>16</v>
      </c>
      <c r="F371" s="27" t="s">
        <v>68</v>
      </c>
      <c r="I371" s="47">
        <v>4.95</v>
      </c>
    </row>
    <row r="372" spans="1:9" ht="15.75" thickBot="1" x14ac:dyDescent="0.3">
      <c r="A372" s="61" t="s">
        <v>691</v>
      </c>
      <c r="B372" s="26" t="s">
        <v>692</v>
      </c>
      <c r="C372" s="26">
        <v>93017</v>
      </c>
      <c r="D372" s="27">
        <f t="shared" si="9"/>
        <v>29.352599999999999</v>
      </c>
      <c r="E372" s="66" t="s">
        <v>16</v>
      </c>
      <c r="F372" s="27" t="s">
        <v>68</v>
      </c>
      <c r="I372" s="47">
        <v>28.36</v>
      </c>
    </row>
    <row r="373" spans="1:9" ht="15.75" thickBot="1" x14ac:dyDescent="0.3">
      <c r="A373" s="61" t="s">
        <v>693</v>
      </c>
      <c r="B373" s="26" t="s">
        <v>694</v>
      </c>
      <c r="C373" s="26">
        <v>93005</v>
      </c>
      <c r="D373" s="27">
        <f t="shared" si="9"/>
        <v>10.8261</v>
      </c>
      <c r="E373" s="66" t="s">
        <v>16</v>
      </c>
      <c r="F373" s="27" t="s">
        <v>68</v>
      </c>
      <c r="H373" s="34"/>
      <c r="I373" s="47">
        <v>10.46</v>
      </c>
    </row>
    <row r="374" spans="1:9" ht="15.75" thickBot="1" x14ac:dyDescent="0.3">
      <c r="A374" s="61" t="s">
        <v>695</v>
      </c>
      <c r="B374" s="26" t="s">
        <v>696</v>
      </c>
      <c r="C374" s="26">
        <v>94060</v>
      </c>
      <c r="D374" s="27">
        <f t="shared" si="9"/>
        <v>0</v>
      </c>
      <c r="E374" s="66" t="s">
        <v>16</v>
      </c>
      <c r="F374" s="27" t="s">
        <v>68</v>
      </c>
      <c r="I374" s="47">
        <v>0</v>
      </c>
    </row>
    <row r="375" spans="1:9" ht="15.75" thickBot="1" x14ac:dyDescent="0.3">
      <c r="A375" s="61" t="s">
        <v>697</v>
      </c>
      <c r="B375" s="26" t="s">
        <v>698</v>
      </c>
      <c r="C375" s="62">
        <v>93880</v>
      </c>
      <c r="D375" s="27">
        <f t="shared" si="9"/>
        <v>93.212099999999992</v>
      </c>
      <c r="E375" s="62" t="s">
        <v>16</v>
      </c>
      <c r="F375" s="27" t="s">
        <v>68</v>
      </c>
      <c r="H375" s="34"/>
      <c r="I375" s="47">
        <v>90.06</v>
      </c>
    </row>
    <row r="376" spans="1:9" ht="15.75" thickBot="1" x14ac:dyDescent="0.3">
      <c r="A376" s="61" t="s">
        <v>699</v>
      </c>
      <c r="B376" s="26" t="s">
        <v>700</v>
      </c>
      <c r="C376" s="62">
        <v>93970</v>
      </c>
      <c r="D376" s="27">
        <f t="shared" si="9"/>
        <v>88.575299999999984</v>
      </c>
      <c r="E376" s="62" t="s">
        <v>16</v>
      </c>
      <c r="F376" s="27" t="s">
        <v>68</v>
      </c>
      <c r="I376" s="47">
        <v>85.58</v>
      </c>
    </row>
    <row r="377" spans="1:9" ht="15.75" thickBot="1" x14ac:dyDescent="0.3">
      <c r="A377" s="61" t="s">
        <v>701</v>
      </c>
      <c r="B377" s="26" t="s">
        <v>700</v>
      </c>
      <c r="C377" s="62">
        <v>93971</v>
      </c>
      <c r="D377" s="27">
        <f t="shared" si="9"/>
        <v>61.924049999999994</v>
      </c>
      <c r="E377" s="62" t="s">
        <v>16</v>
      </c>
      <c r="F377" s="27" t="s">
        <v>68</v>
      </c>
      <c r="H377" s="34"/>
      <c r="I377" s="47">
        <v>59.83</v>
      </c>
    </row>
    <row r="378" spans="1:9" ht="15.75" thickBot="1" x14ac:dyDescent="0.3">
      <c r="A378" s="61" t="s">
        <v>702</v>
      </c>
      <c r="B378" s="26" t="s">
        <v>703</v>
      </c>
      <c r="C378" s="62" t="s">
        <v>704</v>
      </c>
      <c r="D378" s="27" t="s">
        <v>974</v>
      </c>
      <c r="E378" s="62" t="s">
        <v>16</v>
      </c>
      <c r="F378" s="27" t="s">
        <v>68</v>
      </c>
      <c r="I378" s="47" t="s">
        <v>974</v>
      </c>
    </row>
    <row r="379" spans="1:9" ht="15.75" thickBot="1" x14ac:dyDescent="0.3">
      <c r="A379" s="61" t="s">
        <v>705</v>
      </c>
      <c r="B379" s="26" t="s">
        <v>706</v>
      </c>
      <c r="C379" s="62" t="s">
        <v>707</v>
      </c>
      <c r="D379" s="27">
        <f t="shared" si="9"/>
        <v>97.619532977415588</v>
      </c>
      <c r="E379" s="66" t="s">
        <v>16</v>
      </c>
      <c r="F379" s="27" t="s">
        <v>68</v>
      </c>
      <c r="I379" s="47">
        <v>94.31838935015999</v>
      </c>
    </row>
    <row r="380" spans="1:9" ht="15.75" thickBot="1" x14ac:dyDescent="0.3">
      <c r="A380" s="61" t="s">
        <v>709</v>
      </c>
      <c r="B380" s="26" t="s">
        <v>710</v>
      </c>
      <c r="C380" s="62">
        <v>90471</v>
      </c>
      <c r="D380" s="27">
        <f t="shared" si="9"/>
        <v>0.21734999999999999</v>
      </c>
      <c r="E380" s="62" t="s">
        <v>16</v>
      </c>
      <c r="F380" s="27" t="s">
        <v>68</v>
      </c>
      <c r="I380" s="47">
        <v>0.21</v>
      </c>
    </row>
    <row r="381" spans="1:9" ht="15.75" thickBot="1" x14ac:dyDescent="0.3">
      <c r="A381" s="61" t="s">
        <v>711</v>
      </c>
      <c r="B381" s="26" t="s">
        <v>712</v>
      </c>
      <c r="C381" s="26">
        <v>96361</v>
      </c>
      <c r="D381" s="27">
        <f t="shared" si="9"/>
        <v>9.3149999999999995</v>
      </c>
      <c r="E381" s="66" t="s">
        <v>16</v>
      </c>
      <c r="F381" s="27" t="s">
        <v>68</v>
      </c>
      <c r="I381" s="47">
        <v>9</v>
      </c>
    </row>
    <row r="382" spans="1:9" ht="15.75" thickBot="1" x14ac:dyDescent="0.3">
      <c r="A382" s="61" t="s">
        <v>713</v>
      </c>
      <c r="B382" s="26" t="s">
        <v>714</v>
      </c>
      <c r="C382" s="26">
        <v>96360</v>
      </c>
      <c r="D382" s="27">
        <f t="shared" si="9"/>
        <v>32.737049999999996</v>
      </c>
      <c r="E382" s="66" t="s">
        <v>16</v>
      </c>
      <c r="F382" s="27" t="s">
        <v>68</v>
      </c>
      <c r="H382" s="34"/>
      <c r="I382" s="47">
        <v>31.63</v>
      </c>
    </row>
    <row r="383" spans="1:9" ht="15.75" thickBot="1" x14ac:dyDescent="0.3">
      <c r="A383" s="61" t="s">
        <v>715</v>
      </c>
      <c r="B383" s="26" t="s">
        <v>716</v>
      </c>
      <c r="C383" s="26">
        <v>94727</v>
      </c>
      <c r="D383" s="27">
        <f t="shared" si="9"/>
        <v>0</v>
      </c>
      <c r="E383" s="66" t="s">
        <v>16</v>
      </c>
      <c r="F383" s="27" t="s">
        <v>68</v>
      </c>
      <c r="I383" s="47">
        <v>0</v>
      </c>
    </row>
    <row r="384" spans="1:9" ht="15.75" thickBot="1" x14ac:dyDescent="0.3">
      <c r="A384" s="61" t="s">
        <v>717</v>
      </c>
      <c r="B384" s="26" t="s">
        <v>718</v>
      </c>
      <c r="C384" s="62">
        <v>94625</v>
      </c>
      <c r="D384" s="27">
        <f t="shared" si="9"/>
        <v>46.4270292532008</v>
      </c>
      <c r="E384" s="62" t="s">
        <v>16</v>
      </c>
      <c r="F384" s="27" t="s">
        <v>68</v>
      </c>
      <c r="I384" s="47">
        <v>44.857033094880002</v>
      </c>
    </row>
    <row r="385" spans="1:9" ht="15.75" thickBot="1" x14ac:dyDescent="0.3">
      <c r="A385" s="61" t="s">
        <v>719</v>
      </c>
      <c r="B385" s="26" t="s">
        <v>720</v>
      </c>
      <c r="C385" s="62">
        <v>93270</v>
      </c>
      <c r="D385" s="27">
        <f t="shared" si="9"/>
        <v>15.214499999999997</v>
      </c>
      <c r="E385" s="62" t="s">
        <v>16</v>
      </c>
      <c r="F385" s="27" t="s">
        <v>68</v>
      </c>
      <c r="I385" s="47">
        <v>14.7</v>
      </c>
    </row>
    <row r="386" spans="1:9" ht="15.75" thickBot="1" x14ac:dyDescent="0.3">
      <c r="A386" s="61" t="s">
        <v>721</v>
      </c>
      <c r="B386" s="26" t="s">
        <v>722</v>
      </c>
      <c r="C386" s="62">
        <v>95811</v>
      </c>
      <c r="D386" s="27" t="s">
        <v>974</v>
      </c>
      <c r="E386" s="62" t="s">
        <v>16</v>
      </c>
      <c r="F386" s="27" t="s">
        <v>68</v>
      </c>
      <c r="I386" s="47" t="s">
        <v>974</v>
      </c>
    </row>
    <row r="387" spans="1:9" ht="15.75" thickBot="1" x14ac:dyDescent="0.3">
      <c r="A387" s="61" t="s">
        <v>723</v>
      </c>
      <c r="B387" s="26" t="s">
        <v>724</v>
      </c>
      <c r="C387" s="62">
        <v>95810</v>
      </c>
      <c r="D387" s="27" t="s">
        <v>974</v>
      </c>
      <c r="E387" s="62" t="s">
        <v>22</v>
      </c>
      <c r="F387" s="27" t="s">
        <v>68</v>
      </c>
      <c r="I387" s="47" t="s">
        <v>974</v>
      </c>
    </row>
    <row r="388" spans="1:9" ht="15.75" thickBot="1" x14ac:dyDescent="0.3">
      <c r="A388" s="61" t="s">
        <v>725</v>
      </c>
      <c r="B388" s="26" t="s">
        <v>726</v>
      </c>
      <c r="C388" s="62">
        <v>93306</v>
      </c>
      <c r="D388" s="27">
        <f t="shared" si="9"/>
        <v>101.5749</v>
      </c>
      <c r="E388" s="62" t="s">
        <v>16</v>
      </c>
      <c r="F388" s="27" t="s">
        <v>68</v>
      </c>
      <c r="I388" s="47">
        <v>98.14</v>
      </c>
    </row>
    <row r="389" spans="1:9" x14ac:dyDescent="0.25">
      <c r="F389" s="64"/>
    </row>
    <row r="390" spans="1:9" ht="15.75" thickBot="1" x14ac:dyDescent="0.3">
      <c r="F390" s="64"/>
    </row>
    <row r="391" spans="1:9" ht="30.75" thickBot="1" x14ac:dyDescent="0.3">
      <c r="A391" s="10" t="s">
        <v>8</v>
      </c>
      <c r="B391" s="10" t="s">
        <v>727</v>
      </c>
      <c r="C391" s="10" t="s">
        <v>96</v>
      </c>
      <c r="D391" s="10" t="s">
        <v>11</v>
      </c>
      <c r="E391" s="10" t="s">
        <v>12</v>
      </c>
      <c r="F391" s="10" t="s">
        <v>97</v>
      </c>
    </row>
    <row r="392" spans="1:9" ht="15.75" thickBot="1" x14ac:dyDescent="0.3">
      <c r="A392" s="16" t="s">
        <v>728</v>
      </c>
      <c r="B392" s="17"/>
      <c r="C392" s="18"/>
      <c r="D392" s="18"/>
      <c r="E392" s="18"/>
      <c r="F392" s="18"/>
    </row>
    <row r="393" spans="1:9" ht="15.75" thickBot="1" x14ac:dyDescent="0.3">
      <c r="A393" s="61" t="s">
        <v>709</v>
      </c>
      <c r="B393" s="25" t="s">
        <v>710</v>
      </c>
      <c r="C393" s="26">
        <v>90471</v>
      </c>
      <c r="D393" s="27">
        <f t="shared" ref="D393:D405" si="10">$I393*1.035</f>
        <v>10.8675</v>
      </c>
      <c r="E393" s="62" t="s">
        <v>16</v>
      </c>
      <c r="F393" s="27" t="s">
        <v>68</v>
      </c>
      <c r="I393" s="27">
        <v>10.5</v>
      </c>
    </row>
    <row r="394" spans="1:9" ht="15.75" thickBot="1" x14ac:dyDescent="0.3">
      <c r="A394" s="61" t="s">
        <v>729</v>
      </c>
      <c r="B394" s="25" t="s">
        <v>730</v>
      </c>
      <c r="C394" s="26">
        <v>93000</v>
      </c>
      <c r="D394" s="27">
        <f t="shared" si="10"/>
        <v>12.181949999999999</v>
      </c>
      <c r="E394" s="62" t="s">
        <v>22</v>
      </c>
      <c r="F394" s="27" t="s">
        <v>68</v>
      </c>
      <c r="I394" s="27">
        <v>11.77</v>
      </c>
    </row>
    <row r="395" spans="1:9" ht="15.75" thickBot="1" x14ac:dyDescent="0.3">
      <c r="A395" s="61" t="s">
        <v>658</v>
      </c>
      <c r="B395" s="25" t="s">
        <v>659</v>
      </c>
      <c r="C395" s="26">
        <v>97760</v>
      </c>
      <c r="D395" s="27">
        <f t="shared" si="10"/>
        <v>27.158399999999997</v>
      </c>
      <c r="E395" s="62" t="s">
        <v>16</v>
      </c>
      <c r="F395" s="27" t="s">
        <v>68</v>
      </c>
      <c r="I395" s="27">
        <v>26.24</v>
      </c>
    </row>
    <row r="396" spans="1:9" ht="30.75" thickBot="1" x14ac:dyDescent="0.3">
      <c r="A396" s="61" t="s">
        <v>731</v>
      </c>
      <c r="B396" s="25" t="s">
        <v>732</v>
      </c>
      <c r="C396" s="26">
        <v>99203</v>
      </c>
      <c r="D396" s="27">
        <f t="shared" si="10"/>
        <v>56.148749999999993</v>
      </c>
      <c r="E396" s="62" t="s">
        <v>22</v>
      </c>
      <c r="F396" s="27" t="s">
        <v>68</v>
      </c>
      <c r="I396" s="27">
        <v>54.25</v>
      </c>
    </row>
    <row r="397" spans="1:9" ht="30.75" thickBot="1" x14ac:dyDescent="0.3">
      <c r="A397" s="61" t="s">
        <v>733</v>
      </c>
      <c r="B397" s="25" t="s">
        <v>734</v>
      </c>
      <c r="C397" s="26">
        <v>99204</v>
      </c>
      <c r="D397" s="27">
        <f t="shared" si="10"/>
        <v>93.53295</v>
      </c>
      <c r="E397" s="62" t="s">
        <v>22</v>
      </c>
      <c r="F397" s="27" t="s">
        <v>68</v>
      </c>
      <c r="I397" s="27">
        <v>90.37</v>
      </c>
    </row>
    <row r="398" spans="1:9" ht="15.75" thickBot="1" x14ac:dyDescent="0.3">
      <c r="A398" s="61" t="s">
        <v>735</v>
      </c>
      <c r="B398" s="25" t="s">
        <v>736</v>
      </c>
      <c r="C398" s="26">
        <v>99205</v>
      </c>
      <c r="D398" s="27">
        <f t="shared" si="10"/>
        <v>62.099999999999994</v>
      </c>
      <c r="E398" s="62" t="s">
        <v>22</v>
      </c>
      <c r="F398" s="27" t="s">
        <v>68</v>
      </c>
      <c r="I398" s="27">
        <v>60</v>
      </c>
    </row>
    <row r="399" spans="1:9" ht="15.75" thickBot="1" x14ac:dyDescent="0.3">
      <c r="A399" s="61" t="s">
        <v>737</v>
      </c>
      <c r="B399" s="25" t="s">
        <v>738</v>
      </c>
      <c r="C399" s="26">
        <v>99386</v>
      </c>
      <c r="D399" s="27">
        <f t="shared" si="10"/>
        <v>20.7</v>
      </c>
      <c r="E399" s="62" t="s">
        <v>22</v>
      </c>
      <c r="F399" s="27" t="s">
        <v>68</v>
      </c>
      <c r="I399" s="27">
        <v>20</v>
      </c>
    </row>
    <row r="400" spans="1:9" ht="15.75" thickBot="1" x14ac:dyDescent="0.3">
      <c r="A400" s="61" t="s">
        <v>739</v>
      </c>
      <c r="B400" s="26" t="s">
        <v>740</v>
      </c>
      <c r="C400" s="26">
        <v>99385</v>
      </c>
      <c r="D400" s="27">
        <f t="shared" si="10"/>
        <v>20.7</v>
      </c>
      <c r="E400" s="62" t="s">
        <v>22</v>
      </c>
      <c r="F400" s="27" t="s">
        <v>68</v>
      </c>
      <c r="I400" s="27">
        <v>20</v>
      </c>
    </row>
    <row r="401" spans="1:9" ht="15.75" thickBot="1" x14ac:dyDescent="0.3">
      <c r="A401" s="61" t="s">
        <v>741</v>
      </c>
      <c r="B401" s="26" t="s">
        <v>742</v>
      </c>
      <c r="C401" s="26">
        <v>99214</v>
      </c>
      <c r="D401" s="27">
        <f t="shared" si="10"/>
        <v>56.3247</v>
      </c>
      <c r="E401" s="66" t="s">
        <v>16</v>
      </c>
      <c r="F401" s="27" t="s">
        <v>68</v>
      </c>
      <c r="I401" s="27">
        <v>54.42</v>
      </c>
    </row>
    <row r="402" spans="1:9" ht="15.75" thickBot="1" x14ac:dyDescent="0.3">
      <c r="A402" s="61" t="s">
        <v>743</v>
      </c>
      <c r="B402" s="26" t="s">
        <v>742</v>
      </c>
      <c r="C402" s="26">
        <v>99213</v>
      </c>
      <c r="D402" s="27">
        <f t="shared" si="10"/>
        <v>16.559999999999999</v>
      </c>
      <c r="E402" s="66" t="s">
        <v>16</v>
      </c>
      <c r="F402" s="27" t="s">
        <v>68</v>
      </c>
      <c r="I402" s="27">
        <v>16</v>
      </c>
    </row>
    <row r="403" spans="1:9" ht="15.75" thickBot="1" x14ac:dyDescent="0.3">
      <c r="A403" s="61" t="s">
        <v>744</v>
      </c>
      <c r="B403" s="26" t="s">
        <v>745</v>
      </c>
      <c r="C403" s="26">
        <v>93010</v>
      </c>
      <c r="D403" s="27">
        <f t="shared" si="10"/>
        <v>6.9551999999999996</v>
      </c>
      <c r="E403" s="66" t="s">
        <v>16</v>
      </c>
      <c r="F403" s="27" t="s">
        <v>68</v>
      </c>
      <c r="I403" s="27">
        <v>6.72</v>
      </c>
    </row>
    <row r="404" spans="1:9" ht="15.75" thickBot="1" x14ac:dyDescent="0.3">
      <c r="A404" s="61" t="s">
        <v>746</v>
      </c>
      <c r="B404" s="26" t="s">
        <v>747</v>
      </c>
      <c r="C404" s="26">
        <v>99336</v>
      </c>
      <c r="D404" s="27">
        <f t="shared" si="10"/>
        <v>77.055750000000003</v>
      </c>
      <c r="E404" s="66" t="s">
        <v>16</v>
      </c>
      <c r="F404" s="27" t="s">
        <v>68</v>
      </c>
      <c r="I404" s="27">
        <v>74.45</v>
      </c>
    </row>
    <row r="405" spans="1:9" ht="15.75" thickBot="1" x14ac:dyDescent="0.3">
      <c r="A405" s="61" t="s">
        <v>748</v>
      </c>
      <c r="B405" s="26" t="s">
        <v>742</v>
      </c>
      <c r="C405" s="26">
        <v>99215</v>
      </c>
      <c r="D405" s="27">
        <f t="shared" si="10"/>
        <v>80.781749999999988</v>
      </c>
      <c r="E405" s="66" t="s">
        <v>16</v>
      </c>
      <c r="F405" s="27" t="s">
        <v>68</v>
      </c>
      <c r="I405" s="27">
        <v>78.05</v>
      </c>
    </row>
    <row r="406" spans="1:9" x14ac:dyDescent="0.25">
      <c r="B406" s="38"/>
      <c r="D406" s="32"/>
      <c r="E406" s="64"/>
      <c r="F406" s="64"/>
      <c r="G406" s="9"/>
    </row>
    <row r="407" spans="1:9" ht="15.75" thickBot="1" x14ac:dyDescent="0.3">
      <c r="F407" s="64"/>
    </row>
    <row r="408" spans="1:9" ht="30.75" thickBot="1" x14ac:dyDescent="0.3">
      <c r="A408" s="10" t="s">
        <v>8</v>
      </c>
      <c r="B408" s="10" t="s">
        <v>749</v>
      </c>
      <c r="C408" s="10" t="s">
        <v>96</v>
      </c>
      <c r="D408" s="10" t="s">
        <v>11</v>
      </c>
      <c r="E408" s="10" t="s">
        <v>12</v>
      </c>
      <c r="F408" s="10" t="s">
        <v>97</v>
      </c>
    </row>
    <row r="409" spans="1:9" ht="33.6" customHeight="1" thickBot="1" x14ac:dyDescent="0.3">
      <c r="A409" s="174" t="s">
        <v>750</v>
      </c>
      <c r="B409" s="175"/>
      <c r="C409" s="175"/>
      <c r="D409" s="175"/>
      <c r="E409" s="175"/>
      <c r="F409" s="175"/>
    </row>
    <row r="410" spans="1:9" ht="30.75" thickBot="1" x14ac:dyDescent="0.3">
      <c r="A410" s="61" t="s">
        <v>751</v>
      </c>
      <c r="B410" s="65" t="s">
        <v>752</v>
      </c>
      <c r="C410" s="65">
        <v>93452</v>
      </c>
      <c r="D410" s="27">
        <f t="shared" ref="D410:D431" si="11">$I410*1.035</f>
        <v>1552.4999999999998</v>
      </c>
      <c r="E410" s="46" t="s">
        <v>753</v>
      </c>
      <c r="F410" s="27" t="s">
        <v>68</v>
      </c>
      <c r="G410" s="67"/>
      <c r="I410" s="47">
        <v>1500</v>
      </c>
    </row>
    <row r="411" spans="1:9" ht="15.75" thickBot="1" x14ac:dyDescent="0.3">
      <c r="A411" s="61" t="s">
        <v>754</v>
      </c>
      <c r="B411" s="65" t="s">
        <v>755</v>
      </c>
      <c r="C411" s="25">
        <v>81000</v>
      </c>
      <c r="D411" s="27">
        <f t="shared" si="11"/>
        <v>1.5007499999999998</v>
      </c>
      <c r="E411" s="46" t="s">
        <v>753</v>
      </c>
      <c r="F411" s="27" t="s">
        <v>68</v>
      </c>
      <c r="G411" s="67"/>
      <c r="I411" s="47">
        <v>1.45</v>
      </c>
    </row>
    <row r="412" spans="1:9" ht="33" customHeight="1" thickBot="1" x14ac:dyDescent="0.3">
      <c r="A412" s="61" t="s">
        <v>754</v>
      </c>
      <c r="B412" s="65" t="s">
        <v>756</v>
      </c>
      <c r="C412" s="25">
        <v>81002</v>
      </c>
      <c r="D412" s="27">
        <f t="shared" si="11"/>
        <v>2.7013499999999997</v>
      </c>
      <c r="E412" s="46" t="s">
        <v>753</v>
      </c>
      <c r="F412" s="27" t="s">
        <v>68</v>
      </c>
      <c r="G412" s="67"/>
      <c r="I412" s="47">
        <v>2.61</v>
      </c>
    </row>
    <row r="413" spans="1:9" ht="45.75" thickBot="1" x14ac:dyDescent="0.3">
      <c r="A413" s="61" t="s">
        <v>757</v>
      </c>
      <c r="B413" s="65" t="s">
        <v>758</v>
      </c>
      <c r="C413" s="65">
        <v>59400</v>
      </c>
      <c r="D413" s="27" t="s">
        <v>974</v>
      </c>
      <c r="E413" s="68" t="s">
        <v>759</v>
      </c>
      <c r="F413" s="27" t="s">
        <v>68</v>
      </c>
      <c r="G413" s="67"/>
      <c r="I413" s="47" t="s">
        <v>974</v>
      </c>
    </row>
    <row r="414" spans="1:9" ht="45.75" thickBot="1" x14ac:dyDescent="0.3">
      <c r="A414" s="61" t="s">
        <v>757</v>
      </c>
      <c r="B414" s="65" t="s">
        <v>760</v>
      </c>
      <c r="C414" s="65">
        <v>59510</v>
      </c>
      <c r="D414" s="27" t="s">
        <v>974</v>
      </c>
      <c r="E414" s="68" t="s">
        <v>759</v>
      </c>
      <c r="F414" s="27" t="s">
        <v>68</v>
      </c>
      <c r="G414" s="67"/>
      <c r="I414" s="47" t="s">
        <v>974</v>
      </c>
    </row>
    <row r="415" spans="1:9" ht="45.75" thickBot="1" x14ac:dyDescent="0.3">
      <c r="A415" s="61" t="s">
        <v>757</v>
      </c>
      <c r="B415" s="65" t="s">
        <v>761</v>
      </c>
      <c r="C415" s="65">
        <v>59610</v>
      </c>
      <c r="D415" s="27" t="s">
        <v>974</v>
      </c>
      <c r="E415" s="68" t="s">
        <v>759</v>
      </c>
      <c r="F415" s="27" t="s">
        <v>68</v>
      </c>
      <c r="G415" s="67"/>
      <c r="I415" s="47" t="s">
        <v>974</v>
      </c>
    </row>
    <row r="416" spans="1:9" ht="30.75" thickBot="1" x14ac:dyDescent="0.3">
      <c r="A416" s="61" t="s">
        <v>762</v>
      </c>
      <c r="B416" s="65" t="s">
        <v>763</v>
      </c>
      <c r="C416" s="25">
        <v>99243</v>
      </c>
      <c r="D416" s="27">
        <f t="shared" si="11"/>
        <v>46.916549999999994</v>
      </c>
      <c r="E416" s="46" t="s">
        <v>753</v>
      </c>
      <c r="F416" s="27" t="s">
        <v>68</v>
      </c>
      <c r="G416" s="67"/>
      <c r="I416" s="47">
        <v>45.33</v>
      </c>
    </row>
    <row r="417" spans="1:9" ht="30.75" thickBot="1" x14ac:dyDescent="0.3">
      <c r="A417" s="61" t="s">
        <v>762</v>
      </c>
      <c r="B417" s="65" t="s">
        <v>764</v>
      </c>
      <c r="C417" s="25">
        <v>99244</v>
      </c>
      <c r="D417" s="27">
        <f t="shared" si="11"/>
        <v>78.898049999999998</v>
      </c>
      <c r="E417" s="46" t="s">
        <v>753</v>
      </c>
      <c r="F417" s="27" t="s">
        <v>68</v>
      </c>
      <c r="G417" s="67"/>
      <c r="I417" s="47">
        <v>76.23</v>
      </c>
    </row>
    <row r="418" spans="1:9" ht="30.75" thickBot="1" x14ac:dyDescent="0.3">
      <c r="A418" s="61" t="s">
        <v>765</v>
      </c>
      <c r="B418" s="65" t="s">
        <v>766</v>
      </c>
      <c r="C418" s="65">
        <v>90832</v>
      </c>
      <c r="D418" s="27" t="s">
        <v>974</v>
      </c>
      <c r="E418" s="68" t="s">
        <v>767</v>
      </c>
      <c r="F418" s="27" t="s">
        <v>68</v>
      </c>
      <c r="G418" s="67"/>
      <c r="I418" s="47" t="s">
        <v>974</v>
      </c>
    </row>
    <row r="419" spans="1:9" ht="30.75" thickBot="1" x14ac:dyDescent="0.3">
      <c r="A419" s="61" t="s">
        <v>765</v>
      </c>
      <c r="B419" s="65" t="s">
        <v>768</v>
      </c>
      <c r="C419" s="25">
        <v>90834</v>
      </c>
      <c r="D419" s="27" t="s">
        <v>974</v>
      </c>
      <c r="E419" s="68" t="s">
        <v>767</v>
      </c>
      <c r="F419" s="27" t="s">
        <v>68</v>
      </c>
      <c r="G419" s="67"/>
      <c r="I419" s="47" t="s">
        <v>974</v>
      </c>
    </row>
    <row r="420" spans="1:9" ht="30.75" thickBot="1" x14ac:dyDescent="0.3">
      <c r="A420" s="61" t="s">
        <v>765</v>
      </c>
      <c r="B420" s="65" t="s">
        <v>769</v>
      </c>
      <c r="C420" s="25">
        <v>90837</v>
      </c>
      <c r="D420" s="27" t="s">
        <v>974</v>
      </c>
      <c r="E420" s="68" t="s">
        <v>767</v>
      </c>
      <c r="F420" s="27" t="s">
        <v>68</v>
      </c>
      <c r="G420" s="67"/>
      <c r="I420" s="47" t="s">
        <v>974</v>
      </c>
    </row>
    <row r="421" spans="1:9" ht="30.75" thickBot="1" x14ac:dyDescent="0.3">
      <c r="A421" s="61" t="s">
        <v>765</v>
      </c>
      <c r="B421" s="65" t="s">
        <v>770</v>
      </c>
      <c r="C421" s="25">
        <v>90846</v>
      </c>
      <c r="D421" s="27" t="s">
        <v>974</v>
      </c>
      <c r="E421" s="68" t="s">
        <v>767</v>
      </c>
      <c r="F421" s="27" t="s">
        <v>68</v>
      </c>
      <c r="G421" s="67"/>
      <c r="I421" s="47" t="s">
        <v>974</v>
      </c>
    </row>
    <row r="422" spans="1:9" ht="30.75" thickBot="1" x14ac:dyDescent="0.3">
      <c r="A422" s="61" t="s">
        <v>765</v>
      </c>
      <c r="B422" s="65" t="s">
        <v>771</v>
      </c>
      <c r="C422" s="25">
        <v>90847</v>
      </c>
      <c r="D422" s="27" t="s">
        <v>974</v>
      </c>
      <c r="E422" s="68" t="s">
        <v>767</v>
      </c>
      <c r="F422" s="27" t="s">
        <v>68</v>
      </c>
      <c r="G422" s="67"/>
      <c r="I422" s="47" t="s">
        <v>974</v>
      </c>
    </row>
    <row r="423" spans="1:9" ht="30.75" thickBot="1" x14ac:dyDescent="0.3">
      <c r="A423" s="61" t="s">
        <v>765</v>
      </c>
      <c r="B423" s="65" t="s">
        <v>772</v>
      </c>
      <c r="C423" s="25">
        <v>90853</v>
      </c>
      <c r="D423" s="27" t="s">
        <v>974</v>
      </c>
      <c r="E423" s="68" t="s">
        <v>767</v>
      </c>
      <c r="F423" s="27" t="s">
        <v>68</v>
      </c>
      <c r="G423" s="67"/>
      <c r="I423" s="47" t="s">
        <v>974</v>
      </c>
    </row>
    <row r="424" spans="1:9" ht="30.75" thickBot="1" x14ac:dyDescent="0.3">
      <c r="A424" s="61" t="s">
        <v>773</v>
      </c>
      <c r="B424" s="65" t="s">
        <v>774</v>
      </c>
      <c r="C424" s="65">
        <v>42820</v>
      </c>
      <c r="D424" s="27">
        <f t="shared" si="11"/>
        <v>951.72389999999984</v>
      </c>
      <c r="E424" s="46" t="s">
        <v>753</v>
      </c>
      <c r="F424" s="27" t="s">
        <v>68</v>
      </c>
      <c r="G424" s="67"/>
      <c r="I424" s="47">
        <v>919.54</v>
      </c>
    </row>
    <row r="425" spans="1:9" ht="30.75" thickBot="1" x14ac:dyDescent="0.3">
      <c r="A425" s="61" t="s">
        <v>773</v>
      </c>
      <c r="B425" s="65" t="s">
        <v>775</v>
      </c>
      <c r="C425" s="65">
        <v>45391</v>
      </c>
      <c r="D425" s="27">
        <f t="shared" si="11"/>
        <v>226.96514999999997</v>
      </c>
      <c r="E425" s="46" t="s">
        <v>753</v>
      </c>
      <c r="F425" s="27" t="s">
        <v>68</v>
      </c>
      <c r="G425" s="67"/>
      <c r="I425" s="47">
        <v>219.29</v>
      </c>
    </row>
    <row r="426" spans="1:9" ht="31.15" customHeight="1" thickBot="1" x14ac:dyDescent="0.3">
      <c r="A426" s="61" t="s">
        <v>773</v>
      </c>
      <c r="B426" s="65" t="s">
        <v>776</v>
      </c>
      <c r="C426" s="65">
        <v>55700</v>
      </c>
      <c r="D426" s="27">
        <f t="shared" si="11"/>
        <v>92.632499999999993</v>
      </c>
      <c r="E426" s="46" t="s">
        <v>753</v>
      </c>
      <c r="F426" s="27" t="s">
        <v>68</v>
      </c>
      <c r="G426" s="67"/>
      <c r="I426" s="47">
        <v>89.5</v>
      </c>
    </row>
    <row r="427" spans="1:9" ht="45.75" thickBot="1" x14ac:dyDescent="0.3">
      <c r="A427" s="61" t="s">
        <v>773</v>
      </c>
      <c r="B427" s="65" t="s">
        <v>777</v>
      </c>
      <c r="C427" s="65">
        <v>55866</v>
      </c>
      <c r="D427" s="27">
        <f t="shared" si="11"/>
        <v>1242</v>
      </c>
      <c r="E427" s="46" t="s">
        <v>753</v>
      </c>
      <c r="F427" s="27" t="s">
        <v>68</v>
      </c>
      <c r="G427" s="67"/>
      <c r="I427" s="47">
        <v>1200</v>
      </c>
    </row>
    <row r="428" spans="1:9" ht="45.75" thickBot="1" x14ac:dyDescent="0.3">
      <c r="A428" s="61" t="s">
        <v>773</v>
      </c>
      <c r="B428" s="65" t="s">
        <v>778</v>
      </c>
      <c r="C428" s="65">
        <v>62322</v>
      </c>
      <c r="D428" s="27">
        <f t="shared" si="11"/>
        <v>73.640249999999995</v>
      </c>
      <c r="E428" s="46" t="s">
        <v>753</v>
      </c>
      <c r="F428" s="27" t="s">
        <v>68</v>
      </c>
      <c r="G428" s="67"/>
      <c r="I428" s="47">
        <v>71.150000000000006</v>
      </c>
    </row>
    <row r="429" spans="1:9" ht="45.75" thickBot="1" x14ac:dyDescent="0.3">
      <c r="A429" s="61" t="s">
        <v>773</v>
      </c>
      <c r="B429" s="65" t="s">
        <v>779</v>
      </c>
      <c r="C429" s="65">
        <v>62323</v>
      </c>
      <c r="D429" s="27">
        <f t="shared" si="11"/>
        <v>84.166199999999989</v>
      </c>
      <c r="E429" s="46" t="s">
        <v>753</v>
      </c>
      <c r="F429" s="27" t="s">
        <v>68</v>
      </c>
      <c r="G429" s="67"/>
      <c r="I429" s="47">
        <v>81.319999999999993</v>
      </c>
    </row>
    <row r="430" spans="1:9" ht="45.75" thickBot="1" x14ac:dyDescent="0.3">
      <c r="A430" s="61" t="s">
        <v>773</v>
      </c>
      <c r="B430" s="65" t="s">
        <v>780</v>
      </c>
      <c r="C430" s="65">
        <v>64483</v>
      </c>
      <c r="D430" s="27">
        <f t="shared" si="11"/>
        <v>98.366399999999999</v>
      </c>
      <c r="E430" s="46" t="s">
        <v>753</v>
      </c>
      <c r="F430" s="27" t="s">
        <v>68</v>
      </c>
      <c r="G430" s="67"/>
      <c r="I430" s="47">
        <v>95.04</v>
      </c>
    </row>
    <row r="431" spans="1:9" ht="30.75" thickBot="1" x14ac:dyDescent="0.3">
      <c r="A431" s="61" t="s">
        <v>773</v>
      </c>
      <c r="B431" s="65" t="s">
        <v>781</v>
      </c>
      <c r="C431" s="65">
        <v>66821</v>
      </c>
      <c r="D431" s="27">
        <f t="shared" si="11"/>
        <v>224.08784999999997</v>
      </c>
      <c r="E431" s="46" t="s">
        <v>753</v>
      </c>
      <c r="F431" s="27" t="s">
        <v>68</v>
      </c>
      <c r="G431" s="67"/>
      <c r="I431" s="47">
        <v>216.51</v>
      </c>
    </row>
    <row r="432" spans="1:9" x14ac:dyDescent="0.25">
      <c r="F432" s="64"/>
      <c r="G432" s="67"/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1048552" spans="7:7" x14ac:dyDescent="0.25">
      <c r="G1048552" s="38"/>
    </row>
  </sheetData>
  <mergeCells count="1">
    <mergeCell ref="A409:F4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2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13.85546875" customWidth="1"/>
    <col min="5" max="5" width="20.28515625" customWidth="1"/>
    <col min="6" max="6" width="23.28515625" customWidth="1"/>
    <col min="7" max="7" width="15.140625" customWidth="1"/>
    <col min="8" max="8" width="20.1406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3" ht="45" x14ac:dyDescent="0.25">
      <c r="A1" s="1" t="s">
        <v>0</v>
      </c>
      <c r="C1" s="2"/>
      <c r="D1" s="3"/>
      <c r="G1" s="4"/>
      <c r="I1" s="5"/>
    </row>
    <row r="2" spans="1:13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3" x14ac:dyDescent="0.25">
      <c r="A3" s="6"/>
      <c r="C3" s="7"/>
      <c r="D3" s="3"/>
      <c r="E3" s="4"/>
      <c r="F3" s="4"/>
      <c r="G3" s="4"/>
      <c r="H3" s="4"/>
      <c r="I3" s="5"/>
    </row>
    <row r="4" spans="1:13" x14ac:dyDescent="0.25">
      <c r="A4" s="6" t="s">
        <v>946</v>
      </c>
      <c r="C4" s="2"/>
      <c r="D4" s="3"/>
      <c r="E4" s="4"/>
      <c r="F4" s="4"/>
      <c r="G4" s="4"/>
      <c r="H4" s="4"/>
      <c r="I4" s="4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6</v>
      </c>
      <c r="C8" s="5"/>
    </row>
    <row r="9" spans="1:13" x14ac:dyDescent="0.25">
      <c r="A9" s="6" t="s">
        <v>7</v>
      </c>
      <c r="C9" s="5"/>
    </row>
    <row r="10" spans="1:13" ht="15.75" thickBot="1" x14ac:dyDescent="0.3"/>
    <row r="11" spans="1:13" ht="60.75" thickBot="1" x14ac:dyDescent="0.3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11"/>
      <c r="G11" s="12"/>
    </row>
    <row r="12" spans="1:13" ht="15.75" thickBot="1" x14ac:dyDescent="0.3">
      <c r="A12" s="13"/>
      <c r="B12" s="14"/>
      <c r="C12" s="14"/>
      <c r="D12" s="14"/>
      <c r="E12" s="15"/>
      <c r="F12" s="12"/>
      <c r="G12" s="12"/>
    </row>
    <row r="13" spans="1:13" ht="15.75" thickBot="1" x14ac:dyDescent="0.3">
      <c r="A13" s="16" t="s">
        <v>13</v>
      </c>
      <c r="B13" s="17"/>
      <c r="C13" s="18"/>
      <c r="D13" s="18"/>
      <c r="E13" s="17"/>
      <c r="F13" s="20"/>
      <c r="G13" s="12"/>
      <c r="I13" s="21"/>
      <c r="J13" s="1"/>
      <c r="K13" s="1"/>
      <c r="L13" s="22"/>
      <c r="M13" s="23"/>
    </row>
    <row r="14" spans="1:13" ht="45.75" thickBot="1" x14ac:dyDescent="0.3">
      <c r="A14" s="24" t="s">
        <v>14</v>
      </c>
      <c r="B14" s="25" t="s">
        <v>15</v>
      </c>
      <c r="C14" s="26">
        <v>193</v>
      </c>
      <c r="D14" s="27">
        <f>$I14*1.035</f>
        <v>16293.840848999998</v>
      </c>
      <c r="E14" s="28" t="s">
        <v>16</v>
      </c>
      <c r="I14" s="27">
        <v>15742.841399999999</v>
      </c>
      <c r="J14" s="30"/>
      <c r="K14" s="30"/>
      <c r="L14" s="31"/>
      <c r="M14" s="32"/>
    </row>
    <row r="15" spans="1:13" ht="34.15" customHeight="1" thickBot="1" x14ac:dyDescent="0.3">
      <c r="A15" s="33" t="s">
        <v>17</v>
      </c>
      <c r="B15" s="26" t="s">
        <v>17</v>
      </c>
      <c r="C15" s="26">
        <v>194</v>
      </c>
      <c r="D15" s="27">
        <f t="shared" ref="D15:D36" si="0">$I15*1.035</f>
        <v>10541.376053999998</v>
      </c>
      <c r="E15" s="28" t="s">
        <v>16</v>
      </c>
      <c r="H15" s="34"/>
      <c r="I15" s="27">
        <v>10184.904399999999</v>
      </c>
      <c r="J15" s="30"/>
      <c r="K15" s="30"/>
      <c r="L15" s="31"/>
      <c r="M15" s="32"/>
    </row>
    <row r="16" spans="1:13" ht="60.75" thickBot="1" x14ac:dyDescent="0.3">
      <c r="A16" s="24" t="s">
        <v>18</v>
      </c>
      <c r="B16" s="25" t="s">
        <v>19</v>
      </c>
      <c r="C16" s="26">
        <v>195</v>
      </c>
      <c r="D16" s="27">
        <f t="shared" si="0"/>
        <v>8052.1960859999999</v>
      </c>
      <c r="E16" s="28" t="s">
        <v>16</v>
      </c>
      <c r="I16" s="27">
        <v>7779.8996000000006</v>
      </c>
      <c r="J16" s="30"/>
      <c r="K16" s="30"/>
      <c r="L16" s="31"/>
      <c r="M16" s="32"/>
    </row>
    <row r="17" spans="1:13" ht="60.75" thickBot="1" x14ac:dyDescent="0.3">
      <c r="A17" s="24" t="s">
        <v>20</v>
      </c>
      <c r="B17" s="25" t="s">
        <v>21</v>
      </c>
      <c r="C17" s="35">
        <v>216</v>
      </c>
      <c r="D17" s="27">
        <f t="shared" si="0"/>
        <v>122224.50771299998</v>
      </c>
      <c r="E17" s="28" t="s">
        <v>22</v>
      </c>
      <c r="H17" s="34"/>
      <c r="I17" s="27">
        <v>118091.3118</v>
      </c>
      <c r="J17" s="30"/>
      <c r="K17" s="30"/>
      <c r="L17" s="31"/>
      <c r="M17" s="32"/>
    </row>
    <row r="18" spans="1:13" ht="60.75" thickBot="1" x14ac:dyDescent="0.3">
      <c r="A18" s="24" t="s">
        <v>23</v>
      </c>
      <c r="B18" s="25" t="s">
        <v>24</v>
      </c>
      <c r="C18" s="26">
        <v>247</v>
      </c>
      <c r="D18" s="27">
        <f t="shared" si="0"/>
        <v>25516.646278199998</v>
      </c>
      <c r="E18" s="28" t="s">
        <v>16</v>
      </c>
      <c r="H18" s="34"/>
      <c r="I18" s="27">
        <v>24653.764520000001</v>
      </c>
      <c r="J18" s="30"/>
      <c r="K18" s="30"/>
      <c r="L18" s="31"/>
      <c r="M18" s="32"/>
    </row>
    <row r="19" spans="1:13" ht="30.75" thickBot="1" x14ac:dyDescent="0.3">
      <c r="A19" s="24" t="s">
        <v>25</v>
      </c>
      <c r="B19" s="25" t="s">
        <v>26</v>
      </c>
      <c r="C19" s="26">
        <v>291</v>
      </c>
      <c r="D19" s="27">
        <f t="shared" si="0"/>
        <v>16056.716345999999</v>
      </c>
      <c r="E19" s="28" t="s">
        <v>16</v>
      </c>
      <c r="I19" s="27">
        <v>15513.7356</v>
      </c>
      <c r="J19" s="30"/>
      <c r="K19" s="30"/>
      <c r="L19" s="31"/>
      <c r="M19" s="32"/>
    </row>
    <row r="20" spans="1:13" ht="45.75" thickBot="1" x14ac:dyDescent="0.3">
      <c r="A20" s="24" t="s">
        <v>27</v>
      </c>
      <c r="B20" s="25" t="s">
        <v>28</v>
      </c>
      <c r="C20" s="26">
        <v>308</v>
      </c>
      <c r="D20" s="27">
        <f t="shared" si="0"/>
        <v>14711.756202</v>
      </c>
      <c r="E20" s="28" t="s">
        <v>16</v>
      </c>
      <c r="H20" s="34"/>
      <c r="I20" s="27">
        <v>14214.257200000002</v>
      </c>
      <c r="J20" s="30"/>
      <c r="K20" s="30"/>
      <c r="L20" s="31"/>
      <c r="M20" s="32"/>
    </row>
    <row r="21" spans="1:13" ht="75.75" thickBot="1" x14ac:dyDescent="0.3">
      <c r="A21" s="24" t="s">
        <v>29</v>
      </c>
      <c r="B21" s="25" t="s">
        <v>30</v>
      </c>
      <c r="C21" s="26">
        <v>310</v>
      </c>
      <c r="D21" s="27">
        <f t="shared" si="0"/>
        <v>6915.5040239999998</v>
      </c>
      <c r="E21" s="28" t="s">
        <v>16</v>
      </c>
      <c r="H21" s="34"/>
      <c r="I21" s="27">
        <v>6681.6464000000005</v>
      </c>
      <c r="J21" s="30"/>
      <c r="K21" s="30"/>
      <c r="L21" s="31"/>
      <c r="M21" s="32"/>
    </row>
    <row r="22" spans="1:13" ht="30.75" thickBot="1" x14ac:dyDescent="0.3">
      <c r="A22" s="24" t="s">
        <v>31</v>
      </c>
      <c r="B22" s="25" t="s">
        <v>32</v>
      </c>
      <c r="C22" s="26">
        <v>331</v>
      </c>
      <c r="D22" s="27">
        <f t="shared" si="0"/>
        <v>21439.066175999997</v>
      </c>
      <c r="E22" s="28" t="s">
        <v>16</v>
      </c>
      <c r="H22" s="34"/>
      <c r="I22" s="27">
        <v>20714.0736</v>
      </c>
      <c r="J22" s="30"/>
      <c r="K22" s="30"/>
      <c r="L22" s="31"/>
      <c r="M22" s="32"/>
    </row>
    <row r="23" spans="1:13" ht="30.75" thickBot="1" x14ac:dyDescent="0.3">
      <c r="A23" s="24" t="s">
        <v>33</v>
      </c>
      <c r="B23" s="25" t="s">
        <v>34</v>
      </c>
      <c r="C23" s="26">
        <v>378</v>
      </c>
      <c r="D23" s="27">
        <f t="shared" si="0"/>
        <v>12358.075949999999</v>
      </c>
      <c r="E23" s="28" t="s">
        <v>16</v>
      </c>
      <c r="H23" s="34"/>
      <c r="I23" s="27">
        <v>11940.17</v>
      </c>
      <c r="J23" s="30"/>
      <c r="K23" s="30"/>
      <c r="L23" s="31"/>
      <c r="M23" s="32"/>
    </row>
    <row r="24" spans="1:13" ht="30.75" thickBot="1" x14ac:dyDescent="0.3">
      <c r="A24" s="24" t="s">
        <v>35</v>
      </c>
      <c r="B24" s="25" t="s">
        <v>36</v>
      </c>
      <c r="C24" s="26">
        <v>392</v>
      </c>
      <c r="D24" s="27">
        <f t="shared" si="0"/>
        <v>9881.4422519999989</v>
      </c>
      <c r="E24" s="28" t="s">
        <v>16</v>
      </c>
      <c r="H24" s="34"/>
      <c r="I24" s="27">
        <v>9547.2871999999988</v>
      </c>
      <c r="J24" s="30"/>
      <c r="K24" s="30"/>
      <c r="L24" s="31"/>
      <c r="M24" s="32"/>
    </row>
    <row r="25" spans="1:13" ht="45.75" thickBot="1" x14ac:dyDescent="0.3">
      <c r="A25" s="24" t="s">
        <v>37</v>
      </c>
      <c r="B25" s="36" t="s">
        <v>38</v>
      </c>
      <c r="C25" s="35">
        <v>460</v>
      </c>
      <c r="D25" s="27">
        <f t="shared" si="0"/>
        <v>47249.252819999994</v>
      </c>
      <c r="E25" s="28" t="s">
        <v>22</v>
      </c>
      <c r="H25" s="34"/>
      <c r="I25" s="27">
        <v>45651.451999999997</v>
      </c>
      <c r="J25" s="30"/>
      <c r="K25" s="30"/>
      <c r="L25" s="31"/>
      <c r="M25" s="32"/>
    </row>
    <row r="26" spans="1:13" ht="45.75" thickBot="1" x14ac:dyDescent="0.3">
      <c r="A26" s="24" t="s">
        <v>39</v>
      </c>
      <c r="B26" s="25" t="s">
        <v>40</v>
      </c>
      <c r="C26" s="26">
        <v>470</v>
      </c>
      <c r="D26" s="27">
        <f t="shared" si="0"/>
        <v>23987.213612999996</v>
      </c>
      <c r="E26" s="28" t="s">
        <v>22</v>
      </c>
      <c r="H26" s="34"/>
      <c r="I26" s="27">
        <v>23176.051799999997</v>
      </c>
      <c r="J26" s="30"/>
      <c r="K26" s="30"/>
      <c r="L26" s="31"/>
      <c r="M26" s="32"/>
    </row>
    <row r="27" spans="1:13" ht="45.75" thickBot="1" x14ac:dyDescent="0.3">
      <c r="A27" s="24" t="s">
        <v>41</v>
      </c>
      <c r="B27" s="37" t="s">
        <v>42</v>
      </c>
      <c r="C27" s="35">
        <v>473</v>
      </c>
      <c r="D27" s="27">
        <f t="shared" si="0"/>
        <v>31806.049076999996</v>
      </c>
      <c r="E27" s="28" t="s">
        <v>22</v>
      </c>
      <c r="I27" s="27">
        <v>30730.482199999999</v>
      </c>
      <c r="M27" s="32"/>
    </row>
    <row r="28" spans="1:13" ht="45.75" thickBot="1" x14ac:dyDescent="0.3">
      <c r="A28" s="24" t="s">
        <v>43</v>
      </c>
      <c r="B28" s="25" t="s">
        <v>44</v>
      </c>
      <c r="C28" s="26">
        <v>481</v>
      </c>
      <c r="D28" s="27">
        <f t="shared" si="0"/>
        <v>26502.740748</v>
      </c>
      <c r="E28" s="28" t="s">
        <v>16</v>
      </c>
      <c r="G28" s="12"/>
      <c r="I28" s="27">
        <v>25606.5128</v>
      </c>
      <c r="K28" s="34"/>
      <c r="L28" s="31"/>
      <c r="M28" s="32"/>
    </row>
    <row r="29" spans="1:13" ht="45.75" thickBot="1" x14ac:dyDescent="0.3">
      <c r="A29" s="24" t="s">
        <v>45</v>
      </c>
      <c r="B29" s="25" t="s">
        <v>46</v>
      </c>
      <c r="C29" s="26">
        <v>558</v>
      </c>
      <c r="D29" s="27">
        <f t="shared" si="0"/>
        <v>10902.708629999999</v>
      </c>
      <c r="E29" s="28" t="s">
        <v>16</v>
      </c>
      <c r="G29" s="12"/>
      <c r="I29" s="27">
        <v>10534.018</v>
      </c>
      <c r="K29" s="34"/>
      <c r="L29" s="31"/>
      <c r="M29" s="32"/>
    </row>
    <row r="30" spans="1:13" ht="30.75" thickBot="1" x14ac:dyDescent="0.3">
      <c r="A30" s="24" t="s">
        <v>47</v>
      </c>
      <c r="B30" s="25" t="s">
        <v>48</v>
      </c>
      <c r="C30" s="26">
        <v>621</v>
      </c>
      <c r="D30" s="27">
        <f t="shared" si="0"/>
        <v>19509.449849999997</v>
      </c>
      <c r="E30" s="28" t="s">
        <v>16</v>
      </c>
      <c r="G30" s="12"/>
      <c r="I30" s="27">
        <v>18849.71</v>
      </c>
      <c r="K30" s="34"/>
      <c r="L30" s="31"/>
      <c r="M30" s="32"/>
    </row>
    <row r="31" spans="1:13" ht="30.75" thickBot="1" x14ac:dyDescent="0.3">
      <c r="A31" s="24" t="s">
        <v>49</v>
      </c>
      <c r="B31" s="25" t="s">
        <v>50</v>
      </c>
      <c r="C31" s="26">
        <v>638</v>
      </c>
      <c r="D31" s="27">
        <f t="shared" si="0"/>
        <v>10990.532519999999</v>
      </c>
      <c r="E31" s="28" t="s">
        <v>16</v>
      </c>
      <c r="G31" s="12"/>
      <c r="I31" s="27">
        <v>10618.871999999999</v>
      </c>
      <c r="K31" s="34"/>
      <c r="L31" s="31"/>
      <c r="M31" s="32"/>
    </row>
    <row r="32" spans="1:13" ht="60.75" thickBot="1" x14ac:dyDescent="0.3">
      <c r="A32" s="24" t="s">
        <v>51</v>
      </c>
      <c r="B32" s="25" t="s">
        <v>52</v>
      </c>
      <c r="C32" s="26">
        <v>641</v>
      </c>
      <c r="D32" s="27">
        <f t="shared" si="0"/>
        <v>9663.137154</v>
      </c>
      <c r="E32" s="28" t="s">
        <v>16</v>
      </c>
      <c r="G32" s="12"/>
      <c r="I32" s="27">
        <v>9336.3644000000004</v>
      </c>
      <c r="K32" s="34"/>
      <c r="L32" s="31"/>
      <c r="M32" s="32"/>
    </row>
    <row r="33" spans="1:14" ht="30.75" thickBot="1" x14ac:dyDescent="0.3">
      <c r="A33" s="24" t="s">
        <v>53</v>
      </c>
      <c r="B33" s="25" t="s">
        <v>54</v>
      </c>
      <c r="C33" s="26">
        <v>683</v>
      </c>
      <c r="D33" s="27">
        <f t="shared" si="0"/>
        <v>11227.657023</v>
      </c>
      <c r="E33" s="28" t="s">
        <v>16</v>
      </c>
      <c r="G33" s="12"/>
      <c r="I33" s="27">
        <v>10847.977800000001</v>
      </c>
      <c r="K33" s="34"/>
      <c r="L33" s="31"/>
      <c r="M33" s="32"/>
    </row>
    <row r="34" spans="1:14" ht="60.75" thickBot="1" x14ac:dyDescent="0.3">
      <c r="A34" s="24" t="s">
        <v>55</v>
      </c>
      <c r="B34" s="25" t="s">
        <v>56</v>
      </c>
      <c r="C34" s="35">
        <v>743</v>
      </c>
      <c r="D34" s="27">
        <f t="shared" si="0"/>
        <v>14686.663662000001</v>
      </c>
      <c r="E34" s="28" t="s">
        <v>22</v>
      </c>
      <c r="G34" s="12"/>
      <c r="I34" s="27">
        <v>14190.013200000001</v>
      </c>
      <c r="K34" s="34"/>
      <c r="L34" s="31"/>
      <c r="M34" s="32"/>
    </row>
    <row r="35" spans="1:14" ht="45.75" thickBot="1" x14ac:dyDescent="0.3">
      <c r="A35" s="24" t="s">
        <v>57</v>
      </c>
      <c r="B35" s="25" t="s">
        <v>58</v>
      </c>
      <c r="C35" s="26">
        <v>871</v>
      </c>
      <c r="D35" s="27">
        <f t="shared" si="0"/>
        <v>24555.559643999997</v>
      </c>
      <c r="E35" s="28" t="s">
        <v>16</v>
      </c>
      <c r="G35" s="12"/>
      <c r="I35" s="27">
        <v>23725.178400000001</v>
      </c>
      <c r="K35" s="34"/>
      <c r="L35" s="31"/>
      <c r="M35" s="32"/>
    </row>
    <row r="36" spans="1:14" ht="45.75" thickBot="1" x14ac:dyDescent="0.3">
      <c r="A36" s="24" t="s">
        <v>59</v>
      </c>
      <c r="B36" s="25" t="s">
        <v>60</v>
      </c>
      <c r="C36" s="26">
        <v>872</v>
      </c>
      <c r="D36" s="27">
        <f t="shared" si="0"/>
        <v>12897.565560000001</v>
      </c>
      <c r="E36" s="28" t="s">
        <v>16</v>
      </c>
      <c r="G36" s="12"/>
      <c r="I36" s="27">
        <v>12461.416000000001</v>
      </c>
      <c r="L36" s="31"/>
      <c r="M36" s="32"/>
    </row>
    <row r="37" spans="1:14" x14ac:dyDescent="0.25">
      <c r="A37" s="1"/>
      <c r="B37" s="38"/>
      <c r="C37" s="39"/>
      <c r="D37" s="40"/>
      <c r="E37" s="41"/>
      <c r="F37" s="41"/>
      <c r="G37" s="41"/>
      <c r="H37" s="12"/>
      <c r="M37" s="31"/>
      <c r="N37" s="32"/>
    </row>
    <row r="38" spans="1:14" ht="15.75" thickBot="1" x14ac:dyDescent="0.3">
      <c r="A38" s="1"/>
      <c r="B38" s="38"/>
      <c r="C38"/>
      <c r="D38" s="42"/>
      <c r="E38" s="12"/>
      <c r="F38" s="12"/>
      <c r="G38" s="12"/>
      <c r="H38" s="12"/>
      <c r="M38" s="43"/>
      <c r="N38" s="32"/>
    </row>
    <row r="39" spans="1:14" ht="15.75" thickBot="1" x14ac:dyDescent="0.3">
      <c r="A39" s="16" t="s">
        <v>61</v>
      </c>
      <c r="B39" s="17"/>
      <c r="C39" s="18"/>
      <c r="D39" s="18"/>
      <c r="E39" s="18"/>
      <c r="F39" s="18"/>
      <c r="G39" s="17"/>
      <c r="H39" s="44"/>
      <c r="I39" s="44"/>
      <c r="L39" s="43"/>
      <c r="M39" s="32"/>
    </row>
    <row r="40" spans="1:14" ht="60.75" thickBot="1" x14ac:dyDescent="0.3">
      <c r="A40" s="10" t="s">
        <v>8</v>
      </c>
      <c r="B40" s="10" t="s">
        <v>62</v>
      </c>
      <c r="C40" s="10" t="s">
        <v>63</v>
      </c>
      <c r="D40" s="10" t="s">
        <v>64</v>
      </c>
      <c r="E40" s="10" t="s">
        <v>65</v>
      </c>
      <c r="F40" s="10" t="s">
        <v>66</v>
      </c>
      <c r="G40" s="10" t="s">
        <v>12</v>
      </c>
      <c r="H40" s="44"/>
      <c r="I40" s="44"/>
      <c r="J40" s="44"/>
      <c r="K40" s="44"/>
      <c r="L40" s="43"/>
      <c r="M40" s="32"/>
    </row>
    <row r="41" spans="1:14" ht="15.75" thickBot="1" x14ac:dyDescent="0.3">
      <c r="A41" s="45" t="s">
        <v>67</v>
      </c>
      <c r="B41" s="46">
        <v>47562</v>
      </c>
      <c r="C41" s="27">
        <f t="shared" ref="C41:C55" si="1">$I41*1.035</f>
        <v>10813.4096439654</v>
      </c>
      <c r="D41" s="27" t="s">
        <v>68</v>
      </c>
      <c r="E41" s="119" t="s">
        <v>69</v>
      </c>
      <c r="F41" s="119" t="s">
        <v>69</v>
      </c>
      <c r="G41" s="49" t="s">
        <v>22</v>
      </c>
      <c r="H41" s="44"/>
      <c r="I41" s="47">
        <v>10447.738786440001</v>
      </c>
      <c r="J41" s="44"/>
      <c r="K41" s="44"/>
    </row>
    <row r="42" spans="1:14" ht="22.5" customHeight="1" thickBot="1" x14ac:dyDescent="0.3">
      <c r="A42" s="45" t="s">
        <v>70</v>
      </c>
      <c r="B42" s="46">
        <v>49505</v>
      </c>
      <c r="C42" s="27">
        <f t="shared" si="1"/>
        <v>7348.2704810081996</v>
      </c>
      <c r="D42" s="27" t="s">
        <v>68</v>
      </c>
      <c r="E42" s="119" t="s">
        <v>69</v>
      </c>
      <c r="F42" s="119" t="s">
        <v>69</v>
      </c>
      <c r="G42" s="49" t="s">
        <v>22</v>
      </c>
      <c r="H42" s="44"/>
      <c r="I42" s="47">
        <v>7099.7782425200003</v>
      </c>
      <c r="J42" s="44"/>
      <c r="K42" s="44"/>
      <c r="L42" s="43"/>
      <c r="M42" s="32"/>
    </row>
    <row r="43" spans="1:14" ht="22.5" customHeight="1" thickBot="1" x14ac:dyDescent="0.3">
      <c r="A43" s="45" t="s">
        <v>71</v>
      </c>
      <c r="B43" s="46">
        <v>29881</v>
      </c>
      <c r="C43" s="27">
        <f t="shared" si="1"/>
        <v>6702.4519318799994</v>
      </c>
      <c r="D43" s="27" t="s">
        <v>68</v>
      </c>
      <c r="E43" s="119" t="s">
        <v>69</v>
      </c>
      <c r="F43" s="119" t="s">
        <v>69</v>
      </c>
      <c r="G43" s="49" t="s">
        <v>22</v>
      </c>
      <c r="H43" s="44"/>
      <c r="I43" s="47">
        <v>6475.7989680000001</v>
      </c>
      <c r="J43" s="44"/>
      <c r="K43" s="44"/>
      <c r="L43" s="43"/>
      <c r="M43" s="32"/>
    </row>
    <row r="44" spans="1:14" ht="22.5" customHeight="1" thickBot="1" x14ac:dyDescent="0.3">
      <c r="A44" s="51" t="s">
        <v>73</v>
      </c>
      <c r="B44" s="46">
        <v>29826</v>
      </c>
      <c r="C44" s="27">
        <f t="shared" si="1"/>
        <v>5476.0694111999992</v>
      </c>
      <c r="D44" s="27" t="s">
        <v>68</v>
      </c>
      <c r="E44" s="119" t="s">
        <v>69</v>
      </c>
      <c r="F44" s="119" t="s">
        <v>69</v>
      </c>
      <c r="G44" s="49" t="s">
        <v>22</v>
      </c>
      <c r="H44" s="44"/>
      <c r="I44" s="47">
        <v>5290.88832</v>
      </c>
      <c r="J44" s="44"/>
    </row>
    <row r="45" spans="1:14" ht="22.5" customHeight="1" thickBot="1" x14ac:dyDescent="0.3">
      <c r="A45" s="45" t="s">
        <v>75</v>
      </c>
      <c r="B45" s="46">
        <v>45378</v>
      </c>
      <c r="C45" s="27">
        <f t="shared" si="1"/>
        <v>4775.0155560000003</v>
      </c>
      <c r="D45" s="27" t="s">
        <v>68</v>
      </c>
      <c r="E45" s="119" t="s">
        <v>69</v>
      </c>
      <c r="F45" s="119" t="s">
        <v>69</v>
      </c>
      <c r="G45" s="49" t="s">
        <v>22</v>
      </c>
      <c r="I45" s="47">
        <v>4613.5416000000005</v>
      </c>
    </row>
    <row r="46" spans="1:14" ht="22.5" customHeight="1" thickBot="1" x14ac:dyDescent="0.3">
      <c r="A46" s="45" t="s">
        <v>76</v>
      </c>
      <c r="B46" s="46">
        <v>45380</v>
      </c>
      <c r="C46" s="27">
        <f t="shared" si="1"/>
        <v>4740.6939292799989</v>
      </c>
      <c r="D46" s="27" t="s">
        <v>68</v>
      </c>
      <c r="E46" s="119" t="s">
        <v>69</v>
      </c>
      <c r="F46" s="119" t="s">
        <v>69</v>
      </c>
      <c r="G46" s="49" t="s">
        <v>22</v>
      </c>
      <c r="I46" s="47">
        <v>4580.3806079999995</v>
      </c>
    </row>
    <row r="47" spans="1:14" ht="22.5" customHeight="1" thickBot="1" x14ac:dyDescent="0.3">
      <c r="A47" s="24" t="s">
        <v>77</v>
      </c>
      <c r="B47" s="46">
        <v>45384</v>
      </c>
      <c r="C47" s="27">
        <f t="shared" si="1"/>
        <v>4776.5161652400002</v>
      </c>
      <c r="D47" s="27" t="s">
        <v>68</v>
      </c>
      <c r="E47" s="119" t="s">
        <v>69</v>
      </c>
      <c r="F47" s="119" t="s">
        <v>69</v>
      </c>
      <c r="G47" s="49" t="s">
        <v>16</v>
      </c>
      <c r="I47" s="47">
        <v>4614.9914640000006</v>
      </c>
    </row>
    <row r="48" spans="1:14" ht="22.5" customHeight="1" thickBot="1" x14ac:dyDescent="0.3">
      <c r="A48" s="52" t="s">
        <v>78</v>
      </c>
      <c r="B48" s="46">
        <v>45385</v>
      </c>
      <c r="C48" s="27">
        <f t="shared" si="1"/>
        <v>4737.6927108</v>
      </c>
      <c r="D48" s="27" t="s">
        <v>68</v>
      </c>
      <c r="E48" s="119" t="s">
        <v>69</v>
      </c>
      <c r="F48" s="119" t="s">
        <v>69</v>
      </c>
      <c r="G48" s="49" t="s">
        <v>22</v>
      </c>
      <c r="I48" s="47">
        <v>4577.4808800000001</v>
      </c>
    </row>
    <row r="49" spans="1:9" ht="22.5" customHeight="1" thickBot="1" x14ac:dyDescent="0.3">
      <c r="A49" s="45" t="s">
        <v>79</v>
      </c>
      <c r="B49" s="46">
        <v>43235</v>
      </c>
      <c r="C49" s="27">
        <f t="shared" si="1"/>
        <v>3533.2806484799999</v>
      </c>
      <c r="D49" s="27" t="s">
        <v>68</v>
      </c>
      <c r="E49" s="119" t="s">
        <v>69</v>
      </c>
      <c r="F49" s="119" t="s">
        <v>69</v>
      </c>
      <c r="G49" s="49" t="s">
        <v>22</v>
      </c>
      <c r="I49" s="47">
        <v>3413.797728</v>
      </c>
    </row>
    <row r="50" spans="1:9" ht="22.5" customHeight="1" thickBot="1" x14ac:dyDescent="0.3">
      <c r="A50" s="45" t="s">
        <v>80</v>
      </c>
      <c r="B50" s="46">
        <v>43239</v>
      </c>
      <c r="C50" s="27">
        <f t="shared" si="1"/>
        <v>4776.8624596799991</v>
      </c>
      <c r="D50" s="27" t="s">
        <v>68</v>
      </c>
      <c r="E50" s="119" t="s">
        <v>69</v>
      </c>
      <c r="F50" s="119" t="s">
        <v>69</v>
      </c>
      <c r="G50" s="49" t="s">
        <v>22</v>
      </c>
      <c r="I50" s="47">
        <v>4615.3260479999999</v>
      </c>
    </row>
    <row r="51" spans="1:9" ht="22.5" customHeight="1" thickBot="1" x14ac:dyDescent="0.3">
      <c r="A51" s="45" t="s">
        <v>81</v>
      </c>
      <c r="B51" s="46">
        <v>66984</v>
      </c>
      <c r="C51" s="27">
        <f t="shared" si="1"/>
        <v>10632.355145639998</v>
      </c>
      <c r="D51" s="27" t="s">
        <v>68</v>
      </c>
      <c r="E51" s="119" t="s">
        <v>69</v>
      </c>
      <c r="F51" s="119" t="s">
        <v>69</v>
      </c>
      <c r="G51" s="49" t="s">
        <v>22</v>
      </c>
      <c r="I51" s="47">
        <v>10272.806903999999</v>
      </c>
    </row>
    <row r="52" spans="1:9" ht="22.5" customHeight="1" thickBot="1" x14ac:dyDescent="0.3">
      <c r="A52" s="52" t="s">
        <v>82</v>
      </c>
      <c r="B52" s="46">
        <v>19083</v>
      </c>
      <c r="C52" s="27">
        <f t="shared" si="1"/>
        <v>3111.0505704215998</v>
      </c>
      <c r="D52" s="27" t="s">
        <v>68</v>
      </c>
      <c r="E52" s="119" t="s">
        <v>69</v>
      </c>
      <c r="F52" s="119" t="s">
        <v>69</v>
      </c>
      <c r="G52" s="49" t="s">
        <v>16</v>
      </c>
      <c r="I52" s="47">
        <v>3005.8459617600001</v>
      </c>
    </row>
    <row r="53" spans="1:9" ht="22.5" customHeight="1" thickBot="1" x14ac:dyDescent="0.3">
      <c r="A53" s="45" t="s">
        <v>83</v>
      </c>
      <c r="B53" s="46">
        <v>19120</v>
      </c>
      <c r="C53" s="27">
        <f t="shared" si="1"/>
        <v>7132.234180467598</v>
      </c>
      <c r="D53" s="27" t="s">
        <v>68</v>
      </c>
      <c r="E53" s="119" t="s">
        <v>69</v>
      </c>
      <c r="F53" s="119" t="s">
        <v>69</v>
      </c>
      <c r="G53" s="49" t="s">
        <v>22</v>
      </c>
      <c r="I53" s="47">
        <v>6891.0475173599989</v>
      </c>
    </row>
    <row r="54" spans="1:9" ht="22.5" customHeight="1" thickBot="1" x14ac:dyDescent="0.3">
      <c r="A54" s="52" t="s">
        <v>84</v>
      </c>
      <c r="B54" s="46">
        <v>10005</v>
      </c>
      <c r="C54" s="27">
        <f t="shared" si="1"/>
        <v>1346.3960382503999</v>
      </c>
      <c r="D54" s="27" t="s">
        <v>68</v>
      </c>
      <c r="E54" s="119" t="s">
        <v>69</v>
      </c>
      <c r="F54" s="119" t="s">
        <v>69</v>
      </c>
      <c r="G54" s="49" t="s">
        <v>16</v>
      </c>
      <c r="I54" s="47">
        <v>1300.86573744</v>
      </c>
    </row>
    <row r="55" spans="1:9" ht="22.5" customHeight="1" thickBot="1" x14ac:dyDescent="0.3">
      <c r="A55" s="45" t="s">
        <v>85</v>
      </c>
      <c r="B55" s="46">
        <v>36430</v>
      </c>
      <c r="C55" s="27">
        <f t="shared" si="1"/>
        <v>845.94538231740012</v>
      </c>
      <c r="D55" s="27" t="s">
        <v>68</v>
      </c>
      <c r="E55" s="119" t="s">
        <v>68</v>
      </c>
      <c r="F55" s="119" t="s">
        <v>68</v>
      </c>
      <c r="G55" s="49" t="s">
        <v>16</v>
      </c>
      <c r="I55" s="47">
        <v>817.33853364000015</v>
      </c>
    </row>
    <row r="56" spans="1:9" ht="15.75" thickBot="1" x14ac:dyDescent="0.3">
      <c r="D56" s="53"/>
    </row>
    <row r="57" spans="1:9" ht="15.75" thickBot="1" x14ac:dyDescent="0.3">
      <c r="A57" s="16" t="s">
        <v>86</v>
      </c>
      <c r="B57" s="17"/>
      <c r="C57" s="18"/>
      <c r="D57" s="54"/>
      <c r="E57" s="54"/>
      <c r="F57" s="55"/>
      <c r="G57" s="55"/>
    </row>
    <row r="58" spans="1:9" ht="60.75" thickBot="1" x14ac:dyDescent="0.3">
      <c r="A58" s="10" t="s">
        <v>8</v>
      </c>
      <c r="B58" s="10" t="s">
        <v>62</v>
      </c>
      <c r="C58" s="10" t="s">
        <v>63</v>
      </c>
      <c r="D58" s="10" t="s">
        <v>64</v>
      </c>
      <c r="E58" s="10" t="s">
        <v>65</v>
      </c>
      <c r="F58" s="10" t="s">
        <v>87</v>
      </c>
      <c r="G58" s="10" t="s">
        <v>12</v>
      </c>
    </row>
    <row r="59" spans="1:9" ht="15.75" thickBot="1" x14ac:dyDescent="0.3">
      <c r="A59" s="56" t="s">
        <v>88</v>
      </c>
      <c r="B59" s="57">
        <v>93454</v>
      </c>
      <c r="C59" s="27">
        <f t="shared" ref="C59:C63" si="2">$I59*1.035</f>
        <v>6610.5449999999992</v>
      </c>
      <c r="D59" s="27" t="s">
        <v>68</v>
      </c>
      <c r="E59" s="119" t="s">
        <v>68</v>
      </c>
      <c r="F59" s="119" t="s">
        <v>68</v>
      </c>
      <c r="G59" s="57" t="s">
        <v>16</v>
      </c>
      <c r="I59" s="47">
        <v>6387</v>
      </c>
    </row>
    <row r="60" spans="1:9" ht="30.75" thickBot="1" x14ac:dyDescent="0.3">
      <c r="A60" s="56" t="s">
        <v>90</v>
      </c>
      <c r="B60" s="57">
        <v>93458</v>
      </c>
      <c r="C60" s="27">
        <f t="shared" si="2"/>
        <v>6610.5449999999992</v>
      </c>
      <c r="D60" s="27" t="s">
        <v>68</v>
      </c>
      <c r="E60" s="119" t="s">
        <v>68</v>
      </c>
      <c r="F60" s="119" t="s">
        <v>68</v>
      </c>
      <c r="G60" s="57" t="s">
        <v>16</v>
      </c>
      <c r="I60" s="47">
        <v>6387</v>
      </c>
    </row>
    <row r="61" spans="1:9" ht="45.75" thickBot="1" x14ac:dyDescent="0.3">
      <c r="A61" s="56" t="s">
        <v>91</v>
      </c>
      <c r="B61" s="57">
        <v>93459</v>
      </c>
      <c r="C61" s="27">
        <f t="shared" si="2"/>
        <v>6610.5449999999992</v>
      </c>
      <c r="D61" s="27" t="s">
        <v>68</v>
      </c>
      <c r="E61" s="119" t="s">
        <v>68</v>
      </c>
      <c r="F61" s="119" t="s">
        <v>68</v>
      </c>
      <c r="G61" s="57" t="s">
        <v>16</v>
      </c>
      <c r="I61" s="47">
        <v>6387</v>
      </c>
    </row>
    <row r="62" spans="1:9" ht="30.75" thickBot="1" x14ac:dyDescent="0.3">
      <c r="A62" s="56" t="s">
        <v>92</v>
      </c>
      <c r="B62" s="57">
        <v>93460</v>
      </c>
      <c r="C62" s="27">
        <f t="shared" si="2"/>
        <v>6610.5449999999992</v>
      </c>
      <c r="D62" s="27" t="s">
        <v>68</v>
      </c>
      <c r="E62" s="119" t="s">
        <v>68</v>
      </c>
      <c r="F62" s="119" t="s">
        <v>68</v>
      </c>
      <c r="G62" s="57" t="s">
        <v>16</v>
      </c>
      <c r="I62" s="47">
        <v>6387</v>
      </c>
    </row>
    <row r="63" spans="1:9" ht="45.75" thickBot="1" x14ac:dyDescent="0.3">
      <c r="A63" s="56" t="s">
        <v>93</v>
      </c>
      <c r="B63" s="57" t="s">
        <v>94</v>
      </c>
      <c r="C63" s="27">
        <f t="shared" si="2"/>
        <v>22983.830999999998</v>
      </c>
      <c r="D63" s="27" t="s">
        <v>68</v>
      </c>
      <c r="E63" s="119" t="s">
        <v>68</v>
      </c>
      <c r="F63" s="119" t="s">
        <v>68</v>
      </c>
      <c r="G63" s="57" t="s">
        <v>16</v>
      </c>
      <c r="I63" s="47">
        <v>22206.6</v>
      </c>
    </row>
    <row r="64" spans="1:9" x14ac:dyDescent="0.25">
      <c r="D64" s="40"/>
    </row>
    <row r="65" spans="1:9" ht="15.75" thickBot="1" x14ac:dyDescent="0.3">
      <c r="A65"/>
      <c r="C65"/>
      <c r="D65" s="32"/>
    </row>
    <row r="66" spans="1:9" ht="30.75" thickBot="1" x14ac:dyDescent="0.3">
      <c r="A66" s="10" t="s">
        <v>8</v>
      </c>
      <c r="B66" s="10" t="s">
        <v>95</v>
      </c>
      <c r="C66" s="10" t="s">
        <v>96</v>
      </c>
      <c r="D66" s="10" t="s">
        <v>11</v>
      </c>
      <c r="E66" s="10" t="s">
        <v>12</v>
      </c>
      <c r="F66" s="10" t="s">
        <v>97</v>
      </c>
      <c r="G66" s="11"/>
      <c r="H66" s="11"/>
    </row>
    <row r="67" spans="1:9" ht="15.75" thickBot="1" x14ac:dyDescent="0.3">
      <c r="A67" s="60" t="s">
        <v>98</v>
      </c>
      <c r="B67" s="17"/>
      <c r="C67" s="18"/>
      <c r="D67" s="18"/>
      <c r="E67" s="18"/>
      <c r="F67" s="18"/>
    </row>
    <row r="68" spans="1:9" ht="15.75" thickBot="1" x14ac:dyDescent="0.3">
      <c r="A68" s="61" t="s">
        <v>99</v>
      </c>
      <c r="B68" s="26" t="s">
        <v>100</v>
      </c>
      <c r="C68" s="62">
        <v>82043</v>
      </c>
      <c r="D68" s="27">
        <f t="shared" ref="D68:D131" si="3">$I68*1.035</f>
        <v>79.224472439999985</v>
      </c>
      <c r="E68" s="62" t="s">
        <v>16</v>
      </c>
      <c r="F68" s="27" t="s">
        <v>68</v>
      </c>
      <c r="G68" s="64"/>
      <c r="I68" s="47">
        <v>76.545383999999999</v>
      </c>
    </row>
    <row r="69" spans="1:9" ht="15.75" thickBot="1" x14ac:dyDescent="0.3">
      <c r="A69" s="61" t="s">
        <v>102</v>
      </c>
      <c r="B69" s="26" t="s">
        <v>103</v>
      </c>
      <c r="C69" s="62">
        <v>82009</v>
      </c>
      <c r="D69" s="27">
        <f t="shared" si="3"/>
        <v>89.613305639999993</v>
      </c>
      <c r="E69" s="62" t="s">
        <v>16</v>
      </c>
      <c r="F69" s="27" t="s">
        <v>68</v>
      </c>
      <c r="G69" s="64"/>
      <c r="I69" s="47">
        <v>86.582903999999999</v>
      </c>
    </row>
    <row r="70" spans="1:9" ht="15.75" thickBot="1" x14ac:dyDescent="0.3">
      <c r="A70" s="61" t="s">
        <v>104</v>
      </c>
      <c r="B70" s="26" t="s">
        <v>105</v>
      </c>
      <c r="C70" s="26">
        <v>87070</v>
      </c>
      <c r="D70" s="27">
        <f t="shared" si="3"/>
        <v>80.955944639999998</v>
      </c>
      <c r="E70" s="27" t="s">
        <v>16</v>
      </c>
      <c r="F70" s="27" t="s">
        <v>68</v>
      </c>
      <c r="G70" s="64"/>
      <c r="I70" s="47">
        <v>78.218304000000003</v>
      </c>
    </row>
    <row r="71" spans="1:9" ht="15.75" thickBot="1" x14ac:dyDescent="0.3">
      <c r="A71" s="61" t="s">
        <v>106</v>
      </c>
      <c r="B71" s="26" t="s">
        <v>107</v>
      </c>
      <c r="C71" s="62">
        <v>84460</v>
      </c>
      <c r="D71" s="27">
        <f t="shared" si="3"/>
        <v>72.875741039999994</v>
      </c>
      <c r="E71" s="62" t="s">
        <v>16</v>
      </c>
      <c r="F71" s="27" t="s">
        <v>68</v>
      </c>
      <c r="G71" s="64"/>
      <c r="I71" s="47">
        <v>70.411344</v>
      </c>
    </row>
    <row r="72" spans="1:9" ht="15.75" thickBot="1" x14ac:dyDescent="0.3">
      <c r="A72" s="61" t="s">
        <v>108</v>
      </c>
      <c r="B72" s="26" t="s">
        <v>109</v>
      </c>
      <c r="C72" s="62">
        <v>82105</v>
      </c>
      <c r="D72" s="27">
        <f t="shared" si="3"/>
        <v>174.03219467999998</v>
      </c>
      <c r="E72" s="62" t="s">
        <v>16</v>
      </c>
      <c r="F72" s="27" t="s">
        <v>68</v>
      </c>
      <c r="G72" s="64"/>
      <c r="I72" s="47">
        <v>168.14704799999998</v>
      </c>
    </row>
    <row r="73" spans="1:9" ht="15.75" thickBot="1" x14ac:dyDescent="0.3">
      <c r="A73" s="61" t="s">
        <v>110</v>
      </c>
      <c r="B73" s="26" t="s">
        <v>111</v>
      </c>
      <c r="C73" s="62">
        <v>82140</v>
      </c>
      <c r="D73" s="27">
        <f t="shared" si="3"/>
        <v>149.79158387999999</v>
      </c>
      <c r="E73" s="62" t="s">
        <v>16</v>
      </c>
      <c r="F73" s="27" t="s">
        <v>68</v>
      </c>
      <c r="G73" s="64"/>
      <c r="I73" s="47">
        <v>144.726168</v>
      </c>
    </row>
    <row r="74" spans="1:9" ht="15.75" thickBot="1" x14ac:dyDescent="0.3">
      <c r="A74" s="61" t="s">
        <v>112</v>
      </c>
      <c r="B74" s="26" t="s">
        <v>113</v>
      </c>
      <c r="C74" s="62">
        <v>82150</v>
      </c>
      <c r="D74" s="27">
        <f t="shared" si="3"/>
        <v>88.458990839999998</v>
      </c>
      <c r="E74" s="62" t="s">
        <v>16</v>
      </c>
      <c r="F74" s="27" t="s">
        <v>68</v>
      </c>
      <c r="G74" s="64"/>
      <c r="I74" s="47">
        <v>85.467624000000001</v>
      </c>
    </row>
    <row r="75" spans="1:9" ht="15.75" thickBot="1" x14ac:dyDescent="0.3">
      <c r="A75" s="61" t="s">
        <v>114</v>
      </c>
      <c r="B75" s="26" t="s">
        <v>115</v>
      </c>
      <c r="C75" s="62">
        <v>82157</v>
      </c>
      <c r="D75" s="27">
        <f t="shared" si="3"/>
        <v>320.55321995999998</v>
      </c>
      <c r="E75" s="62" t="s">
        <v>16</v>
      </c>
      <c r="F75" s="27" t="s">
        <v>68</v>
      </c>
      <c r="G75" s="64"/>
      <c r="I75" s="47">
        <v>309.713256</v>
      </c>
    </row>
    <row r="76" spans="1:9" ht="15.75" thickBot="1" x14ac:dyDescent="0.3">
      <c r="A76" s="61" t="s">
        <v>116</v>
      </c>
      <c r="B76" s="26" t="s">
        <v>117</v>
      </c>
      <c r="C76" s="62">
        <v>82164</v>
      </c>
      <c r="D76" s="27">
        <f t="shared" si="3"/>
        <v>186.26793155999997</v>
      </c>
      <c r="E76" s="62" t="s">
        <v>16</v>
      </c>
      <c r="F76" s="27" t="s">
        <v>68</v>
      </c>
      <c r="G76" s="64"/>
      <c r="I76" s="47">
        <v>179.96901599999998</v>
      </c>
    </row>
    <row r="77" spans="1:9" ht="15.75" thickBot="1" x14ac:dyDescent="0.3">
      <c r="A77" s="61" t="s">
        <v>118</v>
      </c>
      <c r="B77" s="26" t="s">
        <v>119</v>
      </c>
      <c r="C77" s="62">
        <v>86038</v>
      </c>
      <c r="D77" s="27">
        <f t="shared" si="3"/>
        <v>119.39462748</v>
      </c>
      <c r="E77" s="62" t="s">
        <v>16</v>
      </c>
      <c r="F77" s="27" t="s">
        <v>68</v>
      </c>
      <c r="G77" s="64"/>
      <c r="I77" s="47">
        <v>115.357128</v>
      </c>
    </row>
    <row r="78" spans="1:9" ht="15.75" thickBot="1" x14ac:dyDescent="0.3">
      <c r="A78" s="61" t="s">
        <v>120</v>
      </c>
      <c r="B78" s="26" t="s">
        <v>121</v>
      </c>
      <c r="C78" s="62">
        <v>86039</v>
      </c>
      <c r="D78" s="27">
        <f t="shared" si="3"/>
        <v>161.56559483999999</v>
      </c>
      <c r="E78" s="62" t="s">
        <v>16</v>
      </c>
      <c r="F78" s="27" t="s">
        <v>68</v>
      </c>
      <c r="G78" s="64"/>
      <c r="I78" s="47">
        <v>156.102024</v>
      </c>
    </row>
    <row r="79" spans="1:9" ht="15.75" thickBot="1" x14ac:dyDescent="0.3">
      <c r="A79" s="61" t="s">
        <v>122</v>
      </c>
      <c r="B79" s="26" t="s">
        <v>123</v>
      </c>
      <c r="C79" s="62">
        <v>84075</v>
      </c>
      <c r="D79" s="27">
        <f t="shared" si="3"/>
        <v>41.786195759999991</v>
      </c>
      <c r="E79" s="62" t="s">
        <v>16</v>
      </c>
      <c r="F79" s="27" t="s">
        <v>68</v>
      </c>
      <c r="G79" s="64"/>
      <c r="I79" s="47">
        <v>40.373135999999995</v>
      </c>
    </row>
    <row r="80" spans="1:9" ht="15.75" thickBot="1" x14ac:dyDescent="0.3">
      <c r="A80" s="61" t="s">
        <v>124</v>
      </c>
      <c r="B80" s="26" t="s">
        <v>125</v>
      </c>
      <c r="C80" s="62">
        <v>82784</v>
      </c>
      <c r="D80" s="27">
        <f t="shared" si="3"/>
        <v>122.51127744</v>
      </c>
      <c r="E80" s="62" t="s">
        <v>16</v>
      </c>
      <c r="F80" s="27" t="s">
        <v>68</v>
      </c>
      <c r="G80" s="64"/>
      <c r="I80" s="47">
        <v>118.36838400000001</v>
      </c>
    </row>
    <row r="81" spans="1:9" ht="15.75" thickBot="1" x14ac:dyDescent="0.3">
      <c r="A81" s="61" t="s">
        <v>126</v>
      </c>
      <c r="B81" s="26" t="s">
        <v>127</v>
      </c>
      <c r="C81" s="62">
        <v>84550</v>
      </c>
      <c r="D81" s="27">
        <f t="shared" si="3"/>
        <v>68.835639239999992</v>
      </c>
      <c r="E81" s="62" t="s">
        <v>16</v>
      </c>
      <c r="F81" s="27" t="s">
        <v>68</v>
      </c>
      <c r="G81" s="64"/>
      <c r="I81" s="47">
        <v>66.507863999999998</v>
      </c>
    </row>
    <row r="82" spans="1:9" ht="15.75" thickBot="1" x14ac:dyDescent="0.3">
      <c r="A82" s="61" t="s">
        <v>128</v>
      </c>
      <c r="B82" s="26" t="s">
        <v>129</v>
      </c>
      <c r="C82" s="62">
        <v>84402</v>
      </c>
      <c r="D82" s="27">
        <f t="shared" si="3"/>
        <v>316.85941259999998</v>
      </c>
      <c r="E82" s="62" t="s">
        <v>16</v>
      </c>
      <c r="F82" s="27" t="s">
        <v>68</v>
      </c>
      <c r="G82" s="64"/>
      <c r="I82" s="47">
        <v>306.14436000000001</v>
      </c>
    </row>
    <row r="83" spans="1:9" ht="15.75" thickBot="1" x14ac:dyDescent="0.3">
      <c r="A83" s="61" t="s">
        <v>130</v>
      </c>
      <c r="B83" s="26" t="s">
        <v>131</v>
      </c>
      <c r="C83" s="62">
        <v>84439</v>
      </c>
      <c r="D83" s="27">
        <f t="shared" si="3"/>
        <v>120.31807932</v>
      </c>
      <c r="E83" s="62" t="s">
        <v>16</v>
      </c>
      <c r="F83" s="27" t="s">
        <v>68</v>
      </c>
      <c r="G83" s="64"/>
      <c r="I83" s="47">
        <v>116.249352</v>
      </c>
    </row>
    <row r="84" spans="1:9" ht="15.75" thickBot="1" x14ac:dyDescent="0.3">
      <c r="A84" s="61" t="s">
        <v>132</v>
      </c>
      <c r="B84" s="26" t="s">
        <v>133</v>
      </c>
      <c r="C84" s="62">
        <v>83970</v>
      </c>
      <c r="D84" s="27">
        <f t="shared" si="3"/>
        <v>462.26460023999999</v>
      </c>
      <c r="E84" s="62" t="s">
        <v>16</v>
      </c>
      <c r="F84" s="27" t="s">
        <v>68</v>
      </c>
      <c r="G84" s="64"/>
      <c r="I84" s="47">
        <v>446.63246400000003</v>
      </c>
    </row>
    <row r="85" spans="1:9" ht="15.75" thickBot="1" x14ac:dyDescent="0.3">
      <c r="A85" s="61" t="s">
        <v>134</v>
      </c>
      <c r="B85" s="26" t="s">
        <v>135</v>
      </c>
      <c r="C85" s="62">
        <v>84100</v>
      </c>
      <c r="D85" s="27">
        <f t="shared" si="3"/>
        <v>33.244266239999995</v>
      </c>
      <c r="E85" s="62" t="s">
        <v>16</v>
      </c>
      <c r="F85" s="27" t="s">
        <v>68</v>
      </c>
      <c r="G85" s="64"/>
      <c r="I85" s="47">
        <v>32.120063999999999</v>
      </c>
    </row>
    <row r="86" spans="1:9" ht="15.75" thickBot="1" x14ac:dyDescent="0.3">
      <c r="A86" s="61" t="s">
        <v>136</v>
      </c>
      <c r="B86" s="26" t="s">
        <v>137</v>
      </c>
      <c r="C86" s="62">
        <v>84134</v>
      </c>
      <c r="D86" s="27">
        <f t="shared" si="3"/>
        <v>153.25452827999996</v>
      </c>
      <c r="E86" s="62" t="s">
        <v>16</v>
      </c>
      <c r="F86" s="27" t="s">
        <v>68</v>
      </c>
      <c r="G86" s="64"/>
      <c r="I86" s="47">
        <v>148.07200799999998</v>
      </c>
    </row>
    <row r="87" spans="1:9" ht="15.75" thickBot="1" x14ac:dyDescent="0.3">
      <c r="A87" s="61" t="s">
        <v>138</v>
      </c>
      <c r="B87" s="26" t="s">
        <v>139</v>
      </c>
      <c r="C87" s="62">
        <v>84144</v>
      </c>
      <c r="D87" s="27">
        <f t="shared" si="3"/>
        <v>221.35910147999996</v>
      </c>
      <c r="E87" s="62" t="s">
        <v>16</v>
      </c>
      <c r="F87" s="27" t="s">
        <v>68</v>
      </c>
      <c r="G87" s="64"/>
      <c r="I87" s="47">
        <v>213.87352799999999</v>
      </c>
    </row>
    <row r="88" spans="1:9" ht="15.75" thickBot="1" x14ac:dyDescent="0.3">
      <c r="A88" s="61" t="s">
        <v>140</v>
      </c>
      <c r="B88" s="26" t="s">
        <v>141</v>
      </c>
      <c r="C88" s="62">
        <v>84146</v>
      </c>
      <c r="D88" s="27">
        <f t="shared" si="3"/>
        <v>239.25098087999999</v>
      </c>
      <c r="E88" s="62" t="s">
        <v>16</v>
      </c>
      <c r="F88" s="27" t="s">
        <v>68</v>
      </c>
      <c r="G88" s="64"/>
      <c r="I88" s="47">
        <v>231.16036800000001</v>
      </c>
    </row>
    <row r="89" spans="1:9" ht="15.75" thickBot="1" x14ac:dyDescent="0.3">
      <c r="A89" s="61" t="s">
        <v>142</v>
      </c>
      <c r="B89" s="26" t="s">
        <v>143</v>
      </c>
      <c r="C89" s="62">
        <v>84157</v>
      </c>
      <c r="D89" s="27">
        <f t="shared" si="3"/>
        <v>55.791881999999994</v>
      </c>
      <c r="E89" s="62" t="s">
        <v>16</v>
      </c>
      <c r="F89" s="27" t="s">
        <v>68</v>
      </c>
      <c r="G89" s="64"/>
      <c r="I89" s="47">
        <v>53.905200000000001</v>
      </c>
    </row>
    <row r="90" spans="1:9" ht="15.75" thickBot="1" x14ac:dyDescent="0.3">
      <c r="A90" s="61" t="s">
        <v>144</v>
      </c>
      <c r="B90" s="26" t="s">
        <v>145</v>
      </c>
      <c r="C90" s="62">
        <v>84155</v>
      </c>
      <c r="D90" s="27">
        <f t="shared" si="3"/>
        <v>57.638785679999998</v>
      </c>
      <c r="E90" s="62" t="s">
        <v>16</v>
      </c>
      <c r="F90" s="27" t="s">
        <v>68</v>
      </c>
      <c r="H90" s="64"/>
      <c r="I90" s="47">
        <v>55.689648000000005</v>
      </c>
    </row>
    <row r="91" spans="1:9" ht="15.75" thickBot="1" x14ac:dyDescent="0.3">
      <c r="A91" s="61" t="s">
        <v>146</v>
      </c>
      <c r="B91" s="26" t="s">
        <v>147</v>
      </c>
      <c r="C91" s="62">
        <v>84156</v>
      </c>
      <c r="D91" s="27">
        <f t="shared" si="3"/>
        <v>48.019495679999999</v>
      </c>
      <c r="E91" s="62" t="s">
        <v>16</v>
      </c>
      <c r="F91" s="27" t="s">
        <v>68</v>
      </c>
      <c r="H91" s="64"/>
      <c r="I91" s="47">
        <v>46.395648000000001</v>
      </c>
    </row>
    <row r="92" spans="1:9" ht="15.75" thickBot="1" x14ac:dyDescent="0.3">
      <c r="A92" s="61" t="s">
        <v>148</v>
      </c>
      <c r="B92" s="26" t="s">
        <v>149</v>
      </c>
      <c r="C92" s="62">
        <v>84154</v>
      </c>
      <c r="D92" s="27">
        <f t="shared" si="3"/>
        <v>274.95778536</v>
      </c>
      <c r="E92" s="62" t="s">
        <v>22</v>
      </c>
      <c r="F92" s="27" t="s">
        <v>68</v>
      </c>
      <c r="H92" s="64"/>
      <c r="I92" s="47">
        <v>265.659696</v>
      </c>
    </row>
    <row r="93" spans="1:9" ht="15.75" thickBot="1" x14ac:dyDescent="0.3">
      <c r="A93" s="61" t="s">
        <v>150</v>
      </c>
      <c r="B93" s="26" t="s">
        <v>151</v>
      </c>
      <c r="C93" s="62">
        <v>84153</v>
      </c>
      <c r="D93" s="27">
        <f t="shared" si="3"/>
        <v>194.92529255999997</v>
      </c>
      <c r="E93" s="62" t="s">
        <v>22</v>
      </c>
      <c r="F93" s="27" t="s">
        <v>68</v>
      </c>
      <c r="H93" s="64"/>
      <c r="I93" s="47">
        <v>188.33361599999998</v>
      </c>
    </row>
    <row r="94" spans="1:9" ht="15.75" thickBot="1" x14ac:dyDescent="0.3">
      <c r="A94" s="61" t="s">
        <v>152</v>
      </c>
      <c r="B94" s="26" t="s">
        <v>153</v>
      </c>
      <c r="C94" s="62">
        <v>84132</v>
      </c>
      <c r="D94" s="27">
        <f t="shared" si="3"/>
        <v>34.052286599999995</v>
      </c>
      <c r="E94" s="62" t="s">
        <v>16</v>
      </c>
      <c r="F94" s="27" t="s">
        <v>68</v>
      </c>
      <c r="H94" s="64"/>
      <c r="I94" s="47">
        <v>32.900759999999998</v>
      </c>
    </row>
    <row r="95" spans="1:9" ht="15.75" thickBot="1" x14ac:dyDescent="0.3">
      <c r="A95" s="61" t="s">
        <v>154</v>
      </c>
      <c r="B95" s="26" t="s">
        <v>155</v>
      </c>
      <c r="C95" s="62">
        <v>84295</v>
      </c>
      <c r="D95" s="27">
        <f t="shared" si="3"/>
        <v>71.490563279999975</v>
      </c>
      <c r="E95" s="62" t="s">
        <v>16</v>
      </c>
      <c r="F95" s="27" t="s">
        <v>68</v>
      </c>
      <c r="H95" s="64"/>
      <c r="I95" s="47">
        <v>69.073007999999987</v>
      </c>
    </row>
    <row r="96" spans="1:9" ht="15.75" thickBot="1" x14ac:dyDescent="0.3">
      <c r="A96" s="61" t="s">
        <v>156</v>
      </c>
      <c r="B96" s="26" t="s">
        <v>157</v>
      </c>
      <c r="C96" s="62">
        <v>84432</v>
      </c>
      <c r="D96" s="27">
        <f t="shared" si="3"/>
        <v>172.18529100000001</v>
      </c>
      <c r="E96" s="62" t="s">
        <v>16</v>
      </c>
      <c r="F96" s="27" t="s">
        <v>68</v>
      </c>
      <c r="H96" s="64"/>
      <c r="I96" s="47">
        <v>166.36260000000001</v>
      </c>
    </row>
    <row r="97" spans="1:9" ht="15.75" thickBot="1" x14ac:dyDescent="0.3">
      <c r="A97" s="61" t="s">
        <v>158</v>
      </c>
      <c r="B97" s="26" t="s">
        <v>159</v>
      </c>
      <c r="C97" s="62">
        <v>84479</v>
      </c>
      <c r="D97" s="27">
        <f t="shared" si="3"/>
        <v>89.613305639999993</v>
      </c>
      <c r="E97" s="62" t="s">
        <v>16</v>
      </c>
      <c r="F97" s="27" t="s">
        <v>68</v>
      </c>
      <c r="H97" s="64"/>
      <c r="I97" s="47">
        <v>86.582903999999999</v>
      </c>
    </row>
    <row r="98" spans="1:9" ht="15.75" thickBot="1" x14ac:dyDescent="0.3">
      <c r="A98" s="61" t="s">
        <v>160</v>
      </c>
      <c r="B98" s="26" t="s">
        <v>161</v>
      </c>
      <c r="C98" s="62">
        <v>84403</v>
      </c>
      <c r="D98" s="27">
        <f t="shared" si="3"/>
        <v>283.26885192000003</v>
      </c>
      <c r="E98" s="62" t="s">
        <v>16</v>
      </c>
      <c r="F98" s="27" t="s">
        <v>68</v>
      </c>
      <c r="H98" s="64"/>
      <c r="I98" s="47">
        <v>273.68971200000004</v>
      </c>
    </row>
    <row r="99" spans="1:9" ht="15.75" thickBot="1" x14ac:dyDescent="0.3">
      <c r="A99" s="61" t="s">
        <v>162</v>
      </c>
      <c r="B99" s="26" t="s">
        <v>163</v>
      </c>
      <c r="C99" s="62">
        <v>84436</v>
      </c>
      <c r="D99" s="27">
        <f t="shared" si="3"/>
        <v>60.178278239999997</v>
      </c>
      <c r="E99" s="62" t="s">
        <v>16</v>
      </c>
      <c r="F99" s="27" t="s">
        <v>68</v>
      </c>
      <c r="H99" s="64"/>
      <c r="I99" s="47">
        <v>58.143264000000002</v>
      </c>
    </row>
    <row r="100" spans="1:9" ht="15.75" thickBot="1" x14ac:dyDescent="0.3">
      <c r="A100" s="61" t="s">
        <v>164</v>
      </c>
      <c r="B100" s="26" t="s">
        <v>165</v>
      </c>
      <c r="C100" s="62">
        <v>84466</v>
      </c>
      <c r="D100" s="27">
        <f t="shared" si="3"/>
        <v>165.25940220000001</v>
      </c>
      <c r="E100" s="62" t="s">
        <v>16</v>
      </c>
      <c r="F100" s="27" t="s">
        <v>68</v>
      </c>
      <c r="H100" s="64"/>
      <c r="I100" s="47">
        <v>159.67092000000002</v>
      </c>
    </row>
    <row r="101" spans="1:9" ht="15.75" thickBot="1" x14ac:dyDescent="0.3">
      <c r="A101" s="61" t="s">
        <v>166</v>
      </c>
      <c r="B101" s="26" t="s">
        <v>167</v>
      </c>
      <c r="C101" s="62">
        <v>84520</v>
      </c>
      <c r="D101" s="27">
        <f t="shared" si="3"/>
        <v>62.256044879999997</v>
      </c>
      <c r="E101" s="62" t="s">
        <v>16</v>
      </c>
      <c r="F101" s="27" t="s">
        <v>68</v>
      </c>
      <c r="H101" s="64"/>
      <c r="I101" s="47">
        <v>60.150767999999999</v>
      </c>
    </row>
    <row r="102" spans="1:9" ht="15.75" thickBot="1" x14ac:dyDescent="0.3">
      <c r="A102" s="61" t="s">
        <v>168</v>
      </c>
      <c r="B102" s="26" t="s">
        <v>169</v>
      </c>
      <c r="C102" s="62">
        <v>84425</v>
      </c>
      <c r="D102" s="27">
        <f t="shared" si="3"/>
        <v>363.07048175999995</v>
      </c>
      <c r="E102" s="62" t="s">
        <v>16</v>
      </c>
      <c r="F102" s="27" t="s">
        <v>68</v>
      </c>
      <c r="H102" s="64"/>
      <c r="I102" s="47">
        <v>350.79273599999999</v>
      </c>
    </row>
    <row r="103" spans="1:9" ht="15.75" thickBot="1" x14ac:dyDescent="0.3">
      <c r="A103" s="61" t="s">
        <v>170</v>
      </c>
      <c r="B103" s="26" t="s">
        <v>171</v>
      </c>
      <c r="C103" s="62">
        <v>84443</v>
      </c>
      <c r="D103" s="27">
        <f t="shared" si="3"/>
        <v>208.89250164000001</v>
      </c>
      <c r="E103" s="62" t="s">
        <v>22</v>
      </c>
      <c r="F103" s="27" t="s">
        <v>68</v>
      </c>
      <c r="H103" s="64"/>
      <c r="I103" s="47">
        <v>201.82850400000001</v>
      </c>
    </row>
    <row r="104" spans="1:9" ht="15.75" thickBot="1" x14ac:dyDescent="0.3">
      <c r="A104" s="61" t="s">
        <v>172</v>
      </c>
      <c r="B104" s="26" t="s">
        <v>173</v>
      </c>
      <c r="C104" s="62">
        <v>84480</v>
      </c>
      <c r="D104" s="27">
        <f t="shared" si="3"/>
        <v>146.21320799999998</v>
      </c>
      <c r="E104" s="62" t="s">
        <v>16</v>
      </c>
      <c r="F104" s="27" t="s">
        <v>68</v>
      </c>
      <c r="H104" s="64"/>
      <c r="I104" s="47">
        <v>141.2688</v>
      </c>
    </row>
    <row r="105" spans="1:9" ht="15.75" thickBot="1" x14ac:dyDescent="0.3">
      <c r="A105" s="61" t="s">
        <v>174</v>
      </c>
      <c r="B105" s="26" t="s">
        <v>175</v>
      </c>
      <c r="C105" s="62">
        <v>80048</v>
      </c>
      <c r="D105" s="27">
        <f t="shared" si="3"/>
        <v>113.27675904</v>
      </c>
      <c r="E105" s="62" t="s">
        <v>22</v>
      </c>
      <c r="F105" s="27" t="s">
        <v>68</v>
      </c>
      <c r="H105" s="64"/>
      <c r="I105" s="47">
        <v>109.446144</v>
      </c>
    </row>
    <row r="106" spans="1:9" ht="15.75" thickBot="1" x14ac:dyDescent="0.3">
      <c r="A106" s="61" t="s">
        <v>176</v>
      </c>
      <c r="B106" s="26" t="s">
        <v>177</v>
      </c>
      <c r="C106" s="62">
        <v>82248</v>
      </c>
      <c r="D106" s="27">
        <f t="shared" si="3"/>
        <v>60.178278239999997</v>
      </c>
      <c r="E106" s="62" t="s">
        <v>16</v>
      </c>
      <c r="F106" s="27" t="s">
        <v>68</v>
      </c>
      <c r="H106" s="64"/>
      <c r="I106" s="47">
        <v>58.143264000000002</v>
      </c>
    </row>
    <row r="107" spans="1:9" ht="15.75" thickBot="1" x14ac:dyDescent="0.3">
      <c r="A107" s="61" t="s">
        <v>178</v>
      </c>
      <c r="B107" s="26" t="s">
        <v>179</v>
      </c>
      <c r="C107" s="62">
        <v>82247</v>
      </c>
      <c r="D107" s="27">
        <f t="shared" si="3"/>
        <v>93.191681519999989</v>
      </c>
      <c r="E107" s="62" t="s">
        <v>16</v>
      </c>
      <c r="F107" s="27" t="s">
        <v>68</v>
      </c>
      <c r="H107" s="64"/>
      <c r="I107" s="47">
        <v>90.040272000000002</v>
      </c>
    </row>
    <row r="108" spans="1:9" ht="15.75" thickBot="1" x14ac:dyDescent="0.3">
      <c r="A108" s="61" t="s">
        <v>180</v>
      </c>
      <c r="B108" s="26" t="s">
        <v>181</v>
      </c>
      <c r="C108" s="62">
        <v>36415</v>
      </c>
      <c r="D108" s="27">
        <f t="shared" si="3"/>
        <v>931.49999999999989</v>
      </c>
      <c r="E108" s="62" t="s">
        <v>16</v>
      </c>
      <c r="F108" s="27" t="s">
        <v>68</v>
      </c>
      <c r="H108" s="64"/>
      <c r="I108" s="47">
        <v>900</v>
      </c>
    </row>
    <row r="109" spans="1:9" ht="15.75" thickBot="1" x14ac:dyDescent="0.3">
      <c r="A109" s="61" t="s">
        <v>182</v>
      </c>
      <c r="B109" s="26" t="s">
        <v>183</v>
      </c>
      <c r="C109" s="26">
        <v>87040</v>
      </c>
      <c r="D109" s="27">
        <f t="shared" si="3"/>
        <v>132.43838471999999</v>
      </c>
      <c r="E109" s="27" t="s">
        <v>16</v>
      </c>
      <c r="F109" s="27" t="s">
        <v>68</v>
      </c>
      <c r="H109" s="64"/>
      <c r="I109" s="47">
        <v>127.95979200000001</v>
      </c>
    </row>
    <row r="110" spans="1:9" ht="15.75" thickBot="1" x14ac:dyDescent="0.3">
      <c r="A110" s="61" t="s">
        <v>184</v>
      </c>
      <c r="B110" s="26" t="s">
        <v>185</v>
      </c>
      <c r="C110" s="62">
        <v>82805</v>
      </c>
      <c r="D110" s="27">
        <f t="shared" si="3"/>
        <v>441.1406394</v>
      </c>
      <c r="E110" s="62" t="s">
        <v>16</v>
      </c>
      <c r="F110" s="27" t="s">
        <v>68</v>
      </c>
      <c r="H110" s="64"/>
      <c r="I110" s="47">
        <v>426.22284000000002</v>
      </c>
    </row>
    <row r="111" spans="1:9" ht="15.75" thickBot="1" x14ac:dyDescent="0.3">
      <c r="A111" s="61" t="s">
        <v>186</v>
      </c>
      <c r="B111" s="26" t="s">
        <v>187</v>
      </c>
      <c r="C111" s="62">
        <v>83721</v>
      </c>
      <c r="D111" s="27">
        <f t="shared" si="3"/>
        <v>71.72142624</v>
      </c>
      <c r="E111" s="62" t="s">
        <v>16</v>
      </c>
      <c r="F111" s="27" t="s">
        <v>68</v>
      </c>
      <c r="H111" s="64"/>
      <c r="I111" s="47">
        <v>69.296064000000001</v>
      </c>
    </row>
    <row r="112" spans="1:9" ht="15.75" thickBot="1" x14ac:dyDescent="0.3">
      <c r="A112" s="61" t="s">
        <v>188</v>
      </c>
      <c r="B112" s="26" t="s">
        <v>189</v>
      </c>
      <c r="C112" s="62">
        <v>86900</v>
      </c>
      <c r="D112" s="27">
        <f t="shared" si="3"/>
        <v>240.89459106059999</v>
      </c>
      <c r="E112" s="62" t="s">
        <v>16</v>
      </c>
      <c r="F112" s="27" t="s">
        <v>68</v>
      </c>
      <c r="H112" s="64"/>
      <c r="I112" s="47">
        <v>232.74839716000002</v>
      </c>
    </row>
    <row r="113" spans="1:9" ht="15.75" thickBot="1" x14ac:dyDescent="0.3">
      <c r="A113" s="61" t="s">
        <v>191</v>
      </c>
      <c r="B113" s="26" t="s">
        <v>192</v>
      </c>
      <c r="C113" s="62">
        <v>86901</v>
      </c>
      <c r="D113" s="27">
        <f t="shared" si="3"/>
        <v>138.44082167999997</v>
      </c>
      <c r="E113" s="62" t="s">
        <v>16</v>
      </c>
      <c r="F113" s="27" t="s">
        <v>68</v>
      </c>
      <c r="H113" s="64"/>
      <c r="I113" s="47">
        <v>133.75924799999999</v>
      </c>
    </row>
    <row r="114" spans="1:9" ht="15.75" thickBot="1" x14ac:dyDescent="0.3">
      <c r="A114" s="61" t="s">
        <v>193</v>
      </c>
      <c r="B114" s="26" t="s">
        <v>194</v>
      </c>
      <c r="C114" s="62">
        <v>87493</v>
      </c>
      <c r="D114" s="27">
        <f t="shared" si="3"/>
        <v>74.35610982</v>
      </c>
      <c r="E114" s="62" t="s">
        <v>16</v>
      </c>
      <c r="F114" s="27" t="s">
        <v>68</v>
      </c>
      <c r="H114" s="64"/>
      <c r="I114" s="47">
        <v>71.841652000000011</v>
      </c>
    </row>
    <row r="115" spans="1:9" ht="15.75" thickBot="1" x14ac:dyDescent="0.3">
      <c r="A115" s="61" t="s">
        <v>195</v>
      </c>
      <c r="B115" s="26" t="s">
        <v>196</v>
      </c>
      <c r="C115" s="62">
        <v>82310</v>
      </c>
      <c r="D115" s="27">
        <f t="shared" si="3"/>
        <v>40.862743919999993</v>
      </c>
      <c r="E115" s="62" t="s">
        <v>16</v>
      </c>
      <c r="F115" s="27" t="s">
        <v>68</v>
      </c>
      <c r="H115" s="64"/>
      <c r="I115" s="47">
        <v>39.480911999999996</v>
      </c>
    </row>
    <row r="116" spans="1:9" ht="15.75" thickBot="1" x14ac:dyDescent="0.3">
      <c r="A116" s="61" t="s">
        <v>197</v>
      </c>
      <c r="B116" s="26" t="s">
        <v>196</v>
      </c>
      <c r="C116" s="26">
        <v>82330</v>
      </c>
      <c r="D116" s="27">
        <f t="shared" si="3"/>
        <v>139.94143091999999</v>
      </c>
      <c r="E116" s="62" t="s">
        <v>16</v>
      </c>
      <c r="F116" s="27" t="s">
        <v>68</v>
      </c>
      <c r="H116" s="64"/>
      <c r="I116" s="47">
        <v>135.209112</v>
      </c>
    </row>
    <row r="117" spans="1:9" ht="15.75" thickBot="1" x14ac:dyDescent="0.3">
      <c r="A117" s="61" t="s">
        <v>198</v>
      </c>
      <c r="B117" s="26" t="s">
        <v>199</v>
      </c>
      <c r="C117" s="26">
        <v>82374</v>
      </c>
      <c r="D117" s="27">
        <f t="shared" si="3"/>
        <v>68.489344799999998</v>
      </c>
      <c r="E117" s="62" t="s">
        <v>16</v>
      </c>
      <c r="F117" s="27" t="s">
        <v>68</v>
      </c>
      <c r="H117" s="64"/>
      <c r="I117" s="47">
        <v>66.173280000000005</v>
      </c>
    </row>
    <row r="118" spans="1:9" ht="15.75" thickBot="1" x14ac:dyDescent="0.3">
      <c r="A118" s="61" t="s">
        <v>200</v>
      </c>
      <c r="B118" s="26" t="s">
        <v>201</v>
      </c>
      <c r="C118" s="62">
        <v>82378</v>
      </c>
      <c r="D118" s="27">
        <f t="shared" si="3"/>
        <v>234.5182902</v>
      </c>
      <c r="E118" s="62" t="s">
        <v>16</v>
      </c>
      <c r="F118" s="27" t="s">
        <v>68</v>
      </c>
      <c r="H118" s="64"/>
      <c r="I118" s="47">
        <v>226.58772000000002</v>
      </c>
    </row>
    <row r="119" spans="1:9" ht="15.75" thickBot="1" x14ac:dyDescent="0.3">
      <c r="A119" s="61" t="s">
        <v>202</v>
      </c>
      <c r="B119" s="26" t="s">
        <v>203</v>
      </c>
      <c r="C119" s="62">
        <v>86147</v>
      </c>
      <c r="D119" s="27">
        <f t="shared" si="3"/>
        <v>316.16682371999997</v>
      </c>
      <c r="E119" s="62" t="s">
        <v>16</v>
      </c>
      <c r="F119" s="27" t="s">
        <v>68</v>
      </c>
      <c r="H119" s="64"/>
      <c r="I119" s="47">
        <v>305.47519199999999</v>
      </c>
    </row>
    <row r="120" spans="1:9" ht="15.75" thickBot="1" x14ac:dyDescent="0.3">
      <c r="A120" s="61" t="s">
        <v>204</v>
      </c>
      <c r="B120" s="26" t="s">
        <v>205</v>
      </c>
      <c r="C120" s="62">
        <v>86200</v>
      </c>
      <c r="D120" s="27">
        <f t="shared" si="3"/>
        <v>45.177749999999996</v>
      </c>
      <c r="E120" s="62" t="s">
        <v>16</v>
      </c>
      <c r="F120" s="27" t="s">
        <v>68</v>
      </c>
      <c r="H120" s="64"/>
      <c r="I120" s="47">
        <v>43.65</v>
      </c>
    </row>
    <row r="121" spans="1:9" ht="15.75" thickBot="1" x14ac:dyDescent="0.3">
      <c r="A121" s="61" t="s">
        <v>206</v>
      </c>
      <c r="B121" s="26" t="s">
        <v>207</v>
      </c>
      <c r="C121" s="62">
        <v>84703</v>
      </c>
      <c r="D121" s="27">
        <f t="shared" si="3"/>
        <v>66.757872599999999</v>
      </c>
      <c r="E121" s="62" t="s">
        <v>16</v>
      </c>
      <c r="F121" s="27" t="s">
        <v>68</v>
      </c>
      <c r="H121" s="64"/>
      <c r="I121" s="47">
        <v>64.500360000000001</v>
      </c>
    </row>
    <row r="122" spans="1:9" ht="15.75" thickBot="1" x14ac:dyDescent="0.3">
      <c r="A122" s="61" t="s">
        <v>208</v>
      </c>
      <c r="B122" s="26" t="s">
        <v>209</v>
      </c>
      <c r="C122" s="62">
        <v>84702</v>
      </c>
      <c r="D122" s="27">
        <f t="shared" si="3"/>
        <v>169.06864103999996</v>
      </c>
      <c r="E122" s="62" t="s">
        <v>16</v>
      </c>
      <c r="F122" s="27" t="s">
        <v>68</v>
      </c>
      <c r="H122" s="64"/>
      <c r="I122" s="47">
        <v>163.35134399999998</v>
      </c>
    </row>
    <row r="123" spans="1:9" ht="15.75" thickBot="1" x14ac:dyDescent="0.3">
      <c r="A123" s="61" t="s">
        <v>210</v>
      </c>
      <c r="B123" s="26" t="s">
        <v>211</v>
      </c>
      <c r="C123" s="62">
        <v>87491</v>
      </c>
      <c r="D123" s="27">
        <f t="shared" si="3"/>
        <v>510.51495887999999</v>
      </c>
      <c r="E123" s="62" t="s">
        <v>16</v>
      </c>
      <c r="F123" s="27" t="s">
        <v>68</v>
      </c>
      <c r="H123" s="64"/>
      <c r="I123" s="47">
        <v>493.25116800000001</v>
      </c>
    </row>
    <row r="124" spans="1:9" ht="15.75" thickBot="1" x14ac:dyDescent="0.3">
      <c r="A124" s="61" t="s">
        <v>212</v>
      </c>
      <c r="B124" s="26" t="s">
        <v>213</v>
      </c>
      <c r="C124" s="26">
        <v>86920</v>
      </c>
      <c r="D124" s="27">
        <f t="shared" si="3"/>
        <v>326.24730715319998</v>
      </c>
      <c r="E124" s="27" t="s">
        <v>16</v>
      </c>
      <c r="F124" s="27" t="s">
        <v>68</v>
      </c>
      <c r="H124" s="64"/>
      <c r="I124" s="47">
        <v>315.21478952000001</v>
      </c>
    </row>
    <row r="125" spans="1:9" ht="15.75" thickBot="1" x14ac:dyDescent="0.3">
      <c r="A125" s="61" t="s">
        <v>214</v>
      </c>
      <c r="B125" s="26" t="s">
        <v>215</v>
      </c>
      <c r="C125" s="62">
        <v>86160</v>
      </c>
      <c r="D125" s="27">
        <f t="shared" si="3"/>
        <v>119.27919599999998</v>
      </c>
      <c r="E125" s="62" t="s">
        <v>16</v>
      </c>
      <c r="F125" s="27" t="s">
        <v>68</v>
      </c>
      <c r="H125" s="64"/>
      <c r="I125" s="47">
        <v>115.2456</v>
      </c>
    </row>
    <row r="126" spans="1:9" ht="15.75" thickBot="1" x14ac:dyDescent="0.3">
      <c r="A126" s="61" t="s">
        <v>216</v>
      </c>
      <c r="B126" s="26" t="s">
        <v>217</v>
      </c>
      <c r="C126" s="62">
        <v>85025</v>
      </c>
      <c r="D126" s="27">
        <f t="shared" si="3"/>
        <v>101.964474</v>
      </c>
      <c r="E126" s="62" t="s">
        <v>22</v>
      </c>
      <c r="F126" s="27" t="s">
        <v>68</v>
      </c>
      <c r="H126" s="64"/>
      <c r="I126" s="47">
        <v>98.516400000000004</v>
      </c>
    </row>
    <row r="127" spans="1:9" ht="15.75" thickBot="1" x14ac:dyDescent="0.3">
      <c r="A127" s="61" t="s">
        <v>218</v>
      </c>
      <c r="B127" s="26" t="s">
        <v>219</v>
      </c>
      <c r="C127" s="62">
        <v>85027</v>
      </c>
      <c r="D127" s="27">
        <f t="shared" si="3"/>
        <v>54.291272759999991</v>
      </c>
      <c r="E127" s="62" t="s">
        <v>22</v>
      </c>
      <c r="F127" s="27" t="s">
        <v>68</v>
      </c>
      <c r="H127" s="64"/>
      <c r="I127" s="47">
        <v>52.455335999999996</v>
      </c>
    </row>
    <row r="128" spans="1:9" ht="15.75" thickBot="1" x14ac:dyDescent="0.3">
      <c r="A128" s="61" t="s">
        <v>220</v>
      </c>
      <c r="B128" s="26" t="s">
        <v>221</v>
      </c>
      <c r="C128" s="62">
        <v>80053</v>
      </c>
      <c r="D128" s="27">
        <f t="shared" si="3"/>
        <v>148.63726908000001</v>
      </c>
      <c r="E128" s="62" t="s">
        <v>22</v>
      </c>
      <c r="F128" s="27" t="s">
        <v>68</v>
      </c>
      <c r="H128" s="64"/>
      <c r="I128" s="47">
        <v>143.61088800000002</v>
      </c>
    </row>
    <row r="129" spans="1:9" ht="15.75" thickBot="1" x14ac:dyDescent="0.3">
      <c r="A129" s="61" t="s">
        <v>222</v>
      </c>
      <c r="B129" s="26" t="s">
        <v>223</v>
      </c>
      <c r="C129" s="26">
        <v>87015</v>
      </c>
      <c r="D129" s="27">
        <f t="shared" si="3"/>
        <v>128.5137144</v>
      </c>
      <c r="E129" s="27" t="s">
        <v>16</v>
      </c>
      <c r="F129" s="27" t="s">
        <v>68</v>
      </c>
      <c r="H129" s="64"/>
      <c r="I129" s="47">
        <v>124.16784</v>
      </c>
    </row>
    <row r="130" spans="1:9" ht="15.75" thickBot="1" x14ac:dyDescent="0.3">
      <c r="A130" s="61" t="s">
        <v>224</v>
      </c>
      <c r="B130" s="26" t="s">
        <v>225</v>
      </c>
      <c r="C130" s="26">
        <v>86880</v>
      </c>
      <c r="D130" s="27">
        <f t="shared" si="3"/>
        <v>119.24877080879999</v>
      </c>
      <c r="E130" s="62" t="s">
        <v>16</v>
      </c>
      <c r="F130" s="27" t="s">
        <v>68</v>
      </c>
      <c r="H130" s="64"/>
      <c r="I130" s="47">
        <v>115.21620367999999</v>
      </c>
    </row>
    <row r="131" spans="1:9" ht="15.75" thickBot="1" x14ac:dyDescent="0.3">
      <c r="A131" s="61" t="s">
        <v>226</v>
      </c>
      <c r="B131" s="26" t="s">
        <v>227</v>
      </c>
      <c r="C131" s="26">
        <v>86885</v>
      </c>
      <c r="D131" s="27">
        <f t="shared" si="3"/>
        <v>326.24730715319998</v>
      </c>
      <c r="E131" s="62" t="s">
        <v>16</v>
      </c>
      <c r="F131" s="27" t="s">
        <v>68</v>
      </c>
      <c r="H131" s="64"/>
      <c r="I131" s="47">
        <v>315.21478952000001</v>
      </c>
    </row>
    <row r="132" spans="1:9" ht="15.75" thickBot="1" x14ac:dyDescent="0.3">
      <c r="A132" s="61" t="s">
        <v>228</v>
      </c>
      <c r="B132" s="26" t="s">
        <v>229</v>
      </c>
      <c r="C132" s="62">
        <v>87635</v>
      </c>
      <c r="D132" s="27">
        <f t="shared" ref="D132:D195" si="4">$I132*1.035</f>
        <v>102.36683646</v>
      </c>
      <c r="E132" s="62" t="s">
        <v>16</v>
      </c>
      <c r="F132" s="27" t="s">
        <v>68</v>
      </c>
      <c r="H132" s="64"/>
      <c r="I132" s="47">
        <v>98.905156000000005</v>
      </c>
    </row>
    <row r="133" spans="1:9" ht="15.75" thickBot="1" x14ac:dyDescent="0.3">
      <c r="A133" s="61" t="s">
        <v>231</v>
      </c>
      <c r="B133" s="26" t="s">
        <v>232</v>
      </c>
      <c r="C133" s="62">
        <v>86769</v>
      </c>
      <c r="D133" s="27">
        <f t="shared" si="4"/>
        <v>84.052130579999996</v>
      </c>
      <c r="E133" s="62" t="s">
        <v>16</v>
      </c>
      <c r="F133" s="27" t="s">
        <v>68</v>
      </c>
      <c r="H133" s="64"/>
      <c r="I133" s="47">
        <v>81.209788000000003</v>
      </c>
    </row>
    <row r="134" spans="1:9" ht="15.75" thickBot="1" x14ac:dyDescent="0.3">
      <c r="A134" s="61" t="s">
        <v>233</v>
      </c>
      <c r="B134" s="26" t="s">
        <v>234</v>
      </c>
      <c r="C134" s="62" t="s">
        <v>235</v>
      </c>
      <c r="D134" s="27">
        <f t="shared" si="4"/>
        <v>149.62994999999998</v>
      </c>
      <c r="E134" s="27" t="s">
        <v>16</v>
      </c>
      <c r="F134" s="27" t="s">
        <v>68</v>
      </c>
      <c r="H134" s="64"/>
      <c r="I134" s="47">
        <v>144.57</v>
      </c>
    </row>
    <row r="135" spans="1:9" ht="15.75" thickBot="1" x14ac:dyDescent="0.3">
      <c r="A135" s="61" t="s">
        <v>236</v>
      </c>
      <c r="B135" s="26" t="s">
        <v>237</v>
      </c>
      <c r="C135" s="62">
        <v>86140</v>
      </c>
      <c r="D135" s="27">
        <f t="shared" si="4"/>
        <v>73.914624360000005</v>
      </c>
      <c r="E135" s="62" t="s">
        <v>16</v>
      </c>
      <c r="F135" s="27" t="s">
        <v>68</v>
      </c>
      <c r="H135" s="64"/>
      <c r="I135" s="47">
        <v>71.415096000000005</v>
      </c>
    </row>
    <row r="136" spans="1:9" ht="15.75" thickBot="1" x14ac:dyDescent="0.3">
      <c r="A136" s="61" t="s">
        <v>238</v>
      </c>
      <c r="B136" s="26" t="s">
        <v>239</v>
      </c>
      <c r="C136" s="62">
        <v>86141</v>
      </c>
      <c r="D136" s="27">
        <f t="shared" si="4"/>
        <v>132.90011063999998</v>
      </c>
      <c r="E136" s="62" t="s">
        <v>16</v>
      </c>
      <c r="F136" s="27" t="s">
        <v>68</v>
      </c>
      <c r="H136" s="64"/>
      <c r="I136" s="47">
        <v>128.40590399999999</v>
      </c>
    </row>
    <row r="137" spans="1:9" ht="15.75" thickBot="1" x14ac:dyDescent="0.3">
      <c r="A137" s="61" t="s">
        <v>240</v>
      </c>
      <c r="B137" s="26" t="s">
        <v>241</v>
      </c>
      <c r="C137" s="62">
        <v>82550</v>
      </c>
      <c r="D137" s="27">
        <f t="shared" si="4"/>
        <v>88.11269639999999</v>
      </c>
      <c r="E137" s="62" t="s">
        <v>16</v>
      </c>
      <c r="F137" s="27" t="s">
        <v>68</v>
      </c>
      <c r="H137" s="64"/>
      <c r="I137" s="47">
        <v>85.133039999999994</v>
      </c>
    </row>
    <row r="138" spans="1:9" ht="15.75" thickBot="1" x14ac:dyDescent="0.3">
      <c r="A138" s="61" t="s">
        <v>242</v>
      </c>
      <c r="B138" s="26" t="s">
        <v>243</v>
      </c>
      <c r="C138" s="62">
        <v>82553</v>
      </c>
      <c r="D138" s="27">
        <f t="shared" si="4"/>
        <v>95.038585199999986</v>
      </c>
      <c r="E138" s="62" t="s">
        <v>16</v>
      </c>
      <c r="F138" s="27" t="s">
        <v>68</v>
      </c>
      <c r="H138" s="64"/>
      <c r="I138" s="47">
        <v>91.824719999999999</v>
      </c>
    </row>
    <row r="139" spans="1:9" ht="15.75" thickBot="1" x14ac:dyDescent="0.3">
      <c r="A139" s="61" t="s">
        <v>244</v>
      </c>
      <c r="B139" s="26" t="s">
        <v>245</v>
      </c>
      <c r="C139" s="62">
        <v>82565</v>
      </c>
      <c r="D139" s="27">
        <f t="shared" si="4"/>
        <v>42.709647599999997</v>
      </c>
      <c r="E139" s="62" t="s">
        <v>16</v>
      </c>
      <c r="F139" s="27" t="s">
        <v>68</v>
      </c>
      <c r="H139" s="64"/>
      <c r="I139" s="47">
        <v>41.265360000000001</v>
      </c>
    </row>
    <row r="140" spans="1:9" ht="15.75" thickBot="1" x14ac:dyDescent="0.3">
      <c r="A140" s="61" t="s">
        <v>246</v>
      </c>
      <c r="B140" s="26" t="s">
        <v>247</v>
      </c>
      <c r="C140" s="62">
        <v>82570</v>
      </c>
      <c r="D140" s="27">
        <f t="shared" si="4"/>
        <v>40.285586520000003</v>
      </c>
      <c r="E140" s="62" t="s">
        <v>16</v>
      </c>
      <c r="F140" s="27" t="s">
        <v>68</v>
      </c>
      <c r="H140" s="64"/>
      <c r="I140" s="47">
        <v>38.923272000000004</v>
      </c>
    </row>
    <row r="141" spans="1:9" ht="15.75" thickBot="1" x14ac:dyDescent="0.3">
      <c r="A141" s="61" t="s">
        <v>248</v>
      </c>
      <c r="B141" s="26" t="s">
        <v>249</v>
      </c>
      <c r="C141" s="62">
        <v>87272</v>
      </c>
      <c r="D141" s="27">
        <f t="shared" si="4"/>
        <v>164.22051887999999</v>
      </c>
      <c r="E141" s="62" t="s">
        <v>16</v>
      </c>
      <c r="F141" s="27" t="s">
        <v>68</v>
      </c>
      <c r="H141" s="64"/>
      <c r="I141" s="47">
        <v>158.667168</v>
      </c>
    </row>
    <row r="142" spans="1:9" ht="15.75" thickBot="1" x14ac:dyDescent="0.3">
      <c r="A142" s="61" t="s">
        <v>250</v>
      </c>
      <c r="B142" s="26" t="s">
        <v>251</v>
      </c>
      <c r="C142" s="62">
        <v>87077</v>
      </c>
      <c r="D142" s="27">
        <f t="shared" si="4"/>
        <v>90.998483399999984</v>
      </c>
      <c r="E142" s="62" t="s">
        <v>16</v>
      </c>
      <c r="F142" s="27" t="s">
        <v>68</v>
      </c>
      <c r="H142" s="64"/>
      <c r="I142" s="47">
        <v>87.921239999999997</v>
      </c>
    </row>
    <row r="143" spans="1:9" ht="15.75" thickBot="1" x14ac:dyDescent="0.3">
      <c r="A143" s="61" t="s">
        <v>252</v>
      </c>
      <c r="B143" s="26" t="s">
        <v>253</v>
      </c>
      <c r="C143" s="62">
        <v>87081</v>
      </c>
      <c r="D143" s="27">
        <f t="shared" si="4"/>
        <v>80.263355759999996</v>
      </c>
      <c r="E143" s="62" t="s">
        <v>16</v>
      </c>
      <c r="F143" s="27" t="s">
        <v>68</v>
      </c>
      <c r="H143" s="64"/>
      <c r="I143" s="47">
        <v>77.549136000000004</v>
      </c>
    </row>
    <row r="144" spans="1:9" ht="15.75" thickBot="1" x14ac:dyDescent="0.3">
      <c r="A144" s="61" t="s">
        <v>254</v>
      </c>
      <c r="B144" s="26" t="s">
        <v>255</v>
      </c>
      <c r="C144" s="62">
        <v>87497</v>
      </c>
      <c r="D144" s="27">
        <f t="shared" si="4"/>
        <v>684.66258503999995</v>
      </c>
      <c r="E144" s="62" t="s">
        <v>16</v>
      </c>
      <c r="F144" s="27" t="s">
        <v>68</v>
      </c>
      <c r="H144" s="64"/>
      <c r="I144" s="47">
        <v>661.50974399999996</v>
      </c>
    </row>
    <row r="145" spans="1:9" ht="15.75" thickBot="1" x14ac:dyDescent="0.3">
      <c r="A145" s="61" t="s">
        <v>256</v>
      </c>
      <c r="B145" s="26" t="s">
        <v>256</v>
      </c>
      <c r="C145" s="62">
        <v>82626</v>
      </c>
      <c r="D145" s="27">
        <f t="shared" si="4"/>
        <v>274.84235388000002</v>
      </c>
      <c r="E145" s="62" t="s">
        <v>16</v>
      </c>
      <c r="F145" s="27" t="s">
        <v>68</v>
      </c>
      <c r="H145" s="64"/>
      <c r="I145" s="47">
        <v>265.54816800000003</v>
      </c>
    </row>
    <row r="146" spans="1:9" ht="15.75" thickBot="1" x14ac:dyDescent="0.3">
      <c r="A146" s="61" t="s">
        <v>256</v>
      </c>
      <c r="B146" s="26" t="s">
        <v>256</v>
      </c>
      <c r="C146" s="62">
        <v>82627</v>
      </c>
      <c r="D146" s="27">
        <f t="shared" si="4"/>
        <v>239.94356975999997</v>
      </c>
      <c r="E146" s="62" t="s">
        <v>16</v>
      </c>
      <c r="F146" s="27" t="s">
        <v>68</v>
      </c>
      <c r="H146" s="64"/>
      <c r="I146" s="47">
        <v>231.82953599999999</v>
      </c>
    </row>
    <row r="147" spans="1:9" ht="15.75" thickBot="1" x14ac:dyDescent="0.3">
      <c r="A147" s="61" t="s">
        <v>257</v>
      </c>
      <c r="B147" s="26" t="s">
        <v>258</v>
      </c>
      <c r="C147" s="26">
        <v>80162</v>
      </c>
      <c r="D147" s="27">
        <f t="shared" si="4"/>
        <v>136.82478096</v>
      </c>
      <c r="E147" s="62" t="s">
        <v>16</v>
      </c>
      <c r="F147" s="27" t="s">
        <v>68</v>
      </c>
      <c r="H147" s="64"/>
      <c r="I147" s="47">
        <v>132.197856</v>
      </c>
    </row>
    <row r="148" spans="1:9" ht="15.75" thickBot="1" x14ac:dyDescent="0.3">
      <c r="A148" s="61" t="s">
        <v>259</v>
      </c>
      <c r="B148" s="26" t="s">
        <v>260</v>
      </c>
      <c r="C148" s="62">
        <v>86225</v>
      </c>
      <c r="D148" s="27">
        <f t="shared" si="4"/>
        <v>138.90254759999999</v>
      </c>
      <c r="E148" s="62" t="s">
        <v>16</v>
      </c>
      <c r="F148" s="27" t="s">
        <v>68</v>
      </c>
      <c r="H148" s="64"/>
      <c r="I148" s="47">
        <v>134.20536000000001</v>
      </c>
    </row>
    <row r="149" spans="1:9" ht="15.75" thickBot="1" x14ac:dyDescent="0.3">
      <c r="A149" s="61" t="s">
        <v>261</v>
      </c>
      <c r="B149" s="26" t="s">
        <v>262</v>
      </c>
      <c r="C149" s="26">
        <v>80307</v>
      </c>
      <c r="D149" s="27">
        <f t="shared" si="4"/>
        <v>201.20399999999998</v>
      </c>
      <c r="E149" s="62" t="s">
        <v>16</v>
      </c>
      <c r="F149" s="27" t="s">
        <v>68</v>
      </c>
      <c r="H149" s="64"/>
      <c r="I149" s="47">
        <v>194.4</v>
      </c>
    </row>
    <row r="150" spans="1:9" ht="15.75" thickBot="1" x14ac:dyDescent="0.3">
      <c r="A150" s="61" t="s">
        <v>263</v>
      </c>
      <c r="B150" s="26" t="s">
        <v>264</v>
      </c>
      <c r="C150" s="62">
        <v>80051</v>
      </c>
      <c r="D150" s="27">
        <f t="shared" si="4"/>
        <v>120.31807932</v>
      </c>
      <c r="E150" s="62" t="s">
        <v>16</v>
      </c>
      <c r="F150" s="27" t="s">
        <v>68</v>
      </c>
      <c r="H150" s="64"/>
      <c r="I150" s="47">
        <v>116.249352</v>
      </c>
    </row>
    <row r="151" spans="1:9" ht="15.75" thickBot="1" x14ac:dyDescent="0.3">
      <c r="A151" s="61" t="s">
        <v>265</v>
      </c>
      <c r="B151" s="26" t="s">
        <v>266</v>
      </c>
      <c r="C151" s="62">
        <v>86663</v>
      </c>
      <c r="D151" s="27">
        <f t="shared" si="4"/>
        <v>132.66924767999996</v>
      </c>
      <c r="E151" s="62" t="s">
        <v>16</v>
      </c>
      <c r="F151" s="27" t="s">
        <v>68</v>
      </c>
      <c r="H151" s="64"/>
      <c r="I151" s="47">
        <v>128.18284799999998</v>
      </c>
    </row>
    <row r="152" spans="1:9" ht="15.75" thickBot="1" x14ac:dyDescent="0.3">
      <c r="A152" s="61" t="s">
        <v>267</v>
      </c>
      <c r="B152" s="26" t="s">
        <v>268</v>
      </c>
      <c r="C152" s="62">
        <v>86665</v>
      </c>
      <c r="D152" s="27">
        <f t="shared" si="4"/>
        <v>190.88519076</v>
      </c>
      <c r="E152" s="62" t="s">
        <v>16</v>
      </c>
      <c r="F152" s="27" t="s">
        <v>68</v>
      </c>
      <c r="H152" s="64"/>
      <c r="I152" s="47">
        <v>184.430136</v>
      </c>
    </row>
    <row r="153" spans="1:9" ht="15.75" thickBot="1" x14ac:dyDescent="0.3">
      <c r="A153" s="61" t="s">
        <v>269</v>
      </c>
      <c r="B153" s="26" t="s">
        <v>270</v>
      </c>
      <c r="C153" s="62">
        <v>86664</v>
      </c>
      <c r="D153" s="27">
        <f t="shared" si="4"/>
        <v>160.98843743999998</v>
      </c>
      <c r="E153" s="62" t="s">
        <v>16</v>
      </c>
      <c r="F153" s="27" t="s">
        <v>68</v>
      </c>
      <c r="H153" s="64"/>
      <c r="I153" s="47">
        <v>155.54438400000001</v>
      </c>
    </row>
    <row r="154" spans="1:9" ht="15.75" thickBot="1" x14ac:dyDescent="0.3">
      <c r="A154" s="61" t="s">
        <v>271</v>
      </c>
      <c r="B154" s="26" t="s">
        <v>272</v>
      </c>
      <c r="C154" s="62">
        <v>82670</v>
      </c>
      <c r="D154" s="27">
        <f t="shared" si="4"/>
        <v>338.94530243999998</v>
      </c>
      <c r="E154" s="62" t="s">
        <v>16</v>
      </c>
      <c r="F154" s="27" t="s">
        <v>68</v>
      </c>
      <c r="H154" s="64"/>
      <c r="I154" s="47">
        <v>327.483384</v>
      </c>
    </row>
    <row r="155" spans="1:9" ht="15.75" thickBot="1" x14ac:dyDescent="0.3">
      <c r="A155" s="61" t="s">
        <v>273</v>
      </c>
      <c r="B155" s="26" t="s">
        <v>274</v>
      </c>
      <c r="C155" s="62">
        <v>82274</v>
      </c>
      <c r="D155" s="27">
        <f t="shared" si="4"/>
        <v>31.761450719999996</v>
      </c>
      <c r="E155" s="62" t="s">
        <v>16</v>
      </c>
      <c r="F155" s="27" t="s">
        <v>68</v>
      </c>
      <c r="H155" s="64"/>
      <c r="I155" s="47">
        <v>30.687391999999999</v>
      </c>
    </row>
    <row r="156" spans="1:9" ht="15.75" thickBot="1" x14ac:dyDescent="0.3">
      <c r="A156" s="61" t="s">
        <v>275</v>
      </c>
      <c r="B156" s="26" t="s">
        <v>276</v>
      </c>
      <c r="C156" s="62">
        <v>82728</v>
      </c>
      <c r="D156" s="27">
        <f t="shared" si="4"/>
        <v>140.28772536</v>
      </c>
      <c r="E156" s="62" t="s">
        <v>16</v>
      </c>
      <c r="F156" s="27" t="s">
        <v>68</v>
      </c>
      <c r="H156" s="64"/>
      <c r="I156" s="47">
        <v>135.54369600000001</v>
      </c>
    </row>
    <row r="157" spans="1:9" ht="15.75" thickBot="1" x14ac:dyDescent="0.3">
      <c r="A157" s="61" t="s">
        <v>277</v>
      </c>
      <c r="B157" s="26" t="s">
        <v>278</v>
      </c>
      <c r="C157" s="62">
        <v>85379</v>
      </c>
      <c r="D157" s="27">
        <f t="shared" si="4"/>
        <v>104.96569247999999</v>
      </c>
      <c r="E157" s="62" t="s">
        <v>16</v>
      </c>
      <c r="F157" s="27" t="s">
        <v>68</v>
      </c>
      <c r="H157" s="64"/>
      <c r="I157" s="47">
        <v>101.416128</v>
      </c>
    </row>
    <row r="158" spans="1:9" ht="15.75" thickBot="1" x14ac:dyDescent="0.3">
      <c r="A158" s="61" t="s">
        <v>279</v>
      </c>
      <c r="B158" s="26" t="s">
        <v>280</v>
      </c>
      <c r="C158" s="62">
        <v>82746</v>
      </c>
      <c r="D158" s="27">
        <f t="shared" si="4"/>
        <v>184.88275379999996</v>
      </c>
      <c r="E158" s="62" t="s">
        <v>16</v>
      </c>
      <c r="F158" s="27" t="s">
        <v>68</v>
      </c>
      <c r="H158" s="64"/>
      <c r="I158" s="47">
        <v>178.63067999999998</v>
      </c>
    </row>
    <row r="159" spans="1:9" ht="15.75" thickBot="1" x14ac:dyDescent="0.3">
      <c r="A159" s="61" t="s">
        <v>281</v>
      </c>
      <c r="B159" s="26" t="s">
        <v>282</v>
      </c>
      <c r="C159" s="62">
        <v>84481</v>
      </c>
      <c r="D159" s="27">
        <f t="shared" si="4"/>
        <v>209.35422755999997</v>
      </c>
      <c r="E159" s="62" t="s">
        <v>16</v>
      </c>
      <c r="F159" s="27" t="s">
        <v>68</v>
      </c>
      <c r="H159" s="64"/>
      <c r="I159" s="47">
        <v>202.27461599999998</v>
      </c>
    </row>
    <row r="160" spans="1:9" ht="15.75" thickBot="1" x14ac:dyDescent="0.3">
      <c r="A160" s="61" t="s">
        <v>283</v>
      </c>
      <c r="B160" s="26" t="s">
        <v>284</v>
      </c>
      <c r="C160" s="26">
        <v>87106</v>
      </c>
      <c r="D160" s="27">
        <f t="shared" si="4"/>
        <v>180.49635755999995</v>
      </c>
      <c r="E160" s="27" t="s">
        <v>16</v>
      </c>
      <c r="F160" s="27" t="s">
        <v>68</v>
      </c>
      <c r="H160" s="64"/>
      <c r="I160" s="47">
        <v>174.39261599999998</v>
      </c>
    </row>
    <row r="161" spans="1:9" ht="15.75" thickBot="1" x14ac:dyDescent="0.3">
      <c r="A161" s="61" t="s">
        <v>285</v>
      </c>
      <c r="B161" s="26" t="s">
        <v>286</v>
      </c>
      <c r="C161" s="62">
        <v>87329</v>
      </c>
      <c r="D161" s="27">
        <f t="shared" si="4"/>
        <v>127.82112552</v>
      </c>
      <c r="E161" s="62" t="s">
        <v>16</v>
      </c>
      <c r="F161" s="27" t="s">
        <v>68</v>
      </c>
      <c r="H161" s="64"/>
      <c r="I161" s="47">
        <v>123.498672</v>
      </c>
    </row>
    <row r="162" spans="1:9" ht="15.75" thickBot="1" x14ac:dyDescent="0.3">
      <c r="A162" s="61" t="s">
        <v>287</v>
      </c>
      <c r="B162" s="26" t="s">
        <v>288</v>
      </c>
      <c r="C162" s="62">
        <v>82962</v>
      </c>
      <c r="D162" s="27">
        <f t="shared" si="4"/>
        <v>54.637567199999992</v>
      </c>
      <c r="E162" s="62" t="s">
        <v>16</v>
      </c>
      <c r="F162" s="27" t="s">
        <v>68</v>
      </c>
      <c r="H162" s="64"/>
      <c r="I162" s="47">
        <v>52.789919999999995</v>
      </c>
    </row>
    <row r="163" spans="1:9" ht="15.75" thickBot="1" x14ac:dyDescent="0.3">
      <c r="A163" s="61" t="s">
        <v>289</v>
      </c>
      <c r="B163" s="26" t="s">
        <v>290</v>
      </c>
      <c r="C163" s="62">
        <v>82977</v>
      </c>
      <c r="D163" s="27">
        <f t="shared" si="4"/>
        <v>63.179496720000003</v>
      </c>
      <c r="E163" s="62" t="s">
        <v>16</v>
      </c>
      <c r="F163" s="27" t="s">
        <v>68</v>
      </c>
      <c r="H163" s="64"/>
      <c r="I163" s="47">
        <v>61.042992000000005</v>
      </c>
    </row>
    <row r="164" spans="1:9" ht="15.75" thickBot="1" x14ac:dyDescent="0.3">
      <c r="A164" s="61" t="s">
        <v>291</v>
      </c>
      <c r="B164" s="26" t="s">
        <v>292</v>
      </c>
      <c r="C164" s="62">
        <v>83036</v>
      </c>
      <c r="D164" s="27">
        <f t="shared" si="4"/>
        <v>140.17229387999998</v>
      </c>
      <c r="E164" s="62" t="s">
        <v>16</v>
      </c>
      <c r="F164" s="27" t="s">
        <v>68</v>
      </c>
      <c r="H164" s="64"/>
      <c r="I164" s="47">
        <v>135.43216799999999</v>
      </c>
    </row>
    <row r="165" spans="1:9" ht="15.75" thickBot="1" x14ac:dyDescent="0.3">
      <c r="A165" s="61" t="s">
        <v>293</v>
      </c>
      <c r="B165" s="26" t="s">
        <v>294</v>
      </c>
      <c r="C165" s="62">
        <v>83001</v>
      </c>
      <c r="D165" s="27">
        <f t="shared" si="4"/>
        <v>198.15737399999998</v>
      </c>
      <c r="E165" s="62" t="s">
        <v>16</v>
      </c>
      <c r="F165" s="27" t="s">
        <v>68</v>
      </c>
      <c r="H165" s="64"/>
      <c r="I165" s="47">
        <v>191.4564</v>
      </c>
    </row>
    <row r="166" spans="1:9" ht="15.75" thickBot="1" x14ac:dyDescent="0.3">
      <c r="A166" s="61" t="s">
        <v>295</v>
      </c>
      <c r="B166" s="26" t="s">
        <v>296</v>
      </c>
      <c r="C166" s="62">
        <v>83002</v>
      </c>
      <c r="D166" s="27">
        <f t="shared" si="4"/>
        <v>197.34935363999998</v>
      </c>
      <c r="E166" s="62" t="s">
        <v>16</v>
      </c>
      <c r="F166" s="27" t="s">
        <v>68</v>
      </c>
      <c r="H166" s="64"/>
      <c r="I166" s="47">
        <v>190.675704</v>
      </c>
    </row>
    <row r="167" spans="1:9" ht="15.75" thickBot="1" x14ac:dyDescent="0.3">
      <c r="A167" s="61" t="s">
        <v>297</v>
      </c>
      <c r="B167" s="26" t="s">
        <v>298</v>
      </c>
      <c r="C167" s="26">
        <v>83010</v>
      </c>
      <c r="D167" s="27">
        <f t="shared" si="4"/>
        <v>125.28163296</v>
      </c>
      <c r="E167" s="62" t="s">
        <v>16</v>
      </c>
      <c r="F167" s="27" t="s">
        <v>68</v>
      </c>
      <c r="H167" s="64"/>
      <c r="I167" s="47">
        <v>121.045056</v>
      </c>
    </row>
    <row r="168" spans="1:9" ht="15.75" thickBot="1" x14ac:dyDescent="0.3">
      <c r="A168" s="61" t="s">
        <v>299</v>
      </c>
      <c r="B168" s="26" t="s">
        <v>299</v>
      </c>
      <c r="C168" s="62">
        <v>85014</v>
      </c>
      <c r="D168" s="27">
        <f t="shared" si="4"/>
        <v>42.363353159999996</v>
      </c>
      <c r="E168" s="62" t="s">
        <v>16</v>
      </c>
      <c r="F168" s="27" t="s">
        <v>68</v>
      </c>
      <c r="H168" s="64"/>
      <c r="I168" s="47">
        <v>40.930776000000002</v>
      </c>
    </row>
    <row r="169" spans="1:9" ht="15.75" thickBot="1" x14ac:dyDescent="0.3">
      <c r="A169" s="61" t="s">
        <v>300</v>
      </c>
      <c r="B169" s="26" t="s">
        <v>300</v>
      </c>
      <c r="C169" s="62">
        <v>85018</v>
      </c>
      <c r="D169" s="27">
        <f t="shared" si="4"/>
        <v>39.246703199999999</v>
      </c>
      <c r="E169" s="62" t="s">
        <v>16</v>
      </c>
      <c r="F169" s="27" t="s">
        <v>68</v>
      </c>
      <c r="H169" s="64"/>
      <c r="I169" s="47">
        <v>37.919519999999999</v>
      </c>
    </row>
    <row r="170" spans="1:9" ht="15.75" thickBot="1" x14ac:dyDescent="0.3">
      <c r="A170" s="61" t="s">
        <v>301</v>
      </c>
      <c r="B170" s="26" t="s">
        <v>302</v>
      </c>
      <c r="C170" s="62">
        <v>86705</v>
      </c>
      <c r="D170" s="27">
        <f t="shared" si="4"/>
        <v>196.77219624</v>
      </c>
      <c r="E170" s="62" t="s">
        <v>16</v>
      </c>
      <c r="F170" s="27" t="s">
        <v>68</v>
      </c>
      <c r="H170" s="64"/>
      <c r="I170" s="47">
        <v>190.118064</v>
      </c>
    </row>
    <row r="171" spans="1:9" ht="15.75" thickBot="1" x14ac:dyDescent="0.3">
      <c r="A171" s="61" t="s">
        <v>303</v>
      </c>
      <c r="B171" s="26" t="s">
        <v>304</v>
      </c>
      <c r="C171" s="62">
        <v>86704</v>
      </c>
      <c r="D171" s="27">
        <f t="shared" si="4"/>
        <v>164.68224479999998</v>
      </c>
      <c r="E171" s="62" t="s">
        <v>16</v>
      </c>
      <c r="F171" s="27" t="s">
        <v>68</v>
      </c>
      <c r="H171" s="64"/>
      <c r="I171" s="47">
        <v>159.11328</v>
      </c>
    </row>
    <row r="172" spans="1:9" ht="15.75" thickBot="1" x14ac:dyDescent="0.3">
      <c r="A172" s="61" t="s">
        <v>305</v>
      </c>
      <c r="B172" s="26" t="s">
        <v>306</v>
      </c>
      <c r="C172" s="62">
        <v>86706</v>
      </c>
      <c r="D172" s="27">
        <f t="shared" si="4"/>
        <v>178.07229648000001</v>
      </c>
      <c r="E172" s="62" t="s">
        <v>16</v>
      </c>
      <c r="F172" s="27" t="s">
        <v>68</v>
      </c>
      <c r="H172" s="64"/>
      <c r="I172" s="47">
        <v>172.05052800000001</v>
      </c>
    </row>
    <row r="173" spans="1:9" ht="15.75" thickBot="1" x14ac:dyDescent="0.3">
      <c r="A173" s="61" t="s">
        <v>307</v>
      </c>
      <c r="B173" s="26" t="s">
        <v>308</v>
      </c>
      <c r="C173" s="62">
        <v>80076</v>
      </c>
      <c r="D173" s="27">
        <f t="shared" si="4"/>
        <v>113.04589607999998</v>
      </c>
      <c r="E173" s="62" t="s">
        <v>22</v>
      </c>
      <c r="F173" s="27" t="s">
        <v>68</v>
      </c>
      <c r="H173" s="64"/>
      <c r="I173" s="47">
        <v>109.22308799999999</v>
      </c>
    </row>
    <row r="174" spans="1:9" ht="15.75" thickBot="1" x14ac:dyDescent="0.3">
      <c r="A174" s="61" t="s">
        <v>309</v>
      </c>
      <c r="B174" s="26" t="s">
        <v>310</v>
      </c>
      <c r="C174" s="62">
        <v>86708</v>
      </c>
      <c r="D174" s="27">
        <f t="shared" si="4"/>
        <v>203.23635911999997</v>
      </c>
      <c r="E174" s="62" t="s">
        <v>16</v>
      </c>
      <c r="F174" s="27" t="s">
        <v>68</v>
      </c>
      <c r="H174" s="64"/>
      <c r="I174" s="47">
        <v>196.363632</v>
      </c>
    </row>
    <row r="175" spans="1:9" ht="15.75" thickBot="1" x14ac:dyDescent="0.3">
      <c r="A175" s="61" t="s">
        <v>311</v>
      </c>
      <c r="B175" s="26" t="s">
        <v>312</v>
      </c>
      <c r="C175" s="62">
        <v>86709</v>
      </c>
      <c r="D175" s="27">
        <f t="shared" si="4"/>
        <v>187.99940375999998</v>
      </c>
      <c r="E175" s="62" t="s">
        <v>16</v>
      </c>
      <c r="F175" s="27" t="s">
        <v>68</v>
      </c>
      <c r="H175" s="64"/>
      <c r="I175" s="47">
        <v>181.64193599999999</v>
      </c>
    </row>
    <row r="176" spans="1:9" ht="15.75" thickBot="1" x14ac:dyDescent="0.3">
      <c r="A176" s="61" t="s">
        <v>313</v>
      </c>
      <c r="B176" s="26" t="s">
        <v>314</v>
      </c>
      <c r="C176" s="62">
        <v>87340</v>
      </c>
      <c r="D176" s="27">
        <f t="shared" si="4"/>
        <v>137.74823279999998</v>
      </c>
      <c r="E176" s="62" t="s">
        <v>16</v>
      </c>
      <c r="F176" s="27" t="s">
        <v>68</v>
      </c>
      <c r="H176" s="64"/>
      <c r="I176" s="47">
        <v>133.09008</v>
      </c>
    </row>
    <row r="177" spans="1:9" ht="15.75" thickBot="1" x14ac:dyDescent="0.3">
      <c r="A177" s="61" t="s">
        <v>315</v>
      </c>
      <c r="B177" s="26" t="s">
        <v>316</v>
      </c>
      <c r="C177" s="62">
        <v>86803</v>
      </c>
      <c r="D177" s="27">
        <f t="shared" si="4"/>
        <v>200.46600359999999</v>
      </c>
      <c r="E177" s="62" t="s">
        <v>16</v>
      </c>
      <c r="F177" s="27" t="s">
        <v>68</v>
      </c>
      <c r="H177" s="64"/>
      <c r="I177" s="47">
        <v>193.68696</v>
      </c>
    </row>
    <row r="178" spans="1:9" ht="15.75" thickBot="1" x14ac:dyDescent="0.3">
      <c r="A178" s="61" t="s">
        <v>317</v>
      </c>
      <c r="B178" s="26" t="s">
        <v>318</v>
      </c>
      <c r="C178" s="62">
        <v>86696</v>
      </c>
      <c r="D178" s="27">
        <f t="shared" si="4"/>
        <v>185.34447972000001</v>
      </c>
      <c r="E178" s="62" t="s">
        <v>16</v>
      </c>
      <c r="F178" s="27" t="s">
        <v>68</v>
      </c>
      <c r="H178" s="64"/>
      <c r="I178" s="47">
        <v>179.07679200000001</v>
      </c>
    </row>
    <row r="179" spans="1:9" ht="15.75" thickBot="1" x14ac:dyDescent="0.3">
      <c r="A179" s="61" t="s">
        <v>319</v>
      </c>
      <c r="B179" s="26" t="s">
        <v>320</v>
      </c>
      <c r="C179" s="62">
        <v>86308</v>
      </c>
      <c r="D179" s="27">
        <f t="shared" si="4"/>
        <v>38.78497728</v>
      </c>
      <c r="E179" s="62" t="s">
        <v>16</v>
      </c>
      <c r="F179" s="27" t="s">
        <v>68</v>
      </c>
      <c r="H179" s="64"/>
      <c r="I179" s="47">
        <v>37.473407999999999</v>
      </c>
    </row>
    <row r="180" spans="1:9" ht="15.75" thickBot="1" x14ac:dyDescent="0.3">
      <c r="A180" s="61" t="s">
        <v>321</v>
      </c>
      <c r="B180" s="26" t="s">
        <v>322</v>
      </c>
      <c r="C180" s="62">
        <v>86703</v>
      </c>
      <c r="D180" s="27">
        <f t="shared" si="4"/>
        <v>244.25301167999999</v>
      </c>
      <c r="E180" s="62" t="s">
        <v>16</v>
      </c>
      <c r="F180" s="27" t="s">
        <v>68</v>
      </c>
      <c r="H180" s="64"/>
      <c r="I180" s="47">
        <v>235.99324799999999</v>
      </c>
    </row>
    <row r="181" spans="1:9" ht="15.75" thickBot="1" x14ac:dyDescent="0.3">
      <c r="A181" s="61" t="s">
        <v>323</v>
      </c>
      <c r="B181" s="26" t="s">
        <v>324</v>
      </c>
      <c r="C181" s="62">
        <v>83090</v>
      </c>
      <c r="D181" s="27">
        <f t="shared" si="4"/>
        <v>223.32143663999997</v>
      </c>
      <c r="E181" s="62" t="s">
        <v>16</v>
      </c>
      <c r="F181" s="27" t="s">
        <v>68</v>
      </c>
      <c r="H181" s="64"/>
      <c r="I181" s="47">
        <v>215.76950399999998</v>
      </c>
    </row>
    <row r="182" spans="1:9" ht="15.75" thickBot="1" x14ac:dyDescent="0.3">
      <c r="A182" s="61" t="s">
        <v>325</v>
      </c>
      <c r="B182" s="26" t="s">
        <v>326</v>
      </c>
      <c r="C182" s="62">
        <v>87624</v>
      </c>
      <c r="D182" s="27">
        <f t="shared" si="4"/>
        <v>87.095249999999993</v>
      </c>
      <c r="E182" s="62" t="s">
        <v>16</v>
      </c>
      <c r="F182" s="27" t="s">
        <v>68</v>
      </c>
      <c r="H182" s="64"/>
      <c r="I182" s="47">
        <v>84.15</v>
      </c>
    </row>
    <row r="183" spans="1:9" ht="15.75" thickBot="1" x14ac:dyDescent="0.3">
      <c r="A183" s="61" t="s">
        <v>327</v>
      </c>
      <c r="B183" s="26" t="s">
        <v>328</v>
      </c>
      <c r="C183" s="62">
        <v>82785</v>
      </c>
      <c r="D183" s="27">
        <f t="shared" si="4"/>
        <v>207.50732388</v>
      </c>
      <c r="E183" s="62" t="s">
        <v>16</v>
      </c>
      <c r="F183" s="27" t="s">
        <v>68</v>
      </c>
      <c r="H183" s="64"/>
      <c r="I183" s="47">
        <v>200.49016800000001</v>
      </c>
    </row>
    <row r="184" spans="1:9" ht="15.75" thickBot="1" x14ac:dyDescent="0.3">
      <c r="A184" s="61" t="s">
        <v>329</v>
      </c>
      <c r="B184" s="26" t="s">
        <v>330</v>
      </c>
      <c r="C184" s="62">
        <v>86304</v>
      </c>
      <c r="D184" s="27">
        <f t="shared" si="4"/>
        <v>169.18407252</v>
      </c>
      <c r="E184" s="62" t="s">
        <v>16</v>
      </c>
      <c r="F184" s="27" t="s">
        <v>68</v>
      </c>
      <c r="H184" s="64"/>
      <c r="I184" s="47">
        <v>163.462872</v>
      </c>
    </row>
    <row r="185" spans="1:9" ht="15.75" thickBot="1" x14ac:dyDescent="0.3">
      <c r="A185" s="61" t="s">
        <v>331</v>
      </c>
      <c r="B185" s="26" t="s">
        <v>332</v>
      </c>
      <c r="C185" s="62">
        <v>86300</v>
      </c>
      <c r="D185" s="27">
        <f t="shared" si="4"/>
        <v>174.72478355999999</v>
      </c>
      <c r="E185" s="62" t="s">
        <v>16</v>
      </c>
      <c r="F185" s="27" t="s">
        <v>68</v>
      </c>
      <c r="H185" s="64"/>
      <c r="I185" s="47">
        <v>168.816216</v>
      </c>
    </row>
    <row r="186" spans="1:9" ht="15.75" thickBot="1" x14ac:dyDescent="0.3">
      <c r="A186" s="61" t="s">
        <v>333</v>
      </c>
      <c r="B186" s="26" t="s">
        <v>334</v>
      </c>
      <c r="C186" s="62">
        <v>86301</v>
      </c>
      <c r="D186" s="27">
        <f t="shared" si="4"/>
        <v>181.30437791999998</v>
      </c>
      <c r="E186" s="62" t="s">
        <v>16</v>
      </c>
      <c r="F186" s="27" t="s">
        <v>68</v>
      </c>
      <c r="H186" s="64"/>
      <c r="I186" s="47">
        <v>175.17331199999998</v>
      </c>
    </row>
    <row r="187" spans="1:9" ht="15.75" thickBot="1" x14ac:dyDescent="0.3">
      <c r="A187" s="61" t="s">
        <v>335</v>
      </c>
      <c r="B187" s="26" t="s">
        <v>336</v>
      </c>
      <c r="C187" s="26">
        <v>88342</v>
      </c>
      <c r="D187" s="27">
        <f t="shared" si="4"/>
        <v>326.24730715319998</v>
      </c>
      <c r="E187" s="27" t="s">
        <v>16</v>
      </c>
      <c r="F187" s="27" t="s">
        <v>68</v>
      </c>
      <c r="H187" s="64"/>
      <c r="I187" s="47">
        <v>315.21478952000001</v>
      </c>
    </row>
    <row r="188" spans="1:9" ht="15.75" thickBot="1" x14ac:dyDescent="0.3">
      <c r="A188" s="61" t="s">
        <v>338</v>
      </c>
      <c r="B188" s="26" t="s">
        <v>339</v>
      </c>
      <c r="C188" s="26">
        <v>87505</v>
      </c>
      <c r="D188" s="27">
        <f t="shared" si="4"/>
        <v>255.94701713999996</v>
      </c>
      <c r="E188" s="27" t="s">
        <v>16</v>
      </c>
      <c r="F188" s="27" t="s">
        <v>68</v>
      </c>
      <c r="H188" s="64"/>
      <c r="I188" s="47">
        <v>247.29180399999998</v>
      </c>
    </row>
    <row r="189" spans="1:9" ht="15.75" thickBot="1" x14ac:dyDescent="0.3">
      <c r="A189" s="61" t="s">
        <v>340</v>
      </c>
      <c r="B189" s="26" t="s">
        <v>341</v>
      </c>
      <c r="C189" s="62">
        <v>87804</v>
      </c>
      <c r="D189" s="27">
        <f t="shared" si="4"/>
        <v>144.36630431999998</v>
      </c>
      <c r="E189" s="62" t="s">
        <v>16</v>
      </c>
      <c r="F189" s="27" t="s">
        <v>68</v>
      </c>
      <c r="H189" s="64"/>
      <c r="I189" s="47">
        <v>139.484352</v>
      </c>
    </row>
    <row r="190" spans="1:9" ht="15.75" thickBot="1" x14ac:dyDescent="0.3">
      <c r="A190" s="61" t="s">
        <v>342</v>
      </c>
      <c r="B190" s="26" t="s">
        <v>343</v>
      </c>
      <c r="C190" s="62">
        <v>83525</v>
      </c>
      <c r="D190" s="27">
        <f t="shared" si="4"/>
        <v>113.39219051999999</v>
      </c>
      <c r="E190" s="62" t="s">
        <v>16</v>
      </c>
      <c r="F190" s="27" t="s">
        <v>68</v>
      </c>
      <c r="H190" s="64"/>
      <c r="I190" s="47">
        <v>109.557672</v>
      </c>
    </row>
    <row r="191" spans="1:9" ht="15.75" thickBot="1" x14ac:dyDescent="0.3">
      <c r="A191" s="61" t="s">
        <v>344</v>
      </c>
      <c r="B191" s="26" t="s">
        <v>345</v>
      </c>
      <c r="C191" s="62">
        <v>83540</v>
      </c>
      <c r="D191" s="27">
        <f t="shared" si="4"/>
        <v>55.561019039999998</v>
      </c>
      <c r="E191" s="62" t="s">
        <v>16</v>
      </c>
      <c r="F191" s="27" t="s">
        <v>68</v>
      </c>
      <c r="H191" s="64"/>
      <c r="I191" s="47">
        <v>53.682144000000001</v>
      </c>
    </row>
    <row r="192" spans="1:9" ht="15.75" thickBot="1" x14ac:dyDescent="0.3">
      <c r="A192" s="61" t="s">
        <v>346</v>
      </c>
      <c r="B192" s="26" t="s">
        <v>347</v>
      </c>
      <c r="C192" s="62">
        <v>83615</v>
      </c>
      <c r="D192" s="27">
        <f t="shared" si="4"/>
        <v>50.482033919999999</v>
      </c>
      <c r="E192" s="62" t="s">
        <v>16</v>
      </c>
      <c r="F192" s="27" t="s">
        <v>68</v>
      </c>
      <c r="H192" s="64"/>
      <c r="I192" s="47">
        <v>48.774912</v>
      </c>
    </row>
    <row r="193" spans="1:9" ht="15.75" thickBot="1" x14ac:dyDescent="0.3">
      <c r="A193" s="61" t="s">
        <v>348</v>
      </c>
      <c r="B193" s="26" t="s">
        <v>349</v>
      </c>
      <c r="C193" s="62">
        <v>83605</v>
      </c>
      <c r="D193" s="27">
        <f t="shared" si="4"/>
        <v>186.61422599999997</v>
      </c>
      <c r="E193" s="62" t="s">
        <v>16</v>
      </c>
      <c r="F193" s="27" t="s">
        <v>68</v>
      </c>
      <c r="H193" s="64"/>
      <c r="I193" s="47">
        <v>180.30359999999999</v>
      </c>
    </row>
    <row r="194" spans="1:9" ht="15.75" thickBot="1" x14ac:dyDescent="0.3">
      <c r="A194" s="61" t="s">
        <v>350</v>
      </c>
      <c r="B194" s="26" t="s">
        <v>351</v>
      </c>
      <c r="C194" s="62">
        <v>85048</v>
      </c>
      <c r="D194" s="27">
        <f t="shared" si="4"/>
        <v>10.273401719999999</v>
      </c>
      <c r="E194" s="62" t="s">
        <v>16</v>
      </c>
      <c r="F194" s="27" t="s">
        <v>68</v>
      </c>
      <c r="H194" s="64"/>
      <c r="I194" s="47">
        <v>9.925991999999999</v>
      </c>
    </row>
    <row r="195" spans="1:9" ht="15.75" thickBot="1" x14ac:dyDescent="0.3">
      <c r="A195" s="61" t="s">
        <v>352</v>
      </c>
      <c r="B195" s="26" t="s">
        <v>353</v>
      </c>
      <c r="C195" s="62">
        <v>83690</v>
      </c>
      <c r="D195" s="27">
        <f t="shared" si="4"/>
        <v>91.344777839999978</v>
      </c>
      <c r="E195" s="62" t="s">
        <v>16</v>
      </c>
      <c r="F195" s="27" t="s">
        <v>68</v>
      </c>
      <c r="H195" s="64"/>
      <c r="I195" s="47">
        <v>88.25582399999999</v>
      </c>
    </row>
    <row r="196" spans="1:9" ht="15.75" thickBot="1" x14ac:dyDescent="0.3">
      <c r="A196" s="61" t="s">
        <v>354</v>
      </c>
      <c r="B196" s="26" t="s">
        <v>355</v>
      </c>
      <c r="C196" s="62">
        <v>80061</v>
      </c>
      <c r="D196" s="27">
        <f t="shared" ref="D196:D246" si="5">$I196*1.035</f>
        <v>145.17432467999996</v>
      </c>
      <c r="E196" s="62" t="s">
        <v>22</v>
      </c>
      <c r="F196" s="27" t="s">
        <v>68</v>
      </c>
      <c r="H196" s="64"/>
      <c r="I196" s="47">
        <v>140.26504799999998</v>
      </c>
    </row>
    <row r="197" spans="1:9" ht="15.75" thickBot="1" x14ac:dyDescent="0.3">
      <c r="A197" s="61" t="s">
        <v>356</v>
      </c>
      <c r="B197" s="26" t="s">
        <v>357</v>
      </c>
      <c r="C197" s="62">
        <v>86618</v>
      </c>
      <c r="D197" s="27">
        <f t="shared" si="5"/>
        <v>176.91798168</v>
      </c>
      <c r="E197" s="62" t="s">
        <v>16</v>
      </c>
      <c r="F197" s="27" t="s">
        <v>68</v>
      </c>
      <c r="H197" s="64"/>
      <c r="I197" s="47">
        <v>170.935248</v>
      </c>
    </row>
    <row r="198" spans="1:9" ht="15.75" thickBot="1" x14ac:dyDescent="0.3">
      <c r="A198" s="61" t="s">
        <v>358</v>
      </c>
      <c r="B198" s="26" t="s">
        <v>359</v>
      </c>
      <c r="C198" s="62">
        <v>86617</v>
      </c>
      <c r="D198" s="27">
        <f t="shared" si="5"/>
        <v>257.64306335999993</v>
      </c>
      <c r="E198" s="62" t="s">
        <v>16</v>
      </c>
      <c r="F198" s="27" t="s">
        <v>68</v>
      </c>
      <c r="H198" s="64"/>
      <c r="I198" s="47">
        <v>248.93049599999998</v>
      </c>
    </row>
    <row r="199" spans="1:9" ht="15.75" thickBot="1" x14ac:dyDescent="0.3">
      <c r="A199" s="61" t="s">
        <v>360</v>
      </c>
      <c r="B199" s="26" t="s">
        <v>361</v>
      </c>
      <c r="C199" s="62">
        <v>83735</v>
      </c>
      <c r="D199" s="27">
        <f t="shared" si="5"/>
        <v>55.676450519999996</v>
      </c>
      <c r="E199" s="62" t="s">
        <v>16</v>
      </c>
      <c r="F199" s="27" t="s">
        <v>68</v>
      </c>
      <c r="H199" s="64"/>
      <c r="I199" s="47">
        <v>53.793672000000001</v>
      </c>
    </row>
    <row r="200" spans="1:9" ht="15.75" thickBot="1" x14ac:dyDescent="0.3">
      <c r="A200" s="61" t="s">
        <v>362</v>
      </c>
      <c r="B200" s="26" t="s">
        <v>363</v>
      </c>
      <c r="C200" s="26">
        <v>87186</v>
      </c>
      <c r="D200" s="27">
        <f t="shared" si="5"/>
        <v>81.186807599999995</v>
      </c>
      <c r="E200" s="27" t="s">
        <v>16</v>
      </c>
      <c r="F200" s="27" t="s">
        <v>68</v>
      </c>
      <c r="H200" s="64"/>
      <c r="I200" s="47">
        <v>78.441360000000003</v>
      </c>
    </row>
    <row r="201" spans="1:9" ht="15.75" thickBot="1" x14ac:dyDescent="0.3">
      <c r="A201" s="61" t="s">
        <v>364</v>
      </c>
      <c r="B201" s="26" t="s">
        <v>365</v>
      </c>
      <c r="C201" s="62">
        <v>86376</v>
      </c>
      <c r="D201" s="27">
        <f t="shared" si="5"/>
        <v>121.24153115999999</v>
      </c>
      <c r="E201" s="62" t="s">
        <v>16</v>
      </c>
      <c r="F201" s="27" t="s">
        <v>68</v>
      </c>
      <c r="H201" s="64"/>
      <c r="I201" s="47">
        <v>117.141576</v>
      </c>
    </row>
    <row r="202" spans="1:9" ht="15.75" thickBot="1" x14ac:dyDescent="0.3">
      <c r="A202" s="61" t="s">
        <v>366</v>
      </c>
      <c r="B202" s="26" t="s">
        <v>367</v>
      </c>
      <c r="C202" s="62">
        <v>86735</v>
      </c>
      <c r="D202" s="27">
        <f t="shared" si="5"/>
        <v>165.60569663999999</v>
      </c>
      <c r="E202" s="62" t="s">
        <v>16</v>
      </c>
      <c r="F202" s="27" t="s">
        <v>68</v>
      </c>
      <c r="H202" s="64"/>
      <c r="I202" s="47">
        <v>160.005504</v>
      </c>
    </row>
    <row r="203" spans="1:9" ht="15.75" thickBot="1" x14ac:dyDescent="0.3">
      <c r="A203" s="61" t="s">
        <v>368</v>
      </c>
      <c r="B203" s="26" t="s">
        <v>369</v>
      </c>
      <c r="C203" s="62">
        <v>87591</v>
      </c>
      <c r="D203" s="27">
        <f t="shared" si="5"/>
        <v>512.59272551999993</v>
      </c>
      <c r="E203" s="62" t="s">
        <v>16</v>
      </c>
      <c r="F203" s="27" t="s">
        <v>68</v>
      </c>
      <c r="H203" s="64"/>
      <c r="I203" s="47">
        <v>495.25867199999999</v>
      </c>
    </row>
    <row r="204" spans="1:9" ht="15.75" thickBot="1" x14ac:dyDescent="0.3">
      <c r="A204" s="61" t="s">
        <v>370</v>
      </c>
      <c r="B204" s="26" t="s">
        <v>371</v>
      </c>
      <c r="C204" s="26">
        <v>83880</v>
      </c>
      <c r="D204" s="27">
        <f t="shared" si="5"/>
        <v>267.91646507999991</v>
      </c>
      <c r="E204" s="62" t="s">
        <v>16</v>
      </c>
      <c r="F204" s="27" t="s">
        <v>68</v>
      </c>
      <c r="H204" s="64"/>
      <c r="I204" s="47">
        <v>258.85648799999996</v>
      </c>
    </row>
    <row r="205" spans="1:9" ht="15.75" thickBot="1" x14ac:dyDescent="0.3">
      <c r="A205" s="61" t="s">
        <v>372</v>
      </c>
      <c r="B205" s="26" t="s">
        <v>373</v>
      </c>
      <c r="C205" s="62">
        <v>86235</v>
      </c>
      <c r="D205" s="27">
        <f t="shared" si="5"/>
        <v>188.34569820000002</v>
      </c>
      <c r="E205" s="62" t="s">
        <v>16</v>
      </c>
      <c r="F205" s="27" t="s">
        <v>68</v>
      </c>
      <c r="H205" s="64"/>
      <c r="I205" s="47">
        <v>181.97652000000002</v>
      </c>
    </row>
    <row r="206" spans="1:9" ht="15.75" thickBot="1" x14ac:dyDescent="0.3">
      <c r="A206" s="61" t="s">
        <v>374</v>
      </c>
      <c r="B206" s="26" t="s">
        <v>375</v>
      </c>
      <c r="C206" s="62">
        <v>80055</v>
      </c>
      <c r="D206" s="27">
        <f t="shared" si="5"/>
        <v>199.19625732</v>
      </c>
      <c r="E206" s="62" t="s">
        <v>22</v>
      </c>
      <c r="F206" s="27" t="s">
        <v>68</v>
      </c>
      <c r="H206" s="64"/>
      <c r="I206" s="47">
        <v>192.46015200000002</v>
      </c>
    </row>
    <row r="207" spans="1:9" ht="15.75" thickBot="1" x14ac:dyDescent="0.3">
      <c r="A207" s="61" t="s">
        <v>376</v>
      </c>
      <c r="B207" s="26" t="s">
        <v>377</v>
      </c>
      <c r="C207" s="62">
        <v>82270</v>
      </c>
      <c r="D207" s="27">
        <f t="shared" si="5"/>
        <v>9.3499498799999987</v>
      </c>
      <c r="E207" s="62" t="s">
        <v>16</v>
      </c>
      <c r="F207" s="27" t="s">
        <v>68</v>
      </c>
      <c r="H207" s="64"/>
      <c r="I207" s="47">
        <v>9.0337680000000002</v>
      </c>
    </row>
    <row r="208" spans="1:9" ht="15.75" thickBot="1" x14ac:dyDescent="0.3">
      <c r="A208" s="61" t="s">
        <v>378</v>
      </c>
      <c r="B208" s="26" t="s">
        <v>379</v>
      </c>
      <c r="C208" s="26">
        <v>82271</v>
      </c>
      <c r="D208" s="27">
        <f t="shared" si="5"/>
        <v>10.61375112</v>
      </c>
      <c r="E208" s="62" t="s">
        <v>16</v>
      </c>
      <c r="F208" s="27" t="s">
        <v>68</v>
      </c>
      <c r="H208" s="64"/>
      <c r="I208" s="47">
        <v>10.254832</v>
      </c>
    </row>
    <row r="209" spans="1:9" ht="15.75" thickBot="1" x14ac:dyDescent="0.3">
      <c r="A209" s="61" t="s">
        <v>380</v>
      </c>
      <c r="B209" s="26" t="s">
        <v>381</v>
      </c>
      <c r="C209" s="62">
        <v>83921</v>
      </c>
      <c r="D209" s="27">
        <f t="shared" si="5"/>
        <v>196.31047031999998</v>
      </c>
      <c r="E209" s="62" t="s">
        <v>16</v>
      </c>
      <c r="F209" s="27" t="s">
        <v>68</v>
      </c>
      <c r="H209" s="64"/>
      <c r="I209" s="47">
        <v>189.671952</v>
      </c>
    </row>
    <row r="210" spans="1:9" ht="15.75" thickBot="1" x14ac:dyDescent="0.3">
      <c r="A210" s="61" t="s">
        <v>382</v>
      </c>
      <c r="B210" s="26" t="s">
        <v>383</v>
      </c>
      <c r="C210" s="62">
        <v>85049</v>
      </c>
      <c r="D210" s="27">
        <f t="shared" si="5"/>
        <v>81.648533520000001</v>
      </c>
      <c r="E210" s="62" t="s">
        <v>16</v>
      </c>
      <c r="F210" s="27" t="s">
        <v>68</v>
      </c>
      <c r="H210" s="64"/>
      <c r="I210" s="47">
        <v>78.887472000000002</v>
      </c>
    </row>
    <row r="211" spans="1:9" ht="15.75" thickBot="1" x14ac:dyDescent="0.3">
      <c r="A211" s="61" t="s">
        <v>384</v>
      </c>
      <c r="B211" s="26" t="s">
        <v>385</v>
      </c>
      <c r="C211" s="62">
        <v>84145</v>
      </c>
      <c r="D211" s="27">
        <f t="shared" si="5"/>
        <v>147.73589999999999</v>
      </c>
      <c r="E211" s="62" t="s">
        <v>16</v>
      </c>
      <c r="F211" s="27" t="s">
        <v>68</v>
      </c>
      <c r="H211" s="64"/>
      <c r="I211" s="47">
        <v>142.74</v>
      </c>
    </row>
    <row r="212" spans="1:9" ht="15.75" thickBot="1" x14ac:dyDescent="0.3">
      <c r="A212" s="61" t="s">
        <v>386</v>
      </c>
      <c r="B212" s="26" t="s">
        <v>387</v>
      </c>
      <c r="C212" s="62">
        <v>84165</v>
      </c>
      <c r="D212" s="27">
        <f t="shared" si="5"/>
        <v>137.86366427999999</v>
      </c>
      <c r="E212" s="62" t="s">
        <v>16</v>
      </c>
      <c r="F212" s="27" t="s">
        <v>68</v>
      </c>
      <c r="H212" s="64"/>
      <c r="I212" s="47">
        <v>133.20160799999999</v>
      </c>
    </row>
    <row r="213" spans="1:9" ht="15.75" thickBot="1" x14ac:dyDescent="0.3">
      <c r="A213" s="61" t="s">
        <v>388</v>
      </c>
      <c r="B213" s="26" t="s">
        <v>389</v>
      </c>
      <c r="C213" s="62">
        <v>85610</v>
      </c>
      <c r="D213" s="27">
        <f t="shared" si="5"/>
        <v>26.780103359999998</v>
      </c>
      <c r="E213" s="62" t="s">
        <v>22</v>
      </c>
      <c r="F213" s="27" t="s">
        <v>68</v>
      </c>
      <c r="H213" s="64"/>
      <c r="I213" s="47">
        <v>25.874496000000001</v>
      </c>
    </row>
    <row r="214" spans="1:9" ht="15.75" thickBot="1" x14ac:dyDescent="0.3">
      <c r="A214" s="61" t="s">
        <v>390</v>
      </c>
      <c r="B214" s="26" t="s">
        <v>391</v>
      </c>
      <c r="C214" s="62" t="s">
        <v>392</v>
      </c>
      <c r="D214" s="27">
        <f t="shared" si="5"/>
        <v>50.300999999999995</v>
      </c>
      <c r="E214" s="27" t="s">
        <v>16</v>
      </c>
      <c r="F214" s="27" t="s">
        <v>68</v>
      </c>
      <c r="H214" s="64"/>
      <c r="I214" s="47">
        <v>48.6</v>
      </c>
    </row>
    <row r="215" spans="1:9" ht="15.75" thickBot="1" x14ac:dyDescent="0.3">
      <c r="A215" s="61" t="s">
        <v>393</v>
      </c>
      <c r="B215" s="26" t="s">
        <v>394</v>
      </c>
      <c r="C215" s="62">
        <v>85651</v>
      </c>
      <c r="D215" s="27">
        <f t="shared" si="5"/>
        <v>57.869648639999994</v>
      </c>
      <c r="E215" s="62" t="s">
        <v>16</v>
      </c>
      <c r="F215" s="27" t="s">
        <v>68</v>
      </c>
      <c r="H215" s="64"/>
      <c r="I215" s="47">
        <v>55.912703999999998</v>
      </c>
    </row>
    <row r="216" spans="1:9" ht="15.75" thickBot="1" x14ac:dyDescent="0.3">
      <c r="A216" s="61" t="s">
        <v>395</v>
      </c>
      <c r="B216" s="26" t="s">
        <v>396</v>
      </c>
      <c r="C216" s="62">
        <v>80069</v>
      </c>
      <c r="D216" s="27">
        <f t="shared" si="5"/>
        <v>151.86935051999998</v>
      </c>
      <c r="E216" s="62" t="s">
        <v>22</v>
      </c>
      <c r="F216" s="27" t="s">
        <v>68</v>
      </c>
      <c r="H216" s="64"/>
      <c r="I216" s="47">
        <v>146.73367199999998</v>
      </c>
    </row>
    <row r="217" spans="1:9" ht="15.75" thickBot="1" x14ac:dyDescent="0.3">
      <c r="A217" s="61" t="s">
        <v>397</v>
      </c>
      <c r="B217" s="26" t="s">
        <v>398</v>
      </c>
      <c r="C217" s="62">
        <v>85045</v>
      </c>
      <c r="D217" s="27">
        <f t="shared" si="5"/>
        <v>43.286804999999994</v>
      </c>
      <c r="E217" s="62" t="s">
        <v>16</v>
      </c>
      <c r="F217" s="27" t="s">
        <v>68</v>
      </c>
      <c r="H217" s="64"/>
      <c r="I217" s="47">
        <v>41.823</v>
      </c>
    </row>
    <row r="218" spans="1:9" ht="15.75" thickBot="1" x14ac:dyDescent="0.3">
      <c r="A218" s="61" t="s">
        <v>399</v>
      </c>
      <c r="B218" s="26" t="s">
        <v>400</v>
      </c>
      <c r="C218" s="62">
        <v>86431</v>
      </c>
      <c r="D218" s="27">
        <f t="shared" si="5"/>
        <v>81.417670559999991</v>
      </c>
      <c r="E218" s="62" t="s">
        <v>16</v>
      </c>
      <c r="F218" s="27" t="s">
        <v>68</v>
      </c>
      <c r="H218" s="64"/>
      <c r="I218" s="47">
        <v>78.664416000000003</v>
      </c>
    </row>
    <row r="219" spans="1:9" ht="15.75" thickBot="1" x14ac:dyDescent="0.3">
      <c r="A219" s="61" t="s">
        <v>401</v>
      </c>
      <c r="B219" s="26" t="s">
        <v>402</v>
      </c>
      <c r="C219" s="62">
        <v>86430</v>
      </c>
      <c r="D219" s="27">
        <f t="shared" si="5"/>
        <v>76.45411691999999</v>
      </c>
      <c r="E219" s="62" t="s">
        <v>16</v>
      </c>
      <c r="F219" s="27" t="s">
        <v>68</v>
      </c>
      <c r="H219" s="64"/>
      <c r="I219" s="47">
        <v>73.868712000000002</v>
      </c>
    </row>
    <row r="220" spans="1:9" ht="15.75" thickBot="1" x14ac:dyDescent="0.3">
      <c r="A220" s="61" t="s">
        <v>403</v>
      </c>
      <c r="B220" s="26" t="s">
        <v>404</v>
      </c>
      <c r="C220" s="62">
        <v>83519</v>
      </c>
      <c r="D220" s="27">
        <f t="shared" si="5"/>
        <v>232.67138651999997</v>
      </c>
      <c r="E220" s="62" t="s">
        <v>16</v>
      </c>
      <c r="F220" s="27" t="s">
        <v>68</v>
      </c>
      <c r="H220" s="64"/>
      <c r="I220" s="47">
        <v>224.80327199999999</v>
      </c>
    </row>
    <row r="221" spans="1:9" ht="15.75" thickBot="1" x14ac:dyDescent="0.3">
      <c r="A221" s="61" t="s">
        <v>405</v>
      </c>
      <c r="B221" s="26" t="s">
        <v>406</v>
      </c>
      <c r="C221" s="62">
        <v>86762</v>
      </c>
      <c r="D221" s="27">
        <f t="shared" si="5"/>
        <v>138.09452723999999</v>
      </c>
      <c r="E221" s="62" t="s">
        <v>16</v>
      </c>
      <c r="F221" s="27" t="s">
        <v>68</v>
      </c>
      <c r="H221" s="64"/>
      <c r="I221" s="47">
        <v>133.42466400000001</v>
      </c>
    </row>
    <row r="222" spans="1:9" ht="15.75" thickBot="1" x14ac:dyDescent="0.3">
      <c r="A222" s="61" t="s">
        <v>407</v>
      </c>
      <c r="B222" s="26" t="s">
        <v>408</v>
      </c>
      <c r="C222" s="62">
        <v>86765</v>
      </c>
      <c r="D222" s="27">
        <f t="shared" si="5"/>
        <v>120.08721636</v>
      </c>
      <c r="E222" s="62" t="s">
        <v>16</v>
      </c>
      <c r="F222" s="27" t="s">
        <v>68</v>
      </c>
      <c r="H222" s="64"/>
      <c r="I222" s="47">
        <v>116.026296</v>
      </c>
    </row>
    <row r="223" spans="1:9" ht="15.75" thickBot="1" x14ac:dyDescent="0.3">
      <c r="A223" s="61" t="s">
        <v>409</v>
      </c>
      <c r="B223" s="26" t="s">
        <v>410</v>
      </c>
      <c r="C223" s="62">
        <v>82040</v>
      </c>
      <c r="D223" s="27">
        <f t="shared" si="5"/>
        <v>70.220816999999997</v>
      </c>
      <c r="E223" s="62" t="s">
        <v>16</v>
      </c>
      <c r="F223" s="27" t="s">
        <v>68</v>
      </c>
      <c r="H223" s="64"/>
      <c r="I223" s="47">
        <v>67.846199999999996</v>
      </c>
    </row>
    <row r="224" spans="1:9" ht="15.75" thickBot="1" x14ac:dyDescent="0.3">
      <c r="A224" s="61" t="s">
        <v>411</v>
      </c>
      <c r="B224" s="26" t="s">
        <v>412</v>
      </c>
      <c r="C224" s="62">
        <v>87205</v>
      </c>
      <c r="D224" s="27">
        <f t="shared" si="5"/>
        <v>62.140613399999985</v>
      </c>
      <c r="E224" s="62" t="s">
        <v>16</v>
      </c>
      <c r="F224" s="27" t="s">
        <v>68</v>
      </c>
      <c r="H224" s="64"/>
      <c r="I224" s="47">
        <v>60.039239999999992</v>
      </c>
    </row>
    <row r="225" spans="1:9" ht="15.75" thickBot="1" x14ac:dyDescent="0.3">
      <c r="A225" s="61" t="s">
        <v>413</v>
      </c>
      <c r="B225" s="26" t="s">
        <v>414</v>
      </c>
      <c r="C225" s="26">
        <v>88313</v>
      </c>
      <c r="D225" s="27">
        <f t="shared" si="5"/>
        <v>70.455497702399995</v>
      </c>
      <c r="E225" s="27" t="s">
        <v>16</v>
      </c>
      <c r="F225" s="27" t="s">
        <v>68</v>
      </c>
      <c r="H225" s="64"/>
      <c r="I225" s="47">
        <v>68.072944640000003</v>
      </c>
    </row>
    <row r="226" spans="1:9" ht="15.75" thickBot="1" x14ac:dyDescent="0.3">
      <c r="A226" s="61" t="s">
        <v>415</v>
      </c>
      <c r="B226" s="26" t="s">
        <v>416</v>
      </c>
      <c r="C226" s="62">
        <v>87651</v>
      </c>
      <c r="D226" s="27">
        <f t="shared" si="5"/>
        <v>515.36308104</v>
      </c>
      <c r="E226" s="62" t="s">
        <v>16</v>
      </c>
      <c r="F226" s="27" t="s">
        <v>68</v>
      </c>
      <c r="H226" s="64"/>
      <c r="I226" s="47">
        <v>497.93534399999999</v>
      </c>
    </row>
    <row r="227" spans="1:9" ht="15.75" thickBot="1" x14ac:dyDescent="0.3">
      <c r="A227" s="61" t="s">
        <v>417</v>
      </c>
      <c r="B227" s="26" t="s">
        <v>418</v>
      </c>
      <c r="C227" s="26">
        <v>88304</v>
      </c>
      <c r="D227" s="27">
        <f t="shared" si="5"/>
        <v>106.19099999999999</v>
      </c>
      <c r="E227" s="27" t="s">
        <v>16</v>
      </c>
      <c r="F227" s="27" t="s">
        <v>68</v>
      </c>
      <c r="H227" s="64"/>
      <c r="I227" s="47">
        <v>102.6</v>
      </c>
    </row>
    <row r="228" spans="1:9" ht="15.75" thickBot="1" x14ac:dyDescent="0.3">
      <c r="A228" s="61" t="s">
        <v>419</v>
      </c>
      <c r="B228" s="26" t="s">
        <v>418</v>
      </c>
      <c r="C228" s="26">
        <v>88305</v>
      </c>
      <c r="D228" s="27">
        <f t="shared" si="5"/>
        <v>206.46844055999998</v>
      </c>
      <c r="E228" s="27" t="s">
        <v>16</v>
      </c>
      <c r="F228" s="27" t="s">
        <v>68</v>
      </c>
      <c r="H228" s="64"/>
      <c r="I228" s="47">
        <v>199.48641599999999</v>
      </c>
    </row>
    <row r="229" spans="1:9" ht="15.75" thickBot="1" x14ac:dyDescent="0.3">
      <c r="A229" s="61" t="s">
        <v>420</v>
      </c>
      <c r="B229" s="26" t="s">
        <v>418</v>
      </c>
      <c r="C229" s="26">
        <v>88307</v>
      </c>
      <c r="D229" s="27">
        <f t="shared" si="5"/>
        <v>672.41675856599988</v>
      </c>
      <c r="E229" s="27" t="s">
        <v>16</v>
      </c>
      <c r="F229" s="27" t="s">
        <v>68</v>
      </c>
      <c r="H229" s="64"/>
      <c r="I229" s="47">
        <v>649.67802759999995</v>
      </c>
    </row>
    <row r="230" spans="1:9" ht="15.75" thickBot="1" x14ac:dyDescent="0.3">
      <c r="A230" s="61" t="s">
        <v>421</v>
      </c>
      <c r="B230" s="26" t="s">
        <v>422</v>
      </c>
      <c r="C230" s="62">
        <v>86592</v>
      </c>
      <c r="D230" s="27">
        <f t="shared" si="5"/>
        <v>29.319595919999998</v>
      </c>
      <c r="E230" s="62" t="s">
        <v>16</v>
      </c>
      <c r="F230" s="27" t="s">
        <v>68</v>
      </c>
      <c r="H230" s="64"/>
      <c r="I230" s="47">
        <v>28.328112000000001</v>
      </c>
    </row>
    <row r="231" spans="1:9" ht="15.75" thickBot="1" x14ac:dyDescent="0.3">
      <c r="A231" s="61" t="s">
        <v>423</v>
      </c>
      <c r="B231" s="26" t="s">
        <v>424</v>
      </c>
      <c r="C231" s="26">
        <v>80197</v>
      </c>
      <c r="D231" s="27">
        <f t="shared" si="5"/>
        <v>199.88884619999999</v>
      </c>
      <c r="E231" s="62" t="s">
        <v>16</v>
      </c>
      <c r="F231" s="27" t="s">
        <v>68</v>
      </c>
      <c r="H231" s="64"/>
      <c r="I231" s="47">
        <v>193.12932000000001</v>
      </c>
    </row>
    <row r="232" spans="1:9" ht="15.75" thickBot="1" x14ac:dyDescent="0.3">
      <c r="A232" s="61" t="s">
        <v>425</v>
      </c>
      <c r="B232" s="26" t="s">
        <v>426</v>
      </c>
      <c r="C232" s="62">
        <v>86480</v>
      </c>
      <c r="D232" s="27">
        <f t="shared" si="5"/>
        <v>156.67829999999998</v>
      </c>
      <c r="E232" s="62" t="s">
        <v>16</v>
      </c>
      <c r="F232" s="27" t="s">
        <v>68</v>
      </c>
      <c r="H232" s="64"/>
      <c r="I232" s="47">
        <v>151.38</v>
      </c>
    </row>
    <row r="233" spans="1:9" ht="15.75" thickBot="1" x14ac:dyDescent="0.3">
      <c r="A233" s="61" t="s">
        <v>427</v>
      </c>
      <c r="B233" s="26" t="s">
        <v>428</v>
      </c>
      <c r="C233" s="62">
        <v>85730</v>
      </c>
      <c r="D233" s="27">
        <f t="shared" si="5"/>
        <v>52.213506119999991</v>
      </c>
      <c r="E233" s="62" t="s">
        <v>22</v>
      </c>
      <c r="F233" s="27" t="s">
        <v>68</v>
      </c>
      <c r="H233" s="64"/>
      <c r="I233" s="47">
        <v>50.447831999999998</v>
      </c>
    </row>
    <row r="234" spans="1:9" ht="15.75" thickBot="1" x14ac:dyDescent="0.3">
      <c r="A234" s="61" t="s">
        <v>429</v>
      </c>
      <c r="B234" s="26" t="s">
        <v>430</v>
      </c>
      <c r="C234" s="62">
        <v>86800</v>
      </c>
      <c r="D234" s="27">
        <f t="shared" si="5"/>
        <v>155.21686344</v>
      </c>
      <c r="E234" s="62" t="s">
        <v>16</v>
      </c>
      <c r="F234" s="27" t="s">
        <v>68</v>
      </c>
      <c r="H234" s="64"/>
      <c r="I234" s="47">
        <v>149.967984</v>
      </c>
    </row>
    <row r="235" spans="1:9" ht="15.75" thickBot="1" x14ac:dyDescent="0.3">
      <c r="A235" s="61" t="s">
        <v>431</v>
      </c>
      <c r="B235" s="26" t="s">
        <v>432</v>
      </c>
      <c r="C235" s="62">
        <v>82533</v>
      </c>
      <c r="D235" s="27">
        <f t="shared" si="5"/>
        <v>203.23635911999997</v>
      </c>
      <c r="E235" s="62" t="s">
        <v>16</v>
      </c>
      <c r="F235" s="27" t="s">
        <v>68</v>
      </c>
      <c r="H235" s="64"/>
      <c r="I235" s="47">
        <v>196.363632</v>
      </c>
    </row>
    <row r="236" spans="1:9" ht="15.75" thickBot="1" x14ac:dyDescent="0.3">
      <c r="A236" s="61" t="s">
        <v>433</v>
      </c>
      <c r="B236" s="26" t="s">
        <v>434</v>
      </c>
      <c r="C236" s="62">
        <v>84450</v>
      </c>
      <c r="D236" s="27">
        <f t="shared" si="5"/>
        <v>40.862743919999993</v>
      </c>
      <c r="E236" s="62" t="s">
        <v>16</v>
      </c>
      <c r="F236" s="27" t="s">
        <v>68</v>
      </c>
      <c r="H236" s="64"/>
      <c r="I236" s="47">
        <v>39.480911999999996</v>
      </c>
    </row>
    <row r="237" spans="1:9" ht="15.75" thickBot="1" x14ac:dyDescent="0.3">
      <c r="A237" s="61" t="s">
        <v>435</v>
      </c>
      <c r="B237" s="26" t="s">
        <v>436</v>
      </c>
      <c r="C237" s="62">
        <v>87661</v>
      </c>
      <c r="D237" s="27">
        <f t="shared" si="5"/>
        <v>85.837724999999992</v>
      </c>
      <c r="E237" s="62" t="s">
        <v>16</v>
      </c>
      <c r="F237" s="27" t="s">
        <v>68</v>
      </c>
      <c r="H237" s="64"/>
      <c r="I237" s="47">
        <v>82.935000000000002</v>
      </c>
    </row>
    <row r="238" spans="1:9" ht="15.75" thickBot="1" x14ac:dyDescent="0.3">
      <c r="A238" s="61" t="s">
        <v>437</v>
      </c>
      <c r="B238" s="26" t="s">
        <v>438</v>
      </c>
      <c r="C238" s="26">
        <v>84484</v>
      </c>
      <c r="D238" s="27">
        <f t="shared" si="5"/>
        <v>118.58660711999998</v>
      </c>
      <c r="E238" s="62" t="s">
        <v>16</v>
      </c>
      <c r="F238" s="27" t="s">
        <v>68</v>
      </c>
      <c r="H238" s="64"/>
      <c r="I238" s="47">
        <v>114.576432</v>
      </c>
    </row>
    <row r="239" spans="1:9" ht="15.75" thickBot="1" x14ac:dyDescent="0.3">
      <c r="A239" s="61" t="s">
        <v>439</v>
      </c>
      <c r="B239" s="26" t="s">
        <v>440</v>
      </c>
      <c r="C239" s="62">
        <v>88360</v>
      </c>
      <c r="D239" s="27">
        <f t="shared" si="5"/>
        <v>1332.04080204</v>
      </c>
      <c r="E239" s="62" t="s">
        <v>16</v>
      </c>
      <c r="F239" s="27" t="s">
        <v>68</v>
      </c>
      <c r="H239" s="64"/>
      <c r="I239" s="47">
        <v>1286.995944</v>
      </c>
    </row>
    <row r="240" spans="1:9" ht="15.75" thickBot="1" x14ac:dyDescent="0.3">
      <c r="A240" s="61" t="s">
        <v>441</v>
      </c>
      <c r="B240" s="26" t="s">
        <v>442</v>
      </c>
      <c r="C240" s="62">
        <v>81003</v>
      </c>
      <c r="D240" s="27">
        <f t="shared" si="5"/>
        <v>49.674013559999999</v>
      </c>
      <c r="E240" s="62" t="s">
        <v>22</v>
      </c>
      <c r="F240" s="27" t="s">
        <v>68</v>
      </c>
      <c r="H240" s="64"/>
      <c r="I240" s="47">
        <v>47.994216000000002</v>
      </c>
    </row>
    <row r="241" spans="1:9" ht="15.75" thickBot="1" x14ac:dyDescent="0.3">
      <c r="A241" s="61" t="s">
        <v>443</v>
      </c>
      <c r="B241" s="26" t="s">
        <v>444</v>
      </c>
      <c r="C241" s="62">
        <v>81001</v>
      </c>
      <c r="D241" s="27">
        <f t="shared" si="5"/>
        <v>28.280712599999998</v>
      </c>
      <c r="E241" s="62" t="s">
        <v>22</v>
      </c>
      <c r="F241" s="27" t="s">
        <v>68</v>
      </c>
      <c r="H241" s="64"/>
      <c r="I241" s="47">
        <v>27.324359999999999</v>
      </c>
    </row>
    <row r="242" spans="1:9" ht="15.75" thickBot="1" x14ac:dyDescent="0.3">
      <c r="A242" s="61" t="s">
        <v>445</v>
      </c>
      <c r="B242" s="26" t="s">
        <v>446</v>
      </c>
      <c r="C242" s="62">
        <v>87086</v>
      </c>
      <c r="D242" s="27">
        <f t="shared" si="5"/>
        <v>101.964474</v>
      </c>
      <c r="E242" s="62" t="s">
        <v>16</v>
      </c>
      <c r="F242" s="27" t="s">
        <v>68</v>
      </c>
      <c r="H242" s="64"/>
      <c r="I242" s="47">
        <v>98.516400000000004</v>
      </c>
    </row>
    <row r="243" spans="1:9" ht="15.75" thickBot="1" x14ac:dyDescent="0.3">
      <c r="A243" s="61" t="s">
        <v>447</v>
      </c>
      <c r="B243" s="26" t="s">
        <v>448</v>
      </c>
      <c r="C243" s="62">
        <v>82652</v>
      </c>
      <c r="D243" s="27">
        <f t="shared" si="5"/>
        <v>461.34114840000001</v>
      </c>
      <c r="E243" s="62" t="s">
        <v>16</v>
      </c>
      <c r="F243" s="27" t="s">
        <v>68</v>
      </c>
      <c r="H243" s="64"/>
      <c r="I243" s="47">
        <v>445.74024000000003</v>
      </c>
    </row>
    <row r="244" spans="1:9" ht="15.75" thickBot="1" x14ac:dyDescent="0.3">
      <c r="A244" s="61" t="s">
        <v>449</v>
      </c>
      <c r="B244" s="26" t="s">
        <v>450</v>
      </c>
      <c r="C244" s="62">
        <v>82607</v>
      </c>
      <c r="D244" s="27">
        <f t="shared" si="5"/>
        <v>157.06376711999999</v>
      </c>
      <c r="E244" s="62" t="s">
        <v>16</v>
      </c>
      <c r="F244" s="27" t="s">
        <v>68</v>
      </c>
      <c r="H244" s="64"/>
      <c r="I244" s="47">
        <v>151.752432</v>
      </c>
    </row>
    <row r="245" spans="1:9" ht="15.75" thickBot="1" x14ac:dyDescent="0.3">
      <c r="A245" s="61" t="s">
        <v>451</v>
      </c>
      <c r="B245" s="26" t="s">
        <v>452</v>
      </c>
      <c r="C245" s="62">
        <v>82306</v>
      </c>
      <c r="D245" s="27">
        <f t="shared" si="5"/>
        <v>359.26124292000003</v>
      </c>
      <c r="E245" s="62" t="s">
        <v>16</v>
      </c>
      <c r="F245" s="27" t="s">
        <v>68</v>
      </c>
      <c r="H245" s="64"/>
      <c r="I245" s="47">
        <v>347.11231200000003</v>
      </c>
    </row>
    <row r="246" spans="1:9" ht="15.75" thickBot="1" x14ac:dyDescent="0.3">
      <c r="A246" s="61" t="s">
        <v>453</v>
      </c>
      <c r="B246" s="26" t="s">
        <v>454</v>
      </c>
      <c r="C246" s="62">
        <v>86021</v>
      </c>
      <c r="D246" s="27">
        <f t="shared" si="5"/>
        <v>107.85147947999999</v>
      </c>
      <c r="E246" s="62" t="s">
        <v>16</v>
      </c>
      <c r="F246" s="27" t="s">
        <v>68</v>
      </c>
      <c r="H246" s="64"/>
      <c r="I246" s="47">
        <v>104.204328</v>
      </c>
    </row>
    <row r="247" spans="1:9" x14ac:dyDescent="0.25">
      <c r="C247"/>
      <c r="D247" s="32"/>
      <c r="E247" s="9"/>
      <c r="F247" s="64"/>
      <c r="I247" s="32"/>
    </row>
    <row r="248" spans="1:9" ht="15.75" thickBot="1" x14ac:dyDescent="0.3">
      <c r="F248" s="64"/>
      <c r="H248" s="34"/>
    </row>
    <row r="249" spans="1:9" ht="30.75" thickBot="1" x14ac:dyDescent="0.3">
      <c r="A249" s="10" t="s">
        <v>8</v>
      </c>
      <c r="B249" s="10" t="s">
        <v>95</v>
      </c>
      <c r="C249" s="10" t="s">
        <v>96</v>
      </c>
      <c r="D249" s="10" t="s">
        <v>11</v>
      </c>
      <c r="E249" s="10" t="s">
        <v>12</v>
      </c>
      <c r="F249" s="10" t="s">
        <v>97</v>
      </c>
    </row>
    <row r="250" spans="1:9" ht="15.75" thickBot="1" x14ac:dyDescent="0.3">
      <c r="A250" s="60" t="s">
        <v>455</v>
      </c>
      <c r="B250" s="17"/>
      <c r="C250" s="18"/>
      <c r="D250" s="18"/>
      <c r="E250" s="18"/>
      <c r="F250" s="18"/>
    </row>
    <row r="251" spans="1:9" ht="15.75" thickBot="1" x14ac:dyDescent="0.3">
      <c r="A251" s="61" t="s">
        <v>456</v>
      </c>
      <c r="B251" s="26" t="s">
        <v>457</v>
      </c>
      <c r="C251" s="62">
        <v>76700</v>
      </c>
      <c r="D251" s="27">
        <f t="shared" ref="D251:D314" si="6">$I251*1.035</f>
        <v>858.1176223199999</v>
      </c>
      <c r="E251" s="62" t="s">
        <v>22</v>
      </c>
      <c r="F251" s="27" t="s">
        <v>68</v>
      </c>
      <c r="I251" s="47">
        <v>829.099152</v>
      </c>
    </row>
    <row r="252" spans="1:9" ht="15.75" thickBot="1" x14ac:dyDescent="0.3">
      <c r="A252" s="61" t="s">
        <v>459</v>
      </c>
      <c r="B252" s="26" t="s">
        <v>460</v>
      </c>
      <c r="C252" s="62">
        <v>76705</v>
      </c>
      <c r="D252" s="27">
        <f t="shared" si="6"/>
        <v>617.09669208000003</v>
      </c>
      <c r="E252" s="62" t="s">
        <v>16</v>
      </c>
      <c r="F252" s="27" t="s">
        <v>68</v>
      </c>
      <c r="I252" s="47">
        <v>596.22868800000003</v>
      </c>
    </row>
    <row r="253" spans="1:9" ht="45.75" thickBot="1" x14ac:dyDescent="0.3">
      <c r="A253" s="61" t="s">
        <v>461</v>
      </c>
      <c r="B253" s="65" t="s">
        <v>462</v>
      </c>
      <c r="C253" s="25">
        <v>76805</v>
      </c>
      <c r="D253" s="27">
        <f t="shared" si="6"/>
        <v>1004.1769216800001</v>
      </c>
      <c r="E253" s="62" t="s">
        <v>22</v>
      </c>
      <c r="F253" s="27" t="s">
        <v>68</v>
      </c>
      <c r="I253" s="47">
        <v>970.21924800000011</v>
      </c>
    </row>
    <row r="254" spans="1:9" ht="15.75" thickBot="1" x14ac:dyDescent="0.3">
      <c r="A254" s="61" t="s">
        <v>464</v>
      </c>
      <c r="B254" s="26" t="s">
        <v>465</v>
      </c>
      <c r="C254" s="62">
        <v>74018</v>
      </c>
      <c r="D254" s="27">
        <f t="shared" si="6"/>
        <v>180.24036219179996</v>
      </c>
      <c r="E254" s="62" t="s">
        <v>16</v>
      </c>
      <c r="F254" s="27" t="s">
        <v>68</v>
      </c>
      <c r="I254" s="47">
        <v>174.14527747999998</v>
      </c>
    </row>
    <row r="255" spans="1:9" ht="15.75" thickBot="1" x14ac:dyDescent="0.3">
      <c r="A255" s="61" t="s">
        <v>466</v>
      </c>
      <c r="B255" s="26" t="s">
        <v>467</v>
      </c>
      <c r="C255" s="62">
        <v>74021</v>
      </c>
      <c r="D255" s="27">
        <f t="shared" si="6"/>
        <v>221.73595143839995</v>
      </c>
      <c r="E255" s="62" t="s">
        <v>16</v>
      </c>
      <c r="F255" s="27" t="s">
        <v>68</v>
      </c>
      <c r="I255" s="47">
        <v>214.23763423999998</v>
      </c>
    </row>
    <row r="256" spans="1:9" ht="15.75" thickBot="1" x14ac:dyDescent="0.3">
      <c r="A256" s="61" t="s">
        <v>468</v>
      </c>
      <c r="B256" s="26" t="s">
        <v>469</v>
      </c>
      <c r="C256" s="62">
        <v>73610</v>
      </c>
      <c r="D256" s="27">
        <f t="shared" si="6"/>
        <v>195.04072403999999</v>
      </c>
      <c r="E256" s="62" t="s">
        <v>16</v>
      </c>
      <c r="F256" s="27" t="s">
        <v>68</v>
      </c>
      <c r="I256" s="47">
        <v>188.445144</v>
      </c>
    </row>
    <row r="257" spans="1:9" ht="15.75" thickBot="1" x14ac:dyDescent="0.3">
      <c r="A257" s="61" t="s">
        <v>470</v>
      </c>
      <c r="B257" s="26" t="s">
        <v>471</v>
      </c>
      <c r="C257" s="62">
        <v>77080</v>
      </c>
      <c r="D257" s="27">
        <f t="shared" si="6"/>
        <v>267.02999999999997</v>
      </c>
      <c r="E257" s="62" t="s">
        <v>16</v>
      </c>
      <c r="F257" s="27" t="s">
        <v>68</v>
      </c>
      <c r="I257" s="47">
        <v>258</v>
      </c>
    </row>
    <row r="258" spans="1:9" ht="15.75" thickBot="1" x14ac:dyDescent="0.3">
      <c r="A258" s="61" t="s">
        <v>472</v>
      </c>
      <c r="B258" s="26" t="s">
        <v>473</v>
      </c>
      <c r="C258" s="62">
        <v>77073</v>
      </c>
      <c r="D258" s="27">
        <f t="shared" si="6"/>
        <v>221.73595143839995</v>
      </c>
      <c r="E258" s="62" t="s">
        <v>16</v>
      </c>
      <c r="F258" s="27" t="s">
        <v>68</v>
      </c>
      <c r="I258" s="47">
        <v>214.23763423999998</v>
      </c>
    </row>
    <row r="259" spans="1:9" ht="15.75" thickBot="1" x14ac:dyDescent="0.3">
      <c r="A259" s="61" t="s">
        <v>474</v>
      </c>
      <c r="B259" s="26" t="s">
        <v>475</v>
      </c>
      <c r="C259" s="62">
        <v>78306</v>
      </c>
      <c r="D259" s="27">
        <f t="shared" si="6"/>
        <v>1552.8227461199997</v>
      </c>
      <c r="E259" s="62" t="s">
        <v>16</v>
      </c>
      <c r="F259" s="27" t="s">
        <v>68</v>
      </c>
      <c r="I259" s="47">
        <v>1500.3118319999999</v>
      </c>
    </row>
    <row r="260" spans="1:9" ht="15.75" thickBot="1" x14ac:dyDescent="0.3">
      <c r="A260" s="61" t="s">
        <v>476</v>
      </c>
      <c r="B260" s="26" t="s">
        <v>477</v>
      </c>
      <c r="C260" s="62">
        <v>77063</v>
      </c>
      <c r="D260" s="27">
        <f t="shared" si="6"/>
        <v>99.815399999999997</v>
      </c>
      <c r="E260" s="62" t="s">
        <v>16</v>
      </c>
      <c r="F260" s="27" t="s">
        <v>68</v>
      </c>
      <c r="I260" s="47">
        <v>96.44</v>
      </c>
    </row>
    <row r="261" spans="1:9" ht="15.75" thickBot="1" x14ac:dyDescent="0.3">
      <c r="A261" s="61" t="s">
        <v>478</v>
      </c>
      <c r="B261" s="26" t="s">
        <v>479</v>
      </c>
      <c r="C261" s="62">
        <v>76641</v>
      </c>
      <c r="D261" s="27">
        <f t="shared" si="6"/>
        <v>221.73595143839995</v>
      </c>
      <c r="E261" s="62" t="s">
        <v>16</v>
      </c>
      <c r="F261" s="27" t="s">
        <v>68</v>
      </c>
      <c r="I261" s="47">
        <v>214.23763423999998</v>
      </c>
    </row>
    <row r="262" spans="1:9" ht="15.75" thickBot="1" x14ac:dyDescent="0.3">
      <c r="A262" s="61" t="s">
        <v>480</v>
      </c>
      <c r="B262" s="26" t="s">
        <v>481</v>
      </c>
      <c r="C262" s="62">
        <v>76642</v>
      </c>
      <c r="D262" s="27">
        <f t="shared" si="6"/>
        <v>180.24036219179996</v>
      </c>
      <c r="E262" s="62" t="s">
        <v>16</v>
      </c>
      <c r="F262" s="27" t="s">
        <v>68</v>
      </c>
      <c r="I262" s="47">
        <v>174.14527747999998</v>
      </c>
    </row>
    <row r="263" spans="1:9" ht="15.75" thickBot="1" x14ac:dyDescent="0.3">
      <c r="A263" s="61" t="s">
        <v>482</v>
      </c>
      <c r="B263" s="26" t="s">
        <v>483</v>
      </c>
      <c r="C263" s="62">
        <v>71120</v>
      </c>
      <c r="D263" s="27">
        <f t="shared" si="6"/>
        <v>238.44296051999999</v>
      </c>
      <c r="E263" s="62" t="s">
        <v>16</v>
      </c>
      <c r="F263" s="27" t="s">
        <v>68</v>
      </c>
      <c r="I263" s="47">
        <v>230.379672</v>
      </c>
    </row>
    <row r="264" spans="1:9" ht="15.75" thickBot="1" x14ac:dyDescent="0.3">
      <c r="A264" s="61" t="s">
        <v>484</v>
      </c>
      <c r="B264" s="26" t="s">
        <v>485</v>
      </c>
      <c r="C264" s="62">
        <v>76604</v>
      </c>
      <c r="D264" s="27">
        <f t="shared" si="6"/>
        <v>565.96054643999992</v>
      </c>
      <c r="E264" s="62" t="s">
        <v>16</v>
      </c>
      <c r="F264" s="27" t="s">
        <v>68</v>
      </c>
      <c r="I264" s="47">
        <v>546.82178399999998</v>
      </c>
    </row>
    <row r="265" spans="1:9" ht="15.75" thickBot="1" x14ac:dyDescent="0.3">
      <c r="A265" s="61" t="s">
        <v>486</v>
      </c>
      <c r="B265" s="26" t="s">
        <v>487</v>
      </c>
      <c r="C265" s="62">
        <v>71045</v>
      </c>
      <c r="D265" s="27">
        <f t="shared" si="6"/>
        <v>180.24036219179996</v>
      </c>
      <c r="E265" s="62" t="s">
        <v>16</v>
      </c>
      <c r="F265" s="27" t="s">
        <v>68</v>
      </c>
      <c r="I265" s="47">
        <v>174.14527747999998</v>
      </c>
    </row>
    <row r="266" spans="1:9" ht="15.75" thickBot="1" x14ac:dyDescent="0.3">
      <c r="A266" s="61" t="s">
        <v>488</v>
      </c>
      <c r="B266" s="26" t="s">
        <v>489</v>
      </c>
      <c r="C266" s="62">
        <v>71046</v>
      </c>
      <c r="D266" s="27">
        <f t="shared" si="6"/>
        <v>180.24036219179996</v>
      </c>
      <c r="E266" s="62" t="s">
        <v>16</v>
      </c>
      <c r="F266" s="27" t="s">
        <v>68</v>
      </c>
      <c r="I266" s="47">
        <v>174.14527747999998</v>
      </c>
    </row>
    <row r="267" spans="1:9" ht="15.75" thickBot="1" x14ac:dyDescent="0.3">
      <c r="A267" s="61" t="s">
        <v>490</v>
      </c>
      <c r="B267" s="26" t="s">
        <v>491</v>
      </c>
      <c r="C267" s="62">
        <v>73000</v>
      </c>
      <c r="D267" s="27">
        <f t="shared" si="6"/>
        <v>225.39920327999997</v>
      </c>
      <c r="E267" s="62" t="s">
        <v>16</v>
      </c>
      <c r="F267" s="27" t="s">
        <v>68</v>
      </c>
      <c r="I267" s="47">
        <v>217.777008</v>
      </c>
    </row>
    <row r="268" spans="1:9" ht="15.75" thickBot="1" x14ac:dyDescent="0.3">
      <c r="A268" s="61" t="s">
        <v>492</v>
      </c>
      <c r="B268" s="26" t="s">
        <v>493</v>
      </c>
      <c r="C268" s="62">
        <v>74177</v>
      </c>
      <c r="D268" s="27">
        <f t="shared" si="6"/>
        <v>764.3569216464</v>
      </c>
      <c r="E268" s="62" t="s">
        <v>22</v>
      </c>
      <c r="F268" s="27" t="s">
        <v>68</v>
      </c>
      <c r="I268" s="47">
        <v>738.50910304000001</v>
      </c>
    </row>
    <row r="269" spans="1:9" ht="15.75" thickBot="1" x14ac:dyDescent="0.3">
      <c r="A269" s="61" t="s">
        <v>494</v>
      </c>
      <c r="B269" s="26" t="s">
        <v>495</v>
      </c>
      <c r="C269" s="62">
        <v>74176</v>
      </c>
      <c r="D269" s="27">
        <f t="shared" si="6"/>
        <v>484.47032631299987</v>
      </c>
      <c r="E269" s="62" t="s">
        <v>16</v>
      </c>
      <c r="F269" s="27" t="s">
        <v>68</v>
      </c>
      <c r="I269" s="47">
        <v>468.08727179999994</v>
      </c>
    </row>
    <row r="270" spans="1:9" ht="15.75" thickBot="1" x14ac:dyDescent="0.3">
      <c r="A270" s="61" t="s">
        <v>496</v>
      </c>
      <c r="B270" s="26" t="s">
        <v>497</v>
      </c>
      <c r="C270" s="62">
        <v>74160</v>
      </c>
      <c r="D270" s="27">
        <f t="shared" si="6"/>
        <v>2426.0618923199995</v>
      </c>
      <c r="E270" s="62" t="s">
        <v>16</v>
      </c>
      <c r="F270" s="27" t="s">
        <v>68</v>
      </c>
      <c r="I270" s="47">
        <v>2344.0211519999998</v>
      </c>
    </row>
    <row r="271" spans="1:9" ht="15.75" thickBot="1" x14ac:dyDescent="0.3">
      <c r="A271" s="61" t="s">
        <v>498</v>
      </c>
      <c r="B271" s="26" t="s">
        <v>499</v>
      </c>
      <c r="C271" s="62">
        <v>71275</v>
      </c>
      <c r="D271" s="27">
        <f t="shared" si="6"/>
        <v>2108.6253223199997</v>
      </c>
      <c r="E271" s="62" t="s">
        <v>16</v>
      </c>
      <c r="F271" s="27" t="s">
        <v>68</v>
      </c>
      <c r="I271" s="47">
        <v>2037.319152</v>
      </c>
    </row>
    <row r="272" spans="1:9" ht="15.75" thickBot="1" x14ac:dyDescent="0.3">
      <c r="A272" s="61" t="s">
        <v>500</v>
      </c>
      <c r="B272" s="26" t="s">
        <v>501</v>
      </c>
      <c r="C272" s="62">
        <v>70450</v>
      </c>
      <c r="D272" s="27">
        <f t="shared" si="6"/>
        <v>1692.5717912399998</v>
      </c>
      <c r="E272" s="62" t="s">
        <v>22</v>
      </c>
      <c r="F272" s="27" t="s">
        <v>68</v>
      </c>
      <c r="I272" s="47">
        <v>1635.3350639999999</v>
      </c>
    </row>
    <row r="273" spans="1:9" ht="15.75" thickBot="1" x14ac:dyDescent="0.3">
      <c r="A273" s="61" t="s">
        <v>502</v>
      </c>
      <c r="B273" s="26" t="s">
        <v>503</v>
      </c>
      <c r="C273" s="62">
        <v>73700</v>
      </c>
      <c r="D273" s="27">
        <f t="shared" si="6"/>
        <v>1793.49738192</v>
      </c>
      <c r="E273" s="62" t="s">
        <v>16</v>
      </c>
      <c r="F273" s="27" t="s">
        <v>68</v>
      </c>
      <c r="I273" s="47">
        <v>1732.847712</v>
      </c>
    </row>
    <row r="274" spans="1:9" ht="15.75" thickBot="1" x14ac:dyDescent="0.3">
      <c r="A274" s="61" t="s">
        <v>504</v>
      </c>
      <c r="B274" s="26" t="s">
        <v>505</v>
      </c>
      <c r="C274" s="62">
        <v>72131</v>
      </c>
      <c r="D274" s="27">
        <f t="shared" si="6"/>
        <v>2122.5925313999996</v>
      </c>
      <c r="E274" s="62" t="s">
        <v>16</v>
      </c>
      <c r="F274" s="27" t="s">
        <v>68</v>
      </c>
      <c r="I274" s="47">
        <v>2050.8140399999997</v>
      </c>
    </row>
    <row r="275" spans="1:9" ht="15.75" thickBot="1" x14ac:dyDescent="0.3">
      <c r="A275" s="61" t="s">
        <v>506</v>
      </c>
      <c r="B275" s="26" t="s">
        <v>507</v>
      </c>
      <c r="C275" s="62">
        <v>70486</v>
      </c>
      <c r="D275" s="27">
        <f t="shared" si="6"/>
        <v>1750.9801201199998</v>
      </c>
      <c r="E275" s="62" t="s">
        <v>16</v>
      </c>
      <c r="F275" s="27" t="s">
        <v>68</v>
      </c>
      <c r="I275" s="47">
        <v>1691.7682319999999</v>
      </c>
    </row>
    <row r="276" spans="1:9" ht="15.75" thickBot="1" x14ac:dyDescent="0.3">
      <c r="A276" s="61" t="s">
        <v>508</v>
      </c>
      <c r="B276" s="26" t="s">
        <v>509</v>
      </c>
      <c r="C276" s="62">
        <v>70491</v>
      </c>
      <c r="D276" s="27">
        <f t="shared" si="6"/>
        <v>2104.700652</v>
      </c>
      <c r="E276" s="62" t="s">
        <v>16</v>
      </c>
      <c r="F276" s="27" t="s">
        <v>68</v>
      </c>
      <c r="I276" s="47">
        <v>2033.5272</v>
      </c>
    </row>
    <row r="277" spans="1:9" ht="15.75" thickBot="1" x14ac:dyDescent="0.3">
      <c r="A277" s="61" t="s">
        <v>510</v>
      </c>
      <c r="B277" s="26" t="s">
        <v>511</v>
      </c>
      <c r="C277" s="62">
        <v>72125</v>
      </c>
      <c r="D277" s="27">
        <f t="shared" si="6"/>
        <v>2121.4382166</v>
      </c>
      <c r="E277" s="62" t="s">
        <v>16</v>
      </c>
      <c r="F277" s="27" t="s">
        <v>68</v>
      </c>
      <c r="I277" s="47">
        <v>2049.6987600000002</v>
      </c>
    </row>
    <row r="278" spans="1:9" ht="15.75" thickBot="1" x14ac:dyDescent="0.3">
      <c r="A278" s="61" t="s">
        <v>512</v>
      </c>
      <c r="B278" s="65" t="s">
        <v>513</v>
      </c>
      <c r="C278" s="25">
        <v>72193</v>
      </c>
      <c r="D278" s="27">
        <f t="shared" si="6"/>
        <v>2379.8893003199996</v>
      </c>
      <c r="E278" s="62" t="s">
        <v>22</v>
      </c>
      <c r="F278" s="27" t="s">
        <v>68</v>
      </c>
      <c r="I278" s="47">
        <v>2299.409952</v>
      </c>
    </row>
    <row r="279" spans="1:9" ht="15.75" thickBot="1" x14ac:dyDescent="0.3">
      <c r="A279" s="61" t="s">
        <v>514</v>
      </c>
      <c r="B279" s="26" t="s">
        <v>515</v>
      </c>
      <c r="C279" s="62">
        <v>71260</v>
      </c>
      <c r="D279" s="27">
        <f t="shared" si="6"/>
        <v>2439.9136699199998</v>
      </c>
      <c r="E279" s="62" t="s">
        <v>16</v>
      </c>
      <c r="F279" s="27" t="s">
        <v>68</v>
      </c>
      <c r="I279" s="47">
        <v>2357.4045120000001</v>
      </c>
    </row>
    <row r="280" spans="1:9" ht="15.75" thickBot="1" x14ac:dyDescent="0.3">
      <c r="A280" s="61" t="s">
        <v>516</v>
      </c>
      <c r="B280" s="26" t="s">
        <v>517</v>
      </c>
      <c r="C280" s="62">
        <v>71250</v>
      </c>
      <c r="D280" s="27">
        <f t="shared" si="6"/>
        <v>2125.13202396</v>
      </c>
      <c r="E280" s="62" t="s">
        <v>16</v>
      </c>
      <c r="F280" s="27" t="s">
        <v>68</v>
      </c>
      <c r="I280" s="47">
        <v>2053.267656</v>
      </c>
    </row>
    <row r="281" spans="1:9" ht="15.75" thickBot="1" x14ac:dyDescent="0.3">
      <c r="A281" s="61" t="s">
        <v>518</v>
      </c>
      <c r="B281" s="26" t="s">
        <v>519</v>
      </c>
      <c r="C281" s="62">
        <v>77066</v>
      </c>
      <c r="D281" s="27">
        <f t="shared" si="6"/>
        <v>296.03069999999997</v>
      </c>
      <c r="E281" s="62" t="s">
        <v>22</v>
      </c>
      <c r="F281" s="27" t="s">
        <v>68</v>
      </c>
      <c r="I281" s="47">
        <v>286.02</v>
      </c>
    </row>
    <row r="282" spans="1:9" ht="15.75" thickBot="1" x14ac:dyDescent="0.3">
      <c r="A282" s="61" t="s">
        <v>520</v>
      </c>
      <c r="B282" s="26" t="s">
        <v>521</v>
      </c>
      <c r="C282" s="62">
        <v>77065</v>
      </c>
      <c r="D282" s="27">
        <f t="shared" si="6"/>
        <v>234.88289999999998</v>
      </c>
      <c r="E282" s="62" t="s">
        <v>22</v>
      </c>
      <c r="F282" s="27" t="s">
        <v>68</v>
      </c>
      <c r="I282" s="47">
        <v>226.94</v>
      </c>
    </row>
    <row r="283" spans="1:9" ht="15.75" thickBot="1" x14ac:dyDescent="0.3">
      <c r="A283" s="61" t="s">
        <v>522</v>
      </c>
      <c r="B283" s="26" t="s">
        <v>523</v>
      </c>
      <c r="C283" s="62">
        <v>73080</v>
      </c>
      <c r="D283" s="27">
        <f t="shared" si="6"/>
        <v>207.62275535999999</v>
      </c>
      <c r="E283" s="62" t="s">
        <v>16</v>
      </c>
      <c r="F283" s="27" t="s">
        <v>68</v>
      </c>
      <c r="I283" s="47">
        <v>200.601696</v>
      </c>
    </row>
    <row r="284" spans="1:9" ht="15.75" thickBot="1" x14ac:dyDescent="0.3">
      <c r="A284" s="61" t="s">
        <v>524</v>
      </c>
      <c r="B284" s="26" t="s">
        <v>525</v>
      </c>
      <c r="C284" s="62">
        <v>74220</v>
      </c>
      <c r="D284" s="27">
        <f t="shared" si="6"/>
        <v>494.1236887199999</v>
      </c>
      <c r="E284" s="62" t="s">
        <v>16</v>
      </c>
      <c r="F284" s="27" t="s">
        <v>68</v>
      </c>
      <c r="I284" s="47">
        <v>477.41419199999996</v>
      </c>
    </row>
    <row r="285" spans="1:9" ht="15.75" thickBot="1" x14ac:dyDescent="0.3">
      <c r="A285" s="61" t="s">
        <v>526</v>
      </c>
      <c r="B285" s="26" t="s">
        <v>527</v>
      </c>
      <c r="C285" s="62">
        <v>73552</v>
      </c>
      <c r="D285" s="27">
        <f t="shared" si="6"/>
        <v>180.24036219179996</v>
      </c>
      <c r="E285" s="62" t="s">
        <v>16</v>
      </c>
      <c r="F285" s="27" t="s">
        <v>68</v>
      </c>
      <c r="I285" s="47">
        <v>174.14527747999998</v>
      </c>
    </row>
    <row r="286" spans="1:9" ht="15.75" thickBot="1" x14ac:dyDescent="0.3">
      <c r="A286" s="61" t="s">
        <v>528</v>
      </c>
      <c r="B286" s="26" t="s">
        <v>529</v>
      </c>
      <c r="C286" s="62">
        <v>73140</v>
      </c>
      <c r="D286" s="27">
        <f t="shared" si="6"/>
        <v>188.46112967999997</v>
      </c>
      <c r="E286" s="62" t="s">
        <v>16</v>
      </c>
      <c r="F286" s="27" t="s">
        <v>68</v>
      </c>
      <c r="I286" s="47">
        <v>182.08804799999999</v>
      </c>
    </row>
    <row r="287" spans="1:9" ht="15.75" thickBot="1" x14ac:dyDescent="0.3">
      <c r="A287" s="61" t="s">
        <v>530</v>
      </c>
      <c r="B287" s="26" t="s">
        <v>531</v>
      </c>
      <c r="C287" s="62">
        <v>73620</v>
      </c>
      <c r="D287" s="27">
        <f t="shared" si="6"/>
        <v>213.50976083999998</v>
      </c>
      <c r="E287" s="62" t="s">
        <v>16</v>
      </c>
      <c r="F287" s="27" t="s">
        <v>68</v>
      </c>
      <c r="I287" s="47">
        <v>206.289624</v>
      </c>
    </row>
    <row r="288" spans="1:9" ht="15.75" thickBot="1" x14ac:dyDescent="0.3">
      <c r="A288" s="61" t="s">
        <v>532</v>
      </c>
      <c r="B288" s="26" t="s">
        <v>531</v>
      </c>
      <c r="C288" s="62">
        <v>73630</v>
      </c>
      <c r="D288" s="27">
        <f t="shared" si="6"/>
        <v>232.09422911999999</v>
      </c>
      <c r="E288" s="62" t="s">
        <v>16</v>
      </c>
      <c r="F288" s="27" t="s">
        <v>68</v>
      </c>
      <c r="I288" s="47">
        <v>224.245632</v>
      </c>
    </row>
    <row r="289" spans="1:9" ht="15.75" thickBot="1" x14ac:dyDescent="0.3">
      <c r="A289" s="61" t="s">
        <v>533</v>
      </c>
      <c r="B289" s="26" t="s">
        <v>534</v>
      </c>
      <c r="C289" s="62">
        <v>73090</v>
      </c>
      <c r="D289" s="27">
        <f t="shared" si="6"/>
        <v>229.32387359999998</v>
      </c>
      <c r="E289" s="62" t="s">
        <v>16</v>
      </c>
      <c r="F289" s="27" t="s">
        <v>68</v>
      </c>
      <c r="I289" s="47">
        <v>221.56896</v>
      </c>
    </row>
    <row r="290" spans="1:9" ht="15.75" thickBot="1" x14ac:dyDescent="0.3">
      <c r="A290" s="61" t="s">
        <v>535</v>
      </c>
      <c r="B290" s="26" t="s">
        <v>536</v>
      </c>
      <c r="C290" s="62">
        <v>78264</v>
      </c>
      <c r="D290" s="27">
        <f t="shared" si="6"/>
        <v>1494.76071168</v>
      </c>
      <c r="E290" s="62" t="s">
        <v>16</v>
      </c>
      <c r="F290" s="27" t="s">
        <v>68</v>
      </c>
      <c r="I290" s="47">
        <v>1444.213248</v>
      </c>
    </row>
    <row r="291" spans="1:9" ht="15.75" thickBot="1" x14ac:dyDescent="0.3">
      <c r="A291" s="61" t="s">
        <v>537</v>
      </c>
      <c r="B291" s="26" t="s">
        <v>538</v>
      </c>
      <c r="C291" s="62">
        <v>73130</v>
      </c>
      <c r="D291" s="27">
        <f t="shared" si="6"/>
        <v>204.92999999999998</v>
      </c>
      <c r="E291" s="62" t="s">
        <v>16</v>
      </c>
      <c r="F291" s="27" t="s">
        <v>68</v>
      </c>
      <c r="I291" s="47">
        <v>198</v>
      </c>
    </row>
    <row r="292" spans="1:9" ht="15.75" thickBot="1" x14ac:dyDescent="0.3">
      <c r="A292" s="61" t="s">
        <v>539</v>
      </c>
      <c r="B292" s="26" t="s">
        <v>540</v>
      </c>
      <c r="C292" s="62">
        <v>76536</v>
      </c>
      <c r="D292" s="27">
        <f t="shared" si="6"/>
        <v>640.56775967999988</v>
      </c>
      <c r="E292" s="62" t="s">
        <v>16</v>
      </c>
      <c r="F292" s="27" t="s">
        <v>68</v>
      </c>
      <c r="I292" s="47">
        <v>618.90604799999994</v>
      </c>
    </row>
    <row r="293" spans="1:9" ht="15.75" thickBot="1" x14ac:dyDescent="0.3">
      <c r="A293" s="61" t="s">
        <v>541</v>
      </c>
      <c r="B293" s="26" t="s">
        <v>542</v>
      </c>
      <c r="C293" s="62">
        <v>78226</v>
      </c>
      <c r="D293" s="27">
        <f t="shared" si="6"/>
        <v>831.51899999999989</v>
      </c>
      <c r="E293" s="62" t="s">
        <v>16</v>
      </c>
      <c r="F293" s="27" t="s">
        <v>68</v>
      </c>
      <c r="I293" s="47">
        <v>803.4</v>
      </c>
    </row>
    <row r="294" spans="1:9" ht="15.75" thickBot="1" x14ac:dyDescent="0.3">
      <c r="A294" s="61" t="s">
        <v>543</v>
      </c>
      <c r="B294" s="26" t="s">
        <v>544</v>
      </c>
      <c r="C294" s="62">
        <v>73502</v>
      </c>
      <c r="D294" s="27">
        <f t="shared" si="6"/>
        <v>180.24036219179996</v>
      </c>
      <c r="E294" s="62" t="s">
        <v>16</v>
      </c>
      <c r="F294" s="27" t="s">
        <v>68</v>
      </c>
      <c r="I294" s="47">
        <v>174.14527747999998</v>
      </c>
    </row>
    <row r="295" spans="1:9" ht="15.75" thickBot="1" x14ac:dyDescent="0.3">
      <c r="A295" s="61" t="s">
        <v>545</v>
      </c>
      <c r="B295" s="26" t="s">
        <v>546</v>
      </c>
      <c r="C295" s="62">
        <v>73521</v>
      </c>
      <c r="D295" s="27">
        <f t="shared" si="6"/>
        <v>221.73595143839995</v>
      </c>
      <c r="E295" s="62" t="s">
        <v>16</v>
      </c>
      <c r="F295" s="27" t="s">
        <v>68</v>
      </c>
      <c r="I295" s="47">
        <v>214.23763423999998</v>
      </c>
    </row>
    <row r="296" spans="1:9" ht="15.75" thickBot="1" x14ac:dyDescent="0.3">
      <c r="A296" s="61" t="s">
        <v>547</v>
      </c>
      <c r="B296" s="26" t="s">
        <v>548</v>
      </c>
      <c r="C296" s="62">
        <v>73523</v>
      </c>
      <c r="D296" s="27">
        <f t="shared" si="6"/>
        <v>326.64599999999996</v>
      </c>
      <c r="E296" s="62" t="s">
        <v>16</v>
      </c>
      <c r="F296" s="27" t="s">
        <v>68</v>
      </c>
      <c r="I296" s="47">
        <v>315.59999999999997</v>
      </c>
    </row>
    <row r="297" spans="1:9" ht="15.75" thickBot="1" x14ac:dyDescent="0.3">
      <c r="A297" s="61" t="s">
        <v>549</v>
      </c>
      <c r="B297" s="26" t="s">
        <v>550</v>
      </c>
      <c r="C297" s="62">
        <v>73503</v>
      </c>
      <c r="D297" s="27">
        <f t="shared" si="6"/>
        <v>221.73595143839995</v>
      </c>
      <c r="E297" s="62" t="s">
        <v>16</v>
      </c>
      <c r="F297" s="27" t="s">
        <v>68</v>
      </c>
      <c r="I297" s="47">
        <v>214.23763423999998</v>
      </c>
    </row>
    <row r="298" spans="1:9" ht="15.75" thickBot="1" x14ac:dyDescent="0.3">
      <c r="A298" s="61" t="s">
        <v>551</v>
      </c>
      <c r="B298" s="26" t="s">
        <v>552</v>
      </c>
      <c r="C298" s="62">
        <v>73060</v>
      </c>
      <c r="D298" s="27">
        <f t="shared" si="6"/>
        <v>208.08448127999998</v>
      </c>
      <c r="E298" s="62" t="s">
        <v>16</v>
      </c>
      <c r="F298" s="27" t="s">
        <v>68</v>
      </c>
      <c r="I298" s="47">
        <v>201.047808</v>
      </c>
    </row>
    <row r="299" spans="1:9" ht="15.75" thickBot="1" x14ac:dyDescent="0.3">
      <c r="A299" s="61" t="s">
        <v>553</v>
      </c>
      <c r="B299" s="26" t="s">
        <v>554</v>
      </c>
      <c r="C299" s="62">
        <v>76882</v>
      </c>
      <c r="D299" s="27">
        <f t="shared" si="6"/>
        <v>221.73595143839995</v>
      </c>
      <c r="E299" s="62" t="s">
        <v>16</v>
      </c>
      <c r="F299" s="27" t="s">
        <v>68</v>
      </c>
      <c r="I299" s="47">
        <v>214.23763423999998</v>
      </c>
    </row>
    <row r="300" spans="1:9" ht="15.75" thickBot="1" x14ac:dyDescent="0.3">
      <c r="A300" s="61" t="s">
        <v>555</v>
      </c>
      <c r="B300" s="26" t="s">
        <v>556</v>
      </c>
      <c r="C300" s="62">
        <v>73560</v>
      </c>
      <c r="D300" s="27">
        <f t="shared" si="6"/>
        <v>224.12945699999997</v>
      </c>
      <c r="E300" s="62" t="s">
        <v>16</v>
      </c>
      <c r="F300" s="27" t="s">
        <v>68</v>
      </c>
      <c r="I300" s="47">
        <v>216.55019999999999</v>
      </c>
    </row>
    <row r="301" spans="1:9" ht="15.75" thickBot="1" x14ac:dyDescent="0.3">
      <c r="A301" s="61" t="s">
        <v>557</v>
      </c>
      <c r="B301" s="26" t="s">
        <v>558</v>
      </c>
      <c r="C301" s="62">
        <v>73562</v>
      </c>
      <c r="D301" s="27">
        <f t="shared" si="6"/>
        <v>250.83260603999994</v>
      </c>
      <c r="E301" s="62" t="s">
        <v>16</v>
      </c>
      <c r="F301" s="27" t="s">
        <v>68</v>
      </c>
      <c r="I301" s="47">
        <v>242.35034399999998</v>
      </c>
    </row>
    <row r="302" spans="1:9" ht="15.75" thickBot="1" x14ac:dyDescent="0.3">
      <c r="A302" s="61" t="s">
        <v>559</v>
      </c>
      <c r="B302" s="26" t="s">
        <v>560</v>
      </c>
      <c r="C302" s="62">
        <v>73564</v>
      </c>
      <c r="D302" s="27">
        <f t="shared" si="6"/>
        <v>278.88245568000002</v>
      </c>
      <c r="E302" s="62" t="s">
        <v>16</v>
      </c>
      <c r="F302" s="27" t="s">
        <v>68</v>
      </c>
      <c r="I302" s="47">
        <v>269.45164800000003</v>
      </c>
    </row>
    <row r="303" spans="1:9" ht="15.75" thickBot="1" x14ac:dyDescent="0.3">
      <c r="A303" s="61" t="s">
        <v>561</v>
      </c>
      <c r="B303" s="26" t="s">
        <v>562</v>
      </c>
      <c r="C303" s="26">
        <v>73720</v>
      </c>
      <c r="D303" s="27">
        <f t="shared" si="6"/>
        <v>3678.7627904399997</v>
      </c>
      <c r="E303" s="62" t="s">
        <v>16</v>
      </c>
      <c r="F303" s="27" t="s">
        <v>68</v>
      </c>
      <c r="I303" s="47">
        <v>3554.3601840000001</v>
      </c>
    </row>
    <row r="304" spans="1:9" ht="15.75" thickBot="1" x14ac:dyDescent="0.3">
      <c r="A304" s="61" t="s">
        <v>563</v>
      </c>
      <c r="B304" s="26" t="s">
        <v>564</v>
      </c>
      <c r="C304" s="62">
        <v>73590</v>
      </c>
      <c r="D304" s="27">
        <f t="shared" si="6"/>
        <v>196.77219624</v>
      </c>
      <c r="E304" s="62" t="s">
        <v>16</v>
      </c>
      <c r="F304" s="27" t="s">
        <v>68</v>
      </c>
      <c r="I304" s="47">
        <v>190.118064</v>
      </c>
    </row>
    <row r="305" spans="1:9" ht="15.75" thickBot="1" x14ac:dyDescent="0.3">
      <c r="A305" s="61" t="s">
        <v>565</v>
      </c>
      <c r="B305" s="26" t="s">
        <v>566</v>
      </c>
      <c r="C305" s="62">
        <v>72100</v>
      </c>
      <c r="D305" s="27">
        <f t="shared" si="6"/>
        <v>254.75727635999996</v>
      </c>
      <c r="E305" s="62" t="s">
        <v>16</v>
      </c>
      <c r="F305" s="27" t="s">
        <v>68</v>
      </c>
      <c r="I305" s="47">
        <v>246.14229599999999</v>
      </c>
    </row>
    <row r="306" spans="1:9" ht="15.75" thickBot="1" x14ac:dyDescent="0.3">
      <c r="A306" s="61" t="s">
        <v>567</v>
      </c>
      <c r="B306" s="26" t="s">
        <v>568</v>
      </c>
      <c r="C306" s="62">
        <v>72110</v>
      </c>
      <c r="D306" s="27">
        <f t="shared" si="6"/>
        <v>395.96845355999994</v>
      </c>
      <c r="E306" s="62" t="s">
        <v>22</v>
      </c>
      <c r="F306" s="27" t="s">
        <v>68</v>
      </c>
      <c r="H306" s="34"/>
      <c r="I306" s="47">
        <v>382.578216</v>
      </c>
    </row>
    <row r="307" spans="1:9" ht="15.75" thickBot="1" x14ac:dyDescent="0.3">
      <c r="A307" s="61" t="s">
        <v>569</v>
      </c>
      <c r="B307" s="26" t="s">
        <v>570</v>
      </c>
      <c r="C307" s="62" t="s">
        <v>571</v>
      </c>
      <c r="D307" s="27">
        <f t="shared" si="6"/>
        <v>99.815399999999997</v>
      </c>
      <c r="E307" s="66" t="s">
        <v>16</v>
      </c>
      <c r="F307" s="27" t="s">
        <v>68</v>
      </c>
      <c r="H307" s="34"/>
      <c r="I307" s="47">
        <v>96.44</v>
      </c>
    </row>
    <row r="308" spans="1:9" ht="15.75" thickBot="1" x14ac:dyDescent="0.3">
      <c r="A308" s="61" t="s">
        <v>572</v>
      </c>
      <c r="B308" s="26" t="s">
        <v>573</v>
      </c>
      <c r="C308" s="62">
        <v>74183</v>
      </c>
      <c r="D308" s="27">
        <f t="shared" si="6"/>
        <v>4241.4912554399998</v>
      </c>
      <c r="E308" s="62" t="s">
        <v>16</v>
      </c>
      <c r="F308" s="27" t="s">
        <v>68</v>
      </c>
      <c r="H308" s="34"/>
      <c r="I308" s="47">
        <v>4098.0591839999997</v>
      </c>
    </row>
    <row r="309" spans="1:9" ht="15.75" thickBot="1" x14ac:dyDescent="0.3">
      <c r="A309" s="61" t="s">
        <v>574</v>
      </c>
      <c r="B309" s="26" t="s">
        <v>575</v>
      </c>
      <c r="C309" s="62">
        <v>70553</v>
      </c>
      <c r="D309" s="27">
        <f t="shared" si="6"/>
        <v>7861.2685595999983</v>
      </c>
      <c r="E309" s="62" t="s">
        <v>22</v>
      </c>
      <c r="F309" s="27" t="s">
        <v>68</v>
      </c>
      <c r="H309" s="34"/>
      <c r="I309" s="47">
        <v>7595.4285599999994</v>
      </c>
    </row>
    <row r="310" spans="1:9" ht="15.75" thickBot="1" x14ac:dyDescent="0.3">
      <c r="A310" s="61" t="s">
        <v>576</v>
      </c>
      <c r="B310" s="26" t="s">
        <v>577</v>
      </c>
      <c r="C310" s="62">
        <v>70551</v>
      </c>
      <c r="D310" s="27">
        <f t="shared" si="6"/>
        <v>3714.2387319599993</v>
      </c>
      <c r="E310" s="62" t="s">
        <v>16</v>
      </c>
      <c r="F310" s="27" t="s">
        <v>68</v>
      </c>
      <c r="I310" s="47">
        <v>3588.6364559999997</v>
      </c>
    </row>
    <row r="311" spans="1:9" ht="15.75" thickBot="1" x14ac:dyDescent="0.3">
      <c r="A311" s="61" t="s">
        <v>578</v>
      </c>
      <c r="B311" s="26" t="s">
        <v>579</v>
      </c>
      <c r="C311" s="62" t="s">
        <v>580</v>
      </c>
      <c r="D311" s="27">
        <f t="shared" si="6"/>
        <v>838.34999999999991</v>
      </c>
      <c r="E311" s="66" t="s">
        <v>16</v>
      </c>
      <c r="F311" s="27" t="s">
        <v>68</v>
      </c>
      <c r="I311" s="47">
        <v>810</v>
      </c>
    </row>
    <row r="312" spans="1:9" ht="15.75" thickBot="1" x14ac:dyDescent="0.3">
      <c r="A312" s="61" t="s">
        <v>581</v>
      </c>
      <c r="B312" s="26" t="s">
        <v>582</v>
      </c>
      <c r="C312" s="62">
        <v>73721</v>
      </c>
      <c r="D312" s="27">
        <f t="shared" si="6"/>
        <v>3465.1375981199999</v>
      </c>
      <c r="E312" s="62" t="s">
        <v>22</v>
      </c>
      <c r="F312" s="27" t="s">
        <v>68</v>
      </c>
      <c r="I312" s="47">
        <v>3347.9590320000002</v>
      </c>
    </row>
    <row r="313" spans="1:9" ht="15.75" thickBot="1" x14ac:dyDescent="0.3">
      <c r="A313" s="61" t="s">
        <v>583</v>
      </c>
      <c r="B313" s="26" t="s">
        <v>584</v>
      </c>
      <c r="C313" s="62">
        <v>73223</v>
      </c>
      <c r="D313" s="27">
        <f t="shared" si="6"/>
        <v>4675.3597116000001</v>
      </c>
      <c r="E313" s="62" t="s">
        <v>16</v>
      </c>
      <c r="F313" s="27" t="s">
        <v>68</v>
      </c>
      <c r="I313" s="47">
        <v>4517.25576</v>
      </c>
    </row>
    <row r="314" spans="1:9" ht="15.75" thickBot="1" x14ac:dyDescent="0.3">
      <c r="A314" s="61" t="s">
        <v>585</v>
      </c>
      <c r="B314" s="26" t="s">
        <v>586</v>
      </c>
      <c r="C314" s="62">
        <v>73222</v>
      </c>
      <c r="D314" s="27">
        <f t="shared" si="6"/>
        <v>3281.4091591199999</v>
      </c>
      <c r="E314" s="62" t="s">
        <v>16</v>
      </c>
      <c r="F314" s="27" t="s">
        <v>68</v>
      </c>
      <c r="H314" s="34"/>
      <c r="I314" s="47">
        <v>3170.443632</v>
      </c>
    </row>
    <row r="315" spans="1:9" ht="15.75" thickBot="1" x14ac:dyDescent="0.3">
      <c r="A315" s="61" t="s">
        <v>587</v>
      </c>
      <c r="B315" s="26" t="s">
        <v>588</v>
      </c>
      <c r="C315" s="62">
        <v>73221</v>
      </c>
      <c r="D315" s="27">
        <f t="shared" ref="D315:D340" si="7">$I315*1.035</f>
        <v>3501.2676513599999</v>
      </c>
      <c r="E315" s="62" t="s">
        <v>16</v>
      </c>
      <c r="F315" s="27" t="s">
        <v>68</v>
      </c>
      <c r="I315" s="47">
        <v>3382.8672960000004</v>
      </c>
    </row>
    <row r="316" spans="1:9" ht="15.75" thickBot="1" x14ac:dyDescent="0.3">
      <c r="A316" s="61" t="s">
        <v>589</v>
      </c>
      <c r="B316" s="26" t="s">
        <v>590</v>
      </c>
      <c r="C316" s="62">
        <v>72158</v>
      </c>
      <c r="D316" s="27">
        <f t="shared" si="7"/>
        <v>7825.2154606799995</v>
      </c>
      <c r="E316" s="62" t="s">
        <v>16</v>
      </c>
      <c r="F316" s="27" t="s">
        <v>68</v>
      </c>
      <c r="I316" s="47">
        <v>7560.5946480000002</v>
      </c>
    </row>
    <row r="317" spans="1:9" ht="15.75" thickBot="1" x14ac:dyDescent="0.3">
      <c r="A317" s="61" t="s">
        <v>591</v>
      </c>
      <c r="B317" s="26" t="s">
        <v>592</v>
      </c>
      <c r="C317" s="62">
        <v>72148</v>
      </c>
      <c r="D317" s="27">
        <f t="shared" si="7"/>
        <v>4018.7469762000001</v>
      </c>
      <c r="E317" s="62" t="s">
        <v>22</v>
      </c>
      <c r="F317" s="27" t="s">
        <v>68</v>
      </c>
      <c r="I317" s="47">
        <v>3882.8473200000003</v>
      </c>
    </row>
    <row r="318" spans="1:9" ht="15.75" thickBot="1" x14ac:dyDescent="0.3">
      <c r="A318" s="61" t="s">
        <v>593</v>
      </c>
      <c r="B318" s="26" t="s">
        <v>594</v>
      </c>
      <c r="C318" s="62">
        <v>72141</v>
      </c>
      <c r="D318" s="27">
        <f t="shared" si="7"/>
        <v>3764.5668572399995</v>
      </c>
      <c r="E318" s="62" t="s">
        <v>16</v>
      </c>
      <c r="F318" s="27" t="s">
        <v>68</v>
      </c>
      <c r="I318" s="47">
        <v>3637.2626639999999</v>
      </c>
    </row>
    <row r="319" spans="1:9" ht="15.75" thickBot="1" x14ac:dyDescent="0.3">
      <c r="A319" s="61" t="s">
        <v>595</v>
      </c>
      <c r="B319" s="26" t="s">
        <v>596</v>
      </c>
      <c r="C319" s="62">
        <v>72197</v>
      </c>
      <c r="D319" s="27">
        <f t="shared" si="7"/>
        <v>3398.0334310799999</v>
      </c>
      <c r="E319" s="62" t="s">
        <v>16</v>
      </c>
      <c r="F319" s="27" t="s">
        <v>68</v>
      </c>
      <c r="I319" s="47">
        <v>3283.124088</v>
      </c>
    </row>
    <row r="320" spans="1:9" ht="15.75" thickBot="1" x14ac:dyDescent="0.3">
      <c r="A320" s="61" t="s">
        <v>597</v>
      </c>
      <c r="B320" s="26" t="s">
        <v>598</v>
      </c>
      <c r="C320" s="62">
        <v>78452</v>
      </c>
      <c r="D320" s="27">
        <f t="shared" si="7"/>
        <v>2753.6238645875997</v>
      </c>
      <c r="E320" s="62" t="s">
        <v>16</v>
      </c>
      <c r="F320" s="27" t="s">
        <v>68</v>
      </c>
      <c r="I320" s="47">
        <v>2660.5061493599997</v>
      </c>
    </row>
    <row r="321" spans="1:9" ht="15.75" thickBot="1" x14ac:dyDescent="0.3">
      <c r="A321" s="61" t="s">
        <v>599</v>
      </c>
      <c r="B321" s="26" t="s">
        <v>600</v>
      </c>
      <c r="C321" s="62">
        <v>72040</v>
      </c>
      <c r="D321" s="27">
        <f t="shared" si="7"/>
        <v>272.30286131999992</v>
      </c>
      <c r="E321" s="62" t="s">
        <v>16</v>
      </c>
      <c r="F321" s="27" t="s">
        <v>68</v>
      </c>
      <c r="I321" s="47">
        <v>263.09455199999996</v>
      </c>
    </row>
    <row r="322" spans="1:9" ht="15.75" thickBot="1" x14ac:dyDescent="0.3">
      <c r="A322" s="61" t="s">
        <v>601</v>
      </c>
      <c r="B322" s="26" t="s">
        <v>602</v>
      </c>
      <c r="C322" s="62">
        <v>72050</v>
      </c>
      <c r="D322" s="27">
        <f t="shared" si="7"/>
        <v>354.99027816</v>
      </c>
      <c r="E322" s="62" t="s">
        <v>16</v>
      </c>
      <c r="F322" s="27" t="s">
        <v>68</v>
      </c>
      <c r="H322" s="34"/>
      <c r="I322" s="47">
        <v>342.98577600000004</v>
      </c>
    </row>
    <row r="323" spans="1:9" ht="15.75" thickBot="1" x14ac:dyDescent="0.3">
      <c r="A323" s="61" t="s">
        <v>603</v>
      </c>
      <c r="B323" s="26" t="s">
        <v>604</v>
      </c>
      <c r="C323" s="62">
        <v>72052</v>
      </c>
      <c r="D323" s="27">
        <f t="shared" si="7"/>
        <v>475.53922044000001</v>
      </c>
      <c r="E323" s="62" t="s">
        <v>16</v>
      </c>
      <c r="F323" s="27" t="s">
        <v>68</v>
      </c>
      <c r="I323" s="47">
        <v>459.45818400000002</v>
      </c>
    </row>
    <row r="324" spans="1:9" ht="15.75" thickBot="1" x14ac:dyDescent="0.3">
      <c r="A324" s="61" t="s">
        <v>605</v>
      </c>
      <c r="B324" s="26" t="s">
        <v>606</v>
      </c>
      <c r="C324" s="62">
        <v>76856</v>
      </c>
      <c r="D324" s="27">
        <f t="shared" si="7"/>
        <v>689.39527571999986</v>
      </c>
      <c r="E324" s="62" t="s">
        <v>16</v>
      </c>
      <c r="F324" s="27" t="s">
        <v>68</v>
      </c>
      <c r="I324" s="47">
        <v>666.08239199999991</v>
      </c>
    </row>
    <row r="325" spans="1:9" ht="15.75" thickBot="1" x14ac:dyDescent="0.3">
      <c r="A325" s="61" t="s">
        <v>607</v>
      </c>
      <c r="B325" s="26" t="s">
        <v>608</v>
      </c>
      <c r="C325" s="62">
        <v>76857</v>
      </c>
      <c r="D325" s="27">
        <f t="shared" si="7"/>
        <v>429.78987719999998</v>
      </c>
      <c r="E325" s="62" t="s">
        <v>16</v>
      </c>
      <c r="F325" s="27" t="s">
        <v>68</v>
      </c>
      <c r="I325" s="47">
        <v>415.25592</v>
      </c>
    </row>
    <row r="326" spans="1:9" ht="15.75" thickBot="1" x14ac:dyDescent="0.3">
      <c r="A326" s="61" t="s">
        <v>609</v>
      </c>
      <c r="B326" s="26" t="s">
        <v>610</v>
      </c>
      <c r="C326" s="62">
        <v>72170</v>
      </c>
      <c r="D326" s="27">
        <f t="shared" si="7"/>
        <v>228.16955879999998</v>
      </c>
      <c r="E326" s="62" t="s">
        <v>16</v>
      </c>
      <c r="F326" s="27" t="s">
        <v>68</v>
      </c>
      <c r="I326" s="47">
        <v>220.45367999999999</v>
      </c>
    </row>
    <row r="327" spans="1:9" ht="15.75" thickBot="1" x14ac:dyDescent="0.3">
      <c r="A327" s="61" t="s">
        <v>611</v>
      </c>
      <c r="B327" s="26" t="s">
        <v>612</v>
      </c>
      <c r="C327" s="62">
        <v>76770</v>
      </c>
      <c r="D327" s="27">
        <f t="shared" si="7"/>
        <v>863.42747039999995</v>
      </c>
      <c r="E327" s="62" t="s">
        <v>16</v>
      </c>
      <c r="F327" s="27" t="s">
        <v>68</v>
      </c>
      <c r="I327" s="47">
        <v>834.22944000000007</v>
      </c>
    </row>
    <row r="328" spans="1:9" ht="15.75" thickBot="1" x14ac:dyDescent="0.3">
      <c r="A328" s="61" t="s">
        <v>613</v>
      </c>
      <c r="B328" s="26" t="s">
        <v>614</v>
      </c>
      <c r="C328" s="62">
        <v>71100</v>
      </c>
      <c r="D328" s="27">
        <f t="shared" si="7"/>
        <v>263.1837744</v>
      </c>
      <c r="E328" s="62" t="s">
        <v>16</v>
      </c>
      <c r="F328" s="27" t="s">
        <v>68</v>
      </c>
      <c r="H328" s="34"/>
      <c r="I328" s="47">
        <v>254.28384000000003</v>
      </c>
    </row>
    <row r="329" spans="1:9" ht="15.75" thickBot="1" x14ac:dyDescent="0.3">
      <c r="A329" s="61" t="s">
        <v>615</v>
      </c>
      <c r="B329" s="26" t="s">
        <v>616</v>
      </c>
      <c r="C329" s="62">
        <v>77067</v>
      </c>
      <c r="D329" s="27">
        <f t="shared" si="7"/>
        <v>240.18209999999999</v>
      </c>
      <c r="E329" s="62" t="s">
        <v>22</v>
      </c>
      <c r="F329" s="27" t="s">
        <v>68</v>
      </c>
      <c r="H329" s="34"/>
      <c r="I329" s="47">
        <v>232.06</v>
      </c>
    </row>
    <row r="330" spans="1:9" ht="15.75" thickBot="1" x14ac:dyDescent="0.3">
      <c r="A330" s="61" t="s">
        <v>617</v>
      </c>
      <c r="B330" s="26" t="s">
        <v>618</v>
      </c>
      <c r="C330" s="62">
        <v>76870</v>
      </c>
      <c r="D330" s="27">
        <f t="shared" si="7"/>
        <v>665.73182231999999</v>
      </c>
      <c r="E330" s="62" t="s">
        <v>16</v>
      </c>
      <c r="F330" s="27" t="s">
        <v>68</v>
      </c>
      <c r="H330" s="34"/>
      <c r="I330" s="47">
        <v>643.21915200000001</v>
      </c>
    </row>
    <row r="331" spans="1:9" ht="15.75" thickBot="1" x14ac:dyDescent="0.3">
      <c r="A331" s="61" t="s">
        <v>619</v>
      </c>
      <c r="B331" s="26" t="s">
        <v>620</v>
      </c>
      <c r="C331" s="62">
        <v>73030</v>
      </c>
      <c r="D331" s="27">
        <f t="shared" si="7"/>
        <v>212.35544603999998</v>
      </c>
      <c r="E331" s="62" t="s">
        <v>16</v>
      </c>
      <c r="F331" s="27" t="s">
        <v>68</v>
      </c>
      <c r="H331" s="34"/>
      <c r="I331" s="47">
        <v>205.17434399999999</v>
      </c>
    </row>
    <row r="332" spans="1:9" ht="15.75" thickBot="1" x14ac:dyDescent="0.3">
      <c r="A332" s="61" t="s">
        <v>621</v>
      </c>
      <c r="B332" s="26" t="s">
        <v>622</v>
      </c>
      <c r="C332" s="62">
        <v>70220</v>
      </c>
      <c r="D332" s="27">
        <f t="shared" si="7"/>
        <v>305.31626459999995</v>
      </c>
      <c r="E332" s="62" t="s">
        <v>16</v>
      </c>
      <c r="F332" s="27" t="s">
        <v>68</v>
      </c>
      <c r="H332" s="34"/>
      <c r="I332" s="47">
        <v>294.99155999999999</v>
      </c>
    </row>
    <row r="333" spans="1:9" ht="15.75" thickBot="1" x14ac:dyDescent="0.3">
      <c r="A333" s="61" t="s">
        <v>623</v>
      </c>
      <c r="B333" s="26" t="s">
        <v>624</v>
      </c>
      <c r="C333" s="26">
        <v>76098</v>
      </c>
      <c r="D333" s="27">
        <f t="shared" si="7"/>
        <v>1043.8173748565998</v>
      </c>
      <c r="E333" s="66" t="s">
        <v>16</v>
      </c>
      <c r="F333" s="27" t="s">
        <v>68</v>
      </c>
      <c r="H333" s="34"/>
      <c r="I333" s="47">
        <v>1008.51920276</v>
      </c>
    </row>
    <row r="334" spans="1:9" ht="15.75" thickBot="1" x14ac:dyDescent="0.3">
      <c r="A334" s="61" t="s">
        <v>625</v>
      </c>
      <c r="B334" s="26" t="s">
        <v>626</v>
      </c>
      <c r="C334" s="62">
        <v>74230</v>
      </c>
      <c r="D334" s="27">
        <f t="shared" si="7"/>
        <v>563.76734832</v>
      </c>
      <c r="E334" s="62" t="s">
        <v>16</v>
      </c>
      <c r="F334" s="27" t="s">
        <v>68</v>
      </c>
      <c r="I334" s="47">
        <v>544.70275200000003</v>
      </c>
    </row>
    <row r="335" spans="1:9" ht="15.75" thickBot="1" x14ac:dyDescent="0.3">
      <c r="A335" s="61" t="s">
        <v>627</v>
      </c>
      <c r="B335" s="26" t="s">
        <v>628</v>
      </c>
      <c r="C335" s="26">
        <v>72070</v>
      </c>
      <c r="D335" s="27">
        <f t="shared" si="7"/>
        <v>285.80834447999996</v>
      </c>
      <c r="E335" s="62" t="s">
        <v>16</v>
      </c>
      <c r="F335" s="27" t="s">
        <v>68</v>
      </c>
      <c r="I335" s="47">
        <v>276.143328</v>
      </c>
    </row>
    <row r="336" spans="1:9" ht="15.75" thickBot="1" x14ac:dyDescent="0.3">
      <c r="A336" s="61" t="s">
        <v>629</v>
      </c>
      <c r="B336" s="26" t="s">
        <v>630</v>
      </c>
      <c r="C336" s="62">
        <v>72072</v>
      </c>
      <c r="D336" s="27">
        <f t="shared" si="7"/>
        <v>310.74154415999999</v>
      </c>
      <c r="E336" s="62" t="s">
        <v>16</v>
      </c>
      <c r="F336" s="27" t="s">
        <v>68</v>
      </c>
      <c r="H336" s="34"/>
      <c r="I336" s="47">
        <v>300.23337600000002</v>
      </c>
    </row>
    <row r="337" spans="1:9" ht="15.75" thickBot="1" x14ac:dyDescent="0.3">
      <c r="A337" s="61" t="s">
        <v>631</v>
      </c>
      <c r="B337" s="26" t="s">
        <v>632</v>
      </c>
      <c r="C337" s="62">
        <v>72074</v>
      </c>
      <c r="D337" s="27">
        <f t="shared" si="7"/>
        <v>358.45322255999997</v>
      </c>
      <c r="E337" s="62" t="s">
        <v>16</v>
      </c>
      <c r="F337" s="27" t="s">
        <v>68</v>
      </c>
      <c r="H337" s="34"/>
      <c r="I337" s="47">
        <v>346.331616</v>
      </c>
    </row>
    <row r="338" spans="1:9" ht="15.75" thickBot="1" x14ac:dyDescent="0.3">
      <c r="A338" s="61" t="s">
        <v>633</v>
      </c>
      <c r="B338" s="26" t="s">
        <v>634</v>
      </c>
      <c r="C338" s="62">
        <v>76830</v>
      </c>
      <c r="D338" s="27">
        <f t="shared" si="7"/>
        <v>722.9088820799999</v>
      </c>
      <c r="E338" s="62" t="s">
        <v>22</v>
      </c>
      <c r="F338" s="27" t="s">
        <v>68</v>
      </c>
      <c r="H338" s="34"/>
      <c r="I338" s="47">
        <v>698.46268799999996</v>
      </c>
    </row>
    <row r="339" spans="1:9" ht="15.75" thickBot="1" x14ac:dyDescent="0.3">
      <c r="A339" s="61" t="s">
        <v>635</v>
      </c>
      <c r="B339" s="26" t="s">
        <v>636</v>
      </c>
      <c r="C339" s="62">
        <v>74246</v>
      </c>
      <c r="D339" s="27">
        <f t="shared" si="7"/>
        <v>757.30746311999997</v>
      </c>
      <c r="E339" s="62" t="s">
        <v>16</v>
      </c>
      <c r="F339" s="27" t="s">
        <v>68</v>
      </c>
      <c r="H339" s="34"/>
      <c r="I339" s="47">
        <v>731.69803200000001</v>
      </c>
    </row>
    <row r="340" spans="1:9" ht="15.75" thickBot="1" x14ac:dyDescent="0.3">
      <c r="A340" s="61" t="s">
        <v>637</v>
      </c>
      <c r="B340" s="26" t="s">
        <v>638</v>
      </c>
      <c r="C340" s="62">
        <v>73110</v>
      </c>
      <c r="D340" s="27">
        <f t="shared" si="7"/>
        <v>229.67016803999996</v>
      </c>
      <c r="E340" s="62" t="s">
        <v>16</v>
      </c>
      <c r="F340" s="27" t="s">
        <v>68</v>
      </c>
      <c r="I340" s="47">
        <v>221.90354399999998</v>
      </c>
    </row>
    <row r="341" spans="1:9" x14ac:dyDescent="0.25">
      <c r="D341" s="42"/>
      <c r="E341" s="9"/>
      <c r="F341" s="64"/>
    </row>
    <row r="342" spans="1:9" ht="15.75" thickBot="1" x14ac:dyDescent="0.3">
      <c r="E342" s="40"/>
      <c r="F342" s="64"/>
    </row>
    <row r="343" spans="1:9" ht="30.75" thickBot="1" x14ac:dyDescent="0.3">
      <c r="A343" s="10" t="s">
        <v>8</v>
      </c>
      <c r="B343" s="10" t="s">
        <v>95</v>
      </c>
      <c r="C343" s="10" t="s">
        <v>96</v>
      </c>
      <c r="D343" s="10" t="s">
        <v>11</v>
      </c>
      <c r="E343" s="10" t="s">
        <v>12</v>
      </c>
      <c r="F343" s="10" t="s">
        <v>97</v>
      </c>
    </row>
    <row r="344" spans="1:9" ht="15.75" thickBot="1" x14ac:dyDescent="0.3">
      <c r="A344" s="60" t="s">
        <v>639</v>
      </c>
      <c r="B344" s="17"/>
      <c r="C344" s="18"/>
      <c r="D344" s="18"/>
      <c r="E344" s="17"/>
      <c r="F344" s="18"/>
    </row>
    <row r="345" spans="1:9" ht="15.75" thickBot="1" x14ac:dyDescent="0.3">
      <c r="A345" s="61" t="s">
        <v>640</v>
      </c>
      <c r="B345" s="26" t="s">
        <v>641</v>
      </c>
      <c r="C345" s="62">
        <v>97113</v>
      </c>
      <c r="D345" s="27">
        <f t="shared" ref="D345:D365" si="8">$I345*1.035</f>
        <v>178.64945387999998</v>
      </c>
      <c r="E345" s="62" t="s">
        <v>16</v>
      </c>
      <c r="F345" s="27" t="s">
        <v>68</v>
      </c>
      <c r="I345" s="47">
        <v>172.60816800000001</v>
      </c>
    </row>
    <row r="346" spans="1:9" ht="15.75" thickBot="1" x14ac:dyDescent="0.3">
      <c r="A346" s="61" t="s">
        <v>642</v>
      </c>
      <c r="B346" s="26" t="s">
        <v>643</v>
      </c>
      <c r="C346" s="62" t="s">
        <v>644</v>
      </c>
      <c r="D346" s="27">
        <f t="shared" si="8"/>
        <v>73.277999999999992</v>
      </c>
      <c r="E346" s="66" t="s">
        <v>16</v>
      </c>
      <c r="F346" s="27" t="s">
        <v>68</v>
      </c>
      <c r="I346" s="47">
        <v>70.8</v>
      </c>
    </row>
    <row r="347" spans="1:9" ht="15.75" thickBot="1" x14ac:dyDescent="0.3">
      <c r="A347" s="61" t="s">
        <v>645</v>
      </c>
      <c r="B347" s="26" t="s">
        <v>646</v>
      </c>
      <c r="C347" s="62">
        <v>97116</v>
      </c>
      <c r="D347" s="27">
        <f t="shared" si="8"/>
        <v>143.28894384</v>
      </c>
      <c r="E347" s="62" t="s">
        <v>16</v>
      </c>
      <c r="F347" s="27" t="s">
        <v>68</v>
      </c>
      <c r="I347" s="47">
        <v>138.44342400000002</v>
      </c>
    </row>
    <row r="348" spans="1:9" ht="15.75" thickBot="1" x14ac:dyDescent="0.3">
      <c r="A348" s="61" t="s">
        <v>647</v>
      </c>
      <c r="B348" s="26" t="s">
        <v>648</v>
      </c>
      <c r="C348" s="62">
        <v>97010</v>
      </c>
      <c r="D348" s="27">
        <f t="shared" si="8"/>
        <v>147.82924872000001</v>
      </c>
      <c r="E348" s="62" t="s">
        <v>16</v>
      </c>
      <c r="F348" s="27" t="s">
        <v>68</v>
      </c>
      <c r="I348" s="47">
        <v>142.83019200000001</v>
      </c>
    </row>
    <row r="349" spans="1:9" ht="15.75" thickBot="1" x14ac:dyDescent="0.3">
      <c r="A349" s="61" t="s">
        <v>650</v>
      </c>
      <c r="B349" s="26" t="s">
        <v>651</v>
      </c>
      <c r="C349" s="62">
        <v>97140</v>
      </c>
      <c r="D349" s="27">
        <f t="shared" si="8"/>
        <v>168.26062067999996</v>
      </c>
      <c r="E349" s="62" t="s">
        <v>16</v>
      </c>
      <c r="F349" s="27" t="s">
        <v>68</v>
      </c>
      <c r="I349" s="47">
        <v>162.57064799999998</v>
      </c>
    </row>
    <row r="350" spans="1:9" ht="15.75" thickBot="1" x14ac:dyDescent="0.3">
      <c r="A350" s="61" t="s">
        <v>652</v>
      </c>
      <c r="B350" s="26" t="s">
        <v>653</v>
      </c>
      <c r="C350" s="62">
        <v>97124</v>
      </c>
      <c r="D350" s="27">
        <f t="shared" si="8"/>
        <v>177.84143351999998</v>
      </c>
      <c r="E350" s="62" t="s">
        <v>16</v>
      </c>
      <c r="F350" s="27" t="s">
        <v>68</v>
      </c>
      <c r="H350" s="34"/>
      <c r="I350" s="47">
        <v>171.827472</v>
      </c>
    </row>
    <row r="351" spans="1:9" ht="15.75" thickBot="1" x14ac:dyDescent="0.3">
      <c r="A351" s="61" t="s">
        <v>654</v>
      </c>
      <c r="B351" s="26" t="s">
        <v>655</v>
      </c>
      <c r="C351" s="62">
        <v>97012</v>
      </c>
      <c r="D351" s="27">
        <f t="shared" si="8"/>
        <v>155.33229491999998</v>
      </c>
      <c r="E351" s="62" t="s">
        <v>16</v>
      </c>
      <c r="F351" s="27" t="s">
        <v>68</v>
      </c>
      <c r="H351" s="34"/>
      <c r="I351" s="47">
        <v>150.07951199999999</v>
      </c>
    </row>
    <row r="352" spans="1:9" ht="15.75" thickBot="1" x14ac:dyDescent="0.3">
      <c r="A352" s="61" t="s">
        <v>656</v>
      </c>
      <c r="B352" s="26" t="s">
        <v>657</v>
      </c>
      <c r="C352" s="62">
        <v>97112</v>
      </c>
      <c r="D352" s="27">
        <f t="shared" si="8"/>
        <v>139.59513647999998</v>
      </c>
      <c r="E352" s="62" t="s">
        <v>16</v>
      </c>
      <c r="F352" s="27" t="s">
        <v>68</v>
      </c>
      <c r="H352" s="34"/>
      <c r="I352" s="47">
        <v>134.874528</v>
      </c>
    </row>
    <row r="353" spans="1:9" ht="15.75" thickBot="1" x14ac:dyDescent="0.3">
      <c r="A353" s="61" t="s">
        <v>658</v>
      </c>
      <c r="B353" s="26" t="s">
        <v>659</v>
      </c>
      <c r="C353" s="62">
        <v>97760</v>
      </c>
      <c r="D353" s="27">
        <f t="shared" si="8"/>
        <v>91.41119999999998</v>
      </c>
      <c r="E353" s="62" t="s">
        <v>16</v>
      </c>
      <c r="F353" s="27" t="s">
        <v>68</v>
      </c>
      <c r="H353" s="34"/>
      <c r="I353" s="47">
        <v>88.32</v>
      </c>
    </row>
    <row r="354" spans="1:9" ht="15.75" thickBot="1" x14ac:dyDescent="0.3">
      <c r="A354" s="61" t="s">
        <v>660</v>
      </c>
      <c r="B354" s="26" t="s">
        <v>661</v>
      </c>
      <c r="C354" s="26">
        <v>97167</v>
      </c>
      <c r="D354" s="27">
        <f t="shared" si="8"/>
        <v>191.35079999999999</v>
      </c>
      <c r="E354" s="66" t="s">
        <v>16</v>
      </c>
      <c r="F354" s="27" t="s">
        <v>68</v>
      </c>
      <c r="I354" s="47">
        <v>184.88</v>
      </c>
    </row>
    <row r="355" spans="1:9" ht="15.75" thickBot="1" x14ac:dyDescent="0.3">
      <c r="A355" s="61" t="s">
        <v>662</v>
      </c>
      <c r="B355" s="26" t="s">
        <v>663</v>
      </c>
      <c r="C355" s="62">
        <v>97750</v>
      </c>
      <c r="D355" s="27">
        <f t="shared" si="8"/>
        <v>139.71056796000002</v>
      </c>
      <c r="E355" s="62" t="s">
        <v>16</v>
      </c>
      <c r="F355" s="27" t="s">
        <v>68</v>
      </c>
      <c r="I355" s="47">
        <v>134.98605600000002</v>
      </c>
    </row>
    <row r="356" spans="1:9" ht="15.75" thickBot="1" x14ac:dyDescent="0.3">
      <c r="A356" s="61" t="s">
        <v>664</v>
      </c>
      <c r="B356" s="26" t="s">
        <v>665</v>
      </c>
      <c r="C356" s="26">
        <v>97163</v>
      </c>
      <c r="D356" s="27">
        <f t="shared" si="8"/>
        <v>191.35079999999999</v>
      </c>
      <c r="E356" s="66" t="s">
        <v>16</v>
      </c>
      <c r="F356" s="27" t="s">
        <v>68</v>
      </c>
      <c r="H356" s="34"/>
      <c r="I356" s="47">
        <v>184.88</v>
      </c>
    </row>
    <row r="357" spans="1:9" ht="15.75" thickBot="1" x14ac:dyDescent="0.3">
      <c r="A357" s="61" t="s">
        <v>666</v>
      </c>
      <c r="B357" s="26" t="s">
        <v>667</v>
      </c>
      <c r="C357" s="26">
        <v>97161</v>
      </c>
      <c r="D357" s="27">
        <f t="shared" si="8"/>
        <v>191.35079999999999</v>
      </c>
      <c r="E357" s="66" t="s">
        <v>16</v>
      </c>
      <c r="F357" s="27" t="s">
        <v>68</v>
      </c>
      <c r="H357" s="34"/>
      <c r="I357" s="47">
        <v>184.88</v>
      </c>
    </row>
    <row r="358" spans="1:9" ht="15.75" thickBot="1" x14ac:dyDescent="0.3">
      <c r="A358" s="61" t="s">
        <v>668</v>
      </c>
      <c r="B358" s="26" t="s">
        <v>669</v>
      </c>
      <c r="C358" s="62">
        <v>97162</v>
      </c>
      <c r="D358" s="27">
        <f t="shared" si="8"/>
        <v>191.35079999999999</v>
      </c>
      <c r="E358" s="62" t="s">
        <v>16</v>
      </c>
      <c r="F358" s="27" t="s">
        <v>68</v>
      </c>
      <c r="H358" s="34"/>
      <c r="I358" s="47">
        <v>184.88</v>
      </c>
    </row>
    <row r="359" spans="1:9" ht="15.75" thickBot="1" x14ac:dyDescent="0.3">
      <c r="A359" s="61" t="s">
        <v>670</v>
      </c>
      <c r="B359" s="26" t="s">
        <v>671</v>
      </c>
      <c r="C359" s="62">
        <v>97164</v>
      </c>
      <c r="D359" s="27">
        <f t="shared" si="8"/>
        <v>132.1695</v>
      </c>
      <c r="E359" s="62" t="s">
        <v>16</v>
      </c>
      <c r="F359" s="27" t="s">
        <v>68</v>
      </c>
      <c r="H359" s="34"/>
      <c r="I359" s="47">
        <v>127.7</v>
      </c>
    </row>
    <row r="360" spans="1:9" ht="15.75" thickBot="1" x14ac:dyDescent="0.3">
      <c r="A360" s="61" t="s">
        <v>672</v>
      </c>
      <c r="B360" s="26" t="s">
        <v>673</v>
      </c>
      <c r="C360" s="62">
        <v>97535</v>
      </c>
      <c r="D360" s="27">
        <f t="shared" si="8"/>
        <v>175.41737244000001</v>
      </c>
      <c r="E360" s="62" t="s">
        <v>16</v>
      </c>
      <c r="F360" s="27" t="s">
        <v>68</v>
      </c>
      <c r="H360" s="34"/>
      <c r="I360" s="47">
        <v>169.48538400000001</v>
      </c>
    </row>
    <row r="361" spans="1:9" ht="15.75" thickBot="1" x14ac:dyDescent="0.3">
      <c r="A361" s="61" t="s">
        <v>674</v>
      </c>
      <c r="B361" s="26" t="s">
        <v>675</v>
      </c>
      <c r="C361" s="62">
        <v>97533</v>
      </c>
      <c r="D361" s="27">
        <f t="shared" si="8"/>
        <v>119.02499999999999</v>
      </c>
      <c r="E361" s="62" t="s">
        <v>16</v>
      </c>
      <c r="F361" s="27" t="s">
        <v>68</v>
      </c>
      <c r="H361" s="34"/>
      <c r="I361" s="47">
        <v>115</v>
      </c>
    </row>
    <row r="362" spans="1:9" ht="15.75" thickBot="1" x14ac:dyDescent="0.3">
      <c r="A362" s="61" t="s">
        <v>676</v>
      </c>
      <c r="B362" s="26" t="s">
        <v>677</v>
      </c>
      <c r="C362" s="62">
        <v>97530</v>
      </c>
      <c r="D362" s="27">
        <f t="shared" si="8"/>
        <v>148.06011167999998</v>
      </c>
      <c r="E362" s="62" t="s">
        <v>16</v>
      </c>
      <c r="F362" s="27" t="s">
        <v>68</v>
      </c>
      <c r="H362" s="34"/>
      <c r="I362" s="47">
        <v>143.053248</v>
      </c>
    </row>
    <row r="363" spans="1:9" ht="15.75" thickBot="1" x14ac:dyDescent="0.3">
      <c r="A363" s="61" t="s">
        <v>678</v>
      </c>
      <c r="B363" s="26" t="s">
        <v>679</v>
      </c>
      <c r="C363" s="62">
        <v>97110</v>
      </c>
      <c r="D363" s="27">
        <f t="shared" si="8"/>
        <v>180.49635755999995</v>
      </c>
      <c r="E363" s="62" t="s">
        <v>22</v>
      </c>
      <c r="F363" s="27" t="s">
        <v>68</v>
      </c>
      <c r="H363" s="34"/>
      <c r="I363" s="47">
        <v>174.39261599999998</v>
      </c>
    </row>
    <row r="364" spans="1:9" ht="15.75" thickBot="1" x14ac:dyDescent="0.3">
      <c r="A364" s="61" t="s">
        <v>680</v>
      </c>
      <c r="B364" s="26" t="s">
        <v>681</v>
      </c>
      <c r="C364" s="62">
        <v>97035</v>
      </c>
      <c r="D364" s="27">
        <f t="shared" si="8"/>
        <v>178.76488535999999</v>
      </c>
      <c r="E364" s="62" t="s">
        <v>16</v>
      </c>
      <c r="F364" s="27" t="s">
        <v>68</v>
      </c>
      <c r="I364" s="47">
        <v>172.719696</v>
      </c>
    </row>
    <row r="365" spans="1:9" ht="15.75" thickBot="1" x14ac:dyDescent="0.3">
      <c r="A365" s="61" t="s">
        <v>682</v>
      </c>
      <c r="B365" s="26" t="s">
        <v>683</v>
      </c>
      <c r="C365" s="62">
        <v>97022</v>
      </c>
      <c r="D365" s="27">
        <f t="shared" si="8"/>
        <v>223.89859403999998</v>
      </c>
      <c r="E365" s="62" t="s">
        <v>16</v>
      </c>
      <c r="F365" s="27" t="s">
        <v>68</v>
      </c>
      <c r="I365" s="47">
        <v>216.327144</v>
      </c>
    </row>
    <row r="366" spans="1:9" ht="15.75" thickBot="1" x14ac:dyDescent="0.3">
      <c r="E366" s="40"/>
      <c r="F366" s="64"/>
    </row>
    <row r="367" spans="1:9" ht="30.75" thickBot="1" x14ac:dyDescent="0.3">
      <c r="A367" s="10" t="s">
        <v>8</v>
      </c>
      <c r="B367" s="10" t="s">
        <v>95</v>
      </c>
      <c r="C367" s="10" t="s">
        <v>96</v>
      </c>
      <c r="D367" s="10" t="s">
        <v>11</v>
      </c>
      <c r="E367" s="10" t="s">
        <v>12</v>
      </c>
      <c r="F367" s="10" t="s">
        <v>97</v>
      </c>
    </row>
    <row r="368" spans="1:9" ht="15.75" thickBot="1" x14ac:dyDescent="0.3">
      <c r="A368" s="60" t="s">
        <v>684</v>
      </c>
      <c r="B368" s="17"/>
      <c r="C368" s="18"/>
      <c r="D368" s="18"/>
      <c r="E368" s="17"/>
      <c r="F368" s="18"/>
    </row>
    <row r="369" spans="1:9" ht="15.75" thickBot="1" x14ac:dyDescent="0.3">
      <c r="A369" s="61" t="s">
        <v>685</v>
      </c>
      <c r="B369" s="26" t="s">
        <v>686</v>
      </c>
      <c r="C369" s="26">
        <v>94640</v>
      </c>
      <c r="D369" s="27">
        <f t="shared" ref="D369:D388" si="9">$I369*1.035</f>
        <v>397.28875027499987</v>
      </c>
      <c r="E369" s="66" t="s">
        <v>16</v>
      </c>
      <c r="F369" s="27" t="s">
        <v>68</v>
      </c>
      <c r="I369" s="47">
        <v>383.85386499999993</v>
      </c>
    </row>
    <row r="370" spans="1:9" ht="15.75" thickBot="1" x14ac:dyDescent="0.3">
      <c r="A370" s="61" t="s">
        <v>687</v>
      </c>
      <c r="B370" s="26" t="s">
        <v>688</v>
      </c>
      <c r="C370" s="62">
        <v>93798</v>
      </c>
      <c r="D370" s="27">
        <f t="shared" si="9"/>
        <v>257.64306335999993</v>
      </c>
      <c r="E370" s="62" t="s">
        <v>16</v>
      </c>
      <c r="F370" s="27" t="s">
        <v>68</v>
      </c>
      <c r="I370" s="47">
        <v>248.93049599999998</v>
      </c>
    </row>
    <row r="371" spans="1:9" ht="15.75" thickBot="1" x14ac:dyDescent="0.3">
      <c r="A371" s="61" t="s">
        <v>689</v>
      </c>
      <c r="B371" s="26" t="s">
        <v>690</v>
      </c>
      <c r="C371" s="62">
        <v>93797</v>
      </c>
      <c r="D371" s="27">
        <f t="shared" si="9"/>
        <v>249.09782693219995</v>
      </c>
      <c r="E371" s="62" t="s">
        <v>16</v>
      </c>
      <c r="F371" s="27" t="s">
        <v>68</v>
      </c>
      <c r="I371" s="47">
        <v>240.67422891999996</v>
      </c>
    </row>
    <row r="372" spans="1:9" ht="15.75" thickBot="1" x14ac:dyDescent="0.3">
      <c r="A372" s="61" t="s">
        <v>691</v>
      </c>
      <c r="B372" s="26" t="s">
        <v>692</v>
      </c>
      <c r="C372" s="26">
        <v>93017</v>
      </c>
      <c r="D372" s="27">
        <f t="shared" si="9"/>
        <v>581.02702906139984</v>
      </c>
      <c r="E372" s="66" t="s">
        <v>16</v>
      </c>
      <c r="F372" s="27" t="s">
        <v>68</v>
      </c>
      <c r="I372" s="47">
        <v>561.37877203999994</v>
      </c>
    </row>
    <row r="373" spans="1:9" ht="15.75" thickBot="1" x14ac:dyDescent="0.3">
      <c r="A373" s="61" t="s">
        <v>693</v>
      </c>
      <c r="B373" s="26" t="s">
        <v>694</v>
      </c>
      <c r="C373" s="26">
        <v>93005</v>
      </c>
      <c r="D373" s="27">
        <f t="shared" si="9"/>
        <v>127.30499999999999</v>
      </c>
      <c r="E373" s="66" t="s">
        <v>16</v>
      </c>
      <c r="F373" s="27" t="s">
        <v>68</v>
      </c>
      <c r="H373" s="34"/>
      <c r="I373" s="47">
        <v>123</v>
      </c>
    </row>
    <row r="374" spans="1:9" ht="15.75" thickBot="1" x14ac:dyDescent="0.3">
      <c r="A374" s="61" t="s">
        <v>695</v>
      </c>
      <c r="B374" s="26" t="s">
        <v>696</v>
      </c>
      <c r="C374" s="26">
        <v>94060</v>
      </c>
      <c r="D374" s="27">
        <f t="shared" si="9"/>
        <v>581.02702906139984</v>
      </c>
      <c r="E374" s="66" t="s">
        <v>16</v>
      </c>
      <c r="F374" s="27" t="s">
        <v>68</v>
      </c>
      <c r="I374" s="47">
        <v>561.37877203999994</v>
      </c>
    </row>
    <row r="375" spans="1:9" ht="15.75" thickBot="1" x14ac:dyDescent="0.3">
      <c r="A375" s="61" t="s">
        <v>697</v>
      </c>
      <c r="B375" s="26" t="s">
        <v>698</v>
      </c>
      <c r="C375" s="62">
        <v>93880</v>
      </c>
      <c r="D375" s="27">
        <f t="shared" si="9"/>
        <v>1039.99915764</v>
      </c>
      <c r="E375" s="62" t="s">
        <v>16</v>
      </c>
      <c r="F375" s="27" t="s">
        <v>68</v>
      </c>
      <c r="H375" s="34"/>
      <c r="I375" s="47">
        <v>1004.8301040000001</v>
      </c>
    </row>
    <row r="376" spans="1:9" ht="15.75" thickBot="1" x14ac:dyDescent="0.3">
      <c r="A376" s="61" t="s">
        <v>699</v>
      </c>
      <c r="B376" s="26" t="s">
        <v>700</v>
      </c>
      <c r="C376" s="62">
        <v>93970</v>
      </c>
      <c r="D376" s="27">
        <f t="shared" si="9"/>
        <v>988.24737743999981</v>
      </c>
      <c r="E376" s="62" t="s">
        <v>16</v>
      </c>
      <c r="F376" s="27" t="s">
        <v>68</v>
      </c>
      <c r="I376" s="47">
        <v>954.82838399999991</v>
      </c>
    </row>
    <row r="377" spans="1:9" ht="15.75" thickBot="1" x14ac:dyDescent="0.3">
      <c r="A377" s="61" t="s">
        <v>701</v>
      </c>
      <c r="B377" s="26" t="s">
        <v>700</v>
      </c>
      <c r="C377" s="62">
        <v>93971</v>
      </c>
      <c r="D377" s="27">
        <f t="shared" si="9"/>
        <v>690.89588495999988</v>
      </c>
      <c r="E377" s="62" t="s">
        <v>16</v>
      </c>
      <c r="F377" s="27" t="s">
        <v>68</v>
      </c>
      <c r="H377" s="34"/>
      <c r="I377" s="47">
        <v>667.53225599999996</v>
      </c>
    </row>
    <row r="378" spans="1:9" ht="15.75" thickBot="1" x14ac:dyDescent="0.3">
      <c r="A378" s="61" t="s">
        <v>702</v>
      </c>
      <c r="B378" s="26" t="s">
        <v>703</v>
      </c>
      <c r="C378" s="62" t="s">
        <v>704</v>
      </c>
      <c r="D378" s="27">
        <f t="shared" si="9"/>
        <v>404.89199999999994</v>
      </c>
      <c r="E378" s="62" t="s">
        <v>16</v>
      </c>
      <c r="F378" s="27" t="s">
        <v>68</v>
      </c>
      <c r="I378" s="47">
        <v>391.2</v>
      </c>
    </row>
    <row r="379" spans="1:9" ht="15.75" thickBot="1" x14ac:dyDescent="0.3">
      <c r="A379" s="61" t="s">
        <v>705</v>
      </c>
      <c r="B379" s="26" t="s">
        <v>706</v>
      </c>
      <c r="C379" s="62" t="s">
        <v>707</v>
      </c>
      <c r="D379" s="27">
        <f t="shared" si="9"/>
        <v>250.74912765959994</v>
      </c>
      <c r="E379" s="66" t="s">
        <v>16</v>
      </c>
      <c r="F379" s="27" t="s">
        <v>68</v>
      </c>
      <c r="I379" s="47">
        <v>242.26968855999996</v>
      </c>
    </row>
    <row r="380" spans="1:9" ht="15.75" thickBot="1" x14ac:dyDescent="0.3">
      <c r="A380" s="61" t="s">
        <v>709</v>
      </c>
      <c r="B380" s="26" t="s">
        <v>710</v>
      </c>
      <c r="C380" s="62">
        <v>90471</v>
      </c>
      <c r="D380" s="27">
        <f t="shared" si="9"/>
        <v>139.96993154939997</v>
      </c>
      <c r="E380" s="62" t="s">
        <v>16</v>
      </c>
      <c r="F380" s="27" t="s">
        <v>68</v>
      </c>
      <c r="I380" s="47">
        <v>135.23664883999999</v>
      </c>
    </row>
    <row r="381" spans="1:9" ht="15.75" thickBot="1" x14ac:dyDescent="0.3">
      <c r="A381" s="61" t="s">
        <v>711</v>
      </c>
      <c r="B381" s="26" t="s">
        <v>712</v>
      </c>
      <c r="C381" s="26">
        <v>96361</v>
      </c>
      <c r="D381" s="27">
        <f t="shared" si="9"/>
        <v>87.909568831800001</v>
      </c>
      <c r="E381" s="66" t="s">
        <v>16</v>
      </c>
      <c r="F381" s="27" t="s">
        <v>68</v>
      </c>
      <c r="I381" s="47">
        <v>84.936781480000008</v>
      </c>
    </row>
    <row r="382" spans="1:9" ht="15.75" thickBot="1" x14ac:dyDescent="0.3">
      <c r="A382" s="61" t="s">
        <v>713</v>
      </c>
      <c r="B382" s="26" t="s">
        <v>714</v>
      </c>
      <c r="C382" s="26">
        <v>96360</v>
      </c>
      <c r="D382" s="27">
        <f t="shared" si="9"/>
        <v>428.55692856479999</v>
      </c>
      <c r="E382" s="66" t="s">
        <v>16</v>
      </c>
      <c r="F382" s="27" t="s">
        <v>68</v>
      </c>
      <c r="H382" s="34"/>
      <c r="I382" s="47">
        <v>414.06466528000004</v>
      </c>
    </row>
    <row r="383" spans="1:9" ht="15.75" thickBot="1" x14ac:dyDescent="0.3">
      <c r="A383" s="61" t="s">
        <v>715</v>
      </c>
      <c r="B383" s="26" t="s">
        <v>716</v>
      </c>
      <c r="C383" s="26">
        <v>94727</v>
      </c>
      <c r="D383" s="27">
        <f t="shared" si="9"/>
        <v>301.70862322559992</v>
      </c>
      <c r="E383" s="66" t="s">
        <v>16</v>
      </c>
      <c r="F383" s="27" t="s">
        <v>68</v>
      </c>
      <c r="I383" s="47">
        <v>291.50591615999997</v>
      </c>
    </row>
    <row r="384" spans="1:9" ht="15.75" thickBot="1" x14ac:dyDescent="0.3">
      <c r="A384" s="61" t="s">
        <v>717</v>
      </c>
      <c r="B384" s="26" t="s">
        <v>718</v>
      </c>
      <c r="C384" s="62">
        <v>94625</v>
      </c>
      <c r="D384" s="27">
        <f t="shared" si="9"/>
        <v>186.29999999999998</v>
      </c>
      <c r="E384" s="62" t="s">
        <v>16</v>
      </c>
      <c r="F384" s="27" t="s">
        <v>68</v>
      </c>
      <c r="I384" s="47">
        <v>180</v>
      </c>
    </row>
    <row r="385" spans="1:9" ht="15.75" thickBot="1" x14ac:dyDescent="0.3">
      <c r="A385" s="61" t="s">
        <v>719</v>
      </c>
      <c r="B385" s="26" t="s">
        <v>720</v>
      </c>
      <c r="C385" s="62">
        <v>93270</v>
      </c>
      <c r="D385" s="27">
        <f t="shared" si="9"/>
        <v>246.79250424</v>
      </c>
      <c r="E385" s="62" t="s">
        <v>16</v>
      </c>
      <c r="F385" s="27" t="s">
        <v>68</v>
      </c>
      <c r="I385" s="47">
        <v>238.44686400000001</v>
      </c>
    </row>
    <row r="386" spans="1:9" ht="15.75" thickBot="1" x14ac:dyDescent="0.3">
      <c r="A386" s="61" t="s">
        <v>721</v>
      </c>
      <c r="B386" s="26" t="s">
        <v>722</v>
      </c>
      <c r="C386" s="62">
        <v>95811</v>
      </c>
      <c r="D386" s="27">
        <f t="shared" si="9"/>
        <v>3608.0802475199998</v>
      </c>
      <c r="E386" s="62" t="s">
        <v>16</v>
      </c>
      <c r="F386" s="27" t="s">
        <v>68</v>
      </c>
      <c r="I386" s="47">
        <v>3486.0678720000001</v>
      </c>
    </row>
    <row r="387" spans="1:9" ht="15.75" thickBot="1" x14ac:dyDescent="0.3">
      <c r="A387" s="61" t="s">
        <v>723</v>
      </c>
      <c r="B387" s="26" t="s">
        <v>724</v>
      </c>
      <c r="C387" s="62">
        <v>95810</v>
      </c>
      <c r="D387" s="27">
        <f t="shared" si="9"/>
        <v>1947.0597274799998</v>
      </c>
      <c r="E387" s="62" t="s">
        <v>22</v>
      </c>
      <c r="F387" s="27" t="s">
        <v>68</v>
      </c>
      <c r="I387" s="47">
        <v>1881.217128</v>
      </c>
    </row>
    <row r="388" spans="1:9" ht="15.75" thickBot="1" x14ac:dyDescent="0.3">
      <c r="A388" s="61" t="s">
        <v>725</v>
      </c>
      <c r="B388" s="26" t="s">
        <v>726</v>
      </c>
      <c r="C388" s="62">
        <v>93306</v>
      </c>
      <c r="D388" s="27">
        <f t="shared" si="9"/>
        <v>1043.8173748565998</v>
      </c>
      <c r="E388" s="62" t="s">
        <v>16</v>
      </c>
      <c r="F388" s="27" t="s">
        <v>68</v>
      </c>
      <c r="I388" s="47">
        <v>1008.51920276</v>
      </c>
    </row>
    <row r="389" spans="1:9" x14ac:dyDescent="0.25">
      <c r="F389" s="64"/>
    </row>
    <row r="390" spans="1:9" ht="15.75" thickBot="1" x14ac:dyDescent="0.3">
      <c r="F390" s="64"/>
    </row>
    <row r="391" spans="1:9" ht="30.75" thickBot="1" x14ac:dyDescent="0.3">
      <c r="A391" s="10" t="s">
        <v>8</v>
      </c>
      <c r="B391" s="10" t="s">
        <v>727</v>
      </c>
      <c r="C391" s="10" t="s">
        <v>96</v>
      </c>
      <c r="D391" s="10" t="s">
        <v>11</v>
      </c>
      <c r="E391" s="10" t="s">
        <v>12</v>
      </c>
      <c r="F391" s="10" t="s">
        <v>97</v>
      </c>
    </row>
    <row r="392" spans="1:9" ht="15.75" thickBot="1" x14ac:dyDescent="0.3">
      <c r="A392" s="16" t="s">
        <v>728</v>
      </c>
      <c r="B392" s="17"/>
      <c r="C392" s="18"/>
      <c r="D392" s="18"/>
      <c r="E392" s="18"/>
      <c r="F392" s="18"/>
    </row>
    <row r="393" spans="1:9" ht="15.75" thickBot="1" x14ac:dyDescent="0.3">
      <c r="A393" s="61" t="s">
        <v>709</v>
      </c>
      <c r="B393" s="25" t="s">
        <v>710</v>
      </c>
      <c r="C393" s="26">
        <v>90471</v>
      </c>
      <c r="D393" s="27">
        <f t="shared" ref="D393:D405" si="10">$I393*1.035</f>
        <v>37.663649999999997</v>
      </c>
      <c r="E393" s="62" t="s">
        <v>16</v>
      </c>
      <c r="F393" s="27" t="s">
        <v>68</v>
      </c>
      <c r="I393" s="47">
        <v>36.39</v>
      </c>
    </row>
    <row r="394" spans="1:9" ht="15.75" thickBot="1" x14ac:dyDescent="0.3">
      <c r="A394" s="61" t="s">
        <v>729</v>
      </c>
      <c r="B394" s="25" t="s">
        <v>730</v>
      </c>
      <c r="C394" s="26">
        <v>93000</v>
      </c>
      <c r="D394" s="27">
        <f t="shared" si="10"/>
        <v>27.168749999999999</v>
      </c>
      <c r="E394" s="62" t="s">
        <v>22</v>
      </c>
      <c r="F394" s="27" t="s">
        <v>68</v>
      </c>
      <c r="I394" s="47">
        <v>26.25</v>
      </c>
    </row>
    <row r="395" spans="1:9" ht="15.75" thickBot="1" x14ac:dyDescent="0.3">
      <c r="A395" s="61" t="s">
        <v>658</v>
      </c>
      <c r="B395" s="25" t="s">
        <v>659</v>
      </c>
      <c r="C395" s="26">
        <v>97760</v>
      </c>
      <c r="D395" s="27">
        <f t="shared" si="10"/>
        <v>91.41119999999998</v>
      </c>
      <c r="E395" s="62" t="s">
        <v>16</v>
      </c>
      <c r="F395" s="27" t="s">
        <v>68</v>
      </c>
      <c r="I395" s="47">
        <v>88.32</v>
      </c>
    </row>
    <row r="396" spans="1:9" ht="30.75" thickBot="1" x14ac:dyDescent="0.3">
      <c r="A396" s="61" t="s">
        <v>731</v>
      </c>
      <c r="B396" s="25" t="s">
        <v>732</v>
      </c>
      <c r="C396" s="26">
        <v>99203</v>
      </c>
      <c r="D396" s="27">
        <f t="shared" si="10"/>
        <v>211.69889999999998</v>
      </c>
      <c r="E396" s="62" t="s">
        <v>22</v>
      </c>
      <c r="F396" s="27" t="s">
        <v>68</v>
      </c>
      <c r="I396" s="47">
        <v>204.54</v>
      </c>
    </row>
    <row r="397" spans="1:9" ht="30.75" thickBot="1" x14ac:dyDescent="0.3">
      <c r="A397" s="61" t="s">
        <v>733</v>
      </c>
      <c r="B397" s="25" t="s">
        <v>734</v>
      </c>
      <c r="C397" s="26">
        <v>99204</v>
      </c>
      <c r="D397" s="27">
        <f t="shared" si="10"/>
        <v>315.08504999999997</v>
      </c>
      <c r="E397" s="62" t="s">
        <v>22</v>
      </c>
      <c r="F397" s="27" t="s">
        <v>68</v>
      </c>
      <c r="I397" s="47">
        <v>304.43</v>
      </c>
    </row>
    <row r="398" spans="1:9" ht="15.75" thickBot="1" x14ac:dyDescent="0.3">
      <c r="A398" s="61" t="s">
        <v>735</v>
      </c>
      <c r="B398" s="25" t="s">
        <v>736</v>
      </c>
      <c r="C398" s="26">
        <v>99205</v>
      </c>
      <c r="D398" s="27">
        <f t="shared" si="10"/>
        <v>416.15279999999996</v>
      </c>
      <c r="E398" s="62" t="s">
        <v>22</v>
      </c>
      <c r="F398" s="27" t="s">
        <v>68</v>
      </c>
      <c r="I398" s="47">
        <v>402.08</v>
      </c>
    </row>
    <row r="399" spans="1:9" ht="15.75" thickBot="1" x14ac:dyDescent="0.3">
      <c r="A399" s="61" t="s">
        <v>737</v>
      </c>
      <c r="B399" s="25" t="s">
        <v>738</v>
      </c>
      <c r="C399" s="26">
        <v>99386</v>
      </c>
      <c r="D399" s="27">
        <f t="shared" si="10"/>
        <v>493.07399999999996</v>
      </c>
      <c r="E399" s="62" t="s">
        <v>22</v>
      </c>
      <c r="F399" s="27" t="s">
        <v>68</v>
      </c>
      <c r="I399" s="47">
        <v>476.4</v>
      </c>
    </row>
    <row r="400" spans="1:9" ht="15.75" thickBot="1" x14ac:dyDescent="0.3">
      <c r="A400" s="61" t="s">
        <v>739</v>
      </c>
      <c r="B400" s="26" t="s">
        <v>740</v>
      </c>
      <c r="C400" s="26">
        <v>99385</v>
      </c>
      <c r="D400" s="27">
        <f t="shared" si="10"/>
        <v>493.07399999999996</v>
      </c>
      <c r="E400" s="62" t="s">
        <v>22</v>
      </c>
      <c r="F400" s="27" t="s">
        <v>68</v>
      </c>
      <c r="I400" s="47">
        <v>476.4</v>
      </c>
    </row>
    <row r="401" spans="1:9" ht="15.75" thickBot="1" x14ac:dyDescent="0.3">
      <c r="A401" s="61" t="s">
        <v>741</v>
      </c>
      <c r="B401" s="26" t="s">
        <v>742</v>
      </c>
      <c r="C401" s="26">
        <v>99214</v>
      </c>
      <c r="D401" s="27">
        <f t="shared" si="10"/>
        <v>241.46549999999999</v>
      </c>
      <c r="E401" s="66" t="s">
        <v>16</v>
      </c>
      <c r="F401" s="27" t="s">
        <v>68</v>
      </c>
      <c r="I401" s="47">
        <v>233.3</v>
      </c>
    </row>
    <row r="402" spans="1:9" ht="15.75" thickBot="1" x14ac:dyDescent="0.3">
      <c r="A402" s="61" t="s">
        <v>743</v>
      </c>
      <c r="B402" s="26" t="s">
        <v>742</v>
      </c>
      <c r="C402" s="26">
        <v>99213</v>
      </c>
      <c r="D402" s="27">
        <f t="shared" si="10"/>
        <v>170.49554999999998</v>
      </c>
      <c r="E402" s="66" t="s">
        <v>16</v>
      </c>
      <c r="F402" s="27" t="s">
        <v>68</v>
      </c>
      <c r="I402" s="47">
        <v>164.73</v>
      </c>
    </row>
    <row r="403" spans="1:9" ht="15.75" thickBot="1" x14ac:dyDescent="0.3">
      <c r="A403" s="61" t="s">
        <v>744</v>
      </c>
      <c r="B403" s="26" t="s">
        <v>745</v>
      </c>
      <c r="C403" s="26">
        <v>93010</v>
      </c>
      <c r="D403" s="27">
        <f t="shared" si="10"/>
        <v>15.504299999999999</v>
      </c>
      <c r="E403" s="66" t="s">
        <v>16</v>
      </c>
      <c r="F403" s="27" t="s">
        <v>68</v>
      </c>
      <c r="I403" s="47">
        <v>14.98</v>
      </c>
    </row>
    <row r="404" spans="1:9" ht="15.75" thickBot="1" x14ac:dyDescent="0.3">
      <c r="A404" s="61" t="s">
        <v>746</v>
      </c>
      <c r="B404" s="26" t="s">
        <v>747</v>
      </c>
      <c r="C404" s="26">
        <v>99336</v>
      </c>
      <c r="D404" s="27">
        <f t="shared" si="10"/>
        <v>129.73724999999999</v>
      </c>
      <c r="E404" s="66" t="s">
        <v>16</v>
      </c>
      <c r="F404" s="27" t="s">
        <v>68</v>
      </c>
      <c r="I404" s="47">
        <v>125.35</v>
      </c>
    </row>
    <row r="405" spans="1:9" ht="15.75" thickBot="1" x14ac:dyDescent="0.3">
      <c r="A405" s="61" t="s">
        <v>748</v>
      </c>
      <c r="B405" s="26" t="s">
        <v>742</v>
      </c>
      <c r="C405" s="26">
        <v>99215</v>
      </c>
      <c r="D405" s="27">
        <f t="shared" si="10"/>
        <v>338.78654999999998</v>
      </c>
      <c r="E405" s="66" t="s">
        <v>16</v>
      </c>
      <c r="F405" s="27" t="s">
        <v>68</v>
      </c>
      <c r="I405" s="47">
        <v>327.33</v>
      </c>
    </row>
    <row r="406" spans="1:9" x14ac:dyDescent="0.25">
      <c r="B406" s="38"/>
      <c r="D406" s="32"/>
      <c r="E406" s="64"/>
      <c r="F406" s="64"/>
      <c r="G406" s="9"/>
    </row>
    <row r="407" spans="1:9" ht="15.75" thickBot="1" x14ac:dyDescent="0.3">
      <c r="F407" s="64"/>
    </row>
    <row r="408" spans="1:9" ht="30.75" thickBot="1" x14ac:dyDescent="0.3">
      <c r="A408" s="10" t="s">
        <v>8</v>
      </c>
      <c r="B408" s="10" t="s">
        <v>749</v>
      </c>
      <c r="C408" s="10" t="s">
        <v>96</v>
      </c>
      <c r="D408" s="10" t="s">
        <v>11</v>
      </c>
      <c r="E408" s="10" t="s">
        <v>12</v>
      </c>
      <c r="F408" s="10" t="s">
        <v>97</v>
      </c>
    </row>
    <row r="409" spans="1:9" ht="33.6" customHeight="1" thickBot="1" x14ac:dyDescent="0.3">
      <c r="A409" s="174" t="s">
        <v>750</v>
      </c>
      <c r="B409" s="175"/>
      <c r="C409" s="175"/>
      <c r="D409" s="175"/>
      <c r="E409" s="175"/>
      <c r="F409" s="175"/>
    </row>
    <row r="410" spans="1:9" ht="30.75" thickBot="1" x14ac:dyDescent="0.3">
      <c r="A410" s="61" t="s">
        <v>751</v>
      </c>
      <c r="B410" s="65" t="s">
        <v>752</v>
      </c>
      <c r="C410" s="65">
        <v>93452</v>
      </c>
      <c r="D410" s="27">
        <f t="shared" ref="D410:D431" si="11">$I410*1.035</f>
        <v>6610.5449999999992</v>
      </c>
      <c r="E410" s="46" t="s">
        <v>753</v>
      </c>
      <c r="F410" s="27" t="s">
        <v>68</v>
      </c>
      <c r="G410" s="67"/>
      <c r="I410" s="47">
        <v>6387</v>
      </c>
    </row>
    <row r="411" spans="1:9" ht="15.75" thickBot="1" x14ac:dyDescent="0.3">
      <c r="A411" s="61" t="s">
        <v>754</v>
      </c>
      <c r="B411" s="65" t="s">
        <v>755</v>
      </c>
      <c r="C411" s="25">
        <v>81000</v>
      </c>
      <c r="D411" s="27">
        <f t="shared" si="11"/>
        <v>16.737564599999999</v>
      </c>
      <c r="E411" s="46" t="s">
        <v>753</v>
      </c>
      <c r="F411" s="27" t="s">
        <v>68</v>
      </c>
      <c r="G411" s="67"/>
      <c r="I411" s="47">
        <v>16.171559999999999</v>
      </c>
    </row>
    <row r="412" spans="1:9" ht="33" customHeight="1" thickBot="1" x14ac:dyDescent="0.3">
      <c r="A412" s="61" t="s">
        <v>754</v>
      </c>
      <c r="B412" s="65" t="s">
        <v>756</v>
      </c>
      <c r="C412" s="25">
        <v>81002</v>
      </c>
      <c r="D412" s="27">
        <f t="shared" si="11"/>
        <v>54.17584128</v>
      </c>
      <c r="E412" s="46" t="s">
        <v>753</v>
      </c>
      <c r="F412" s="27" t="s">
        <v>68</v>
      </c>
      <c r="G412" s="67"/>
      <c r="I412" s="47">
        <v>52.343808000000003</v>
      </c>
    </row>
    <row r="413" spans="1:9" ht="45.75" thickBot="1" x14ac:dyDescent="0.3">
      <c r="A413" s="61" t="s">
        <v>757</v>
      </c>
      <c r="B413" s="65" t="s">
        <v>758</v>
      </c>
      <c r="C413" s="65">
        <v>59400</v>
      </c>
      <c r="D413" s="27" t="s">
        <v>974</v>
      </c>
      <c r="E413" s="68" t="s">
        <v>759</v>
      </c>
      <c r="F413" s="27" t="s">
        <v>68</v>
      </c>
      <c r="G413" s="67"/>
      <c r="I413" s="47" t="s">
        <v>974</v>
      </c>
    </row>
    <row r="414" spans="1:9" ht="45.75" thickBot="1" x14ac:dyDescent="0.3">
      <c r="A414" s="61" t="s">
        <v>757</v>
      </c>
      <c r="B414" s="65" t="s">
        <v>760</v>
      </c>
      <c r="C414" s="65">
        <v>59510</v>
      </c>
      <c r="D414" s="27" t="s">
        <v>974</v>
      </c>
      <c r="E414" s="68" t="s">
        <v>759</v>
      </c>
      <c r="F414" s="27" t="s">
        <v>68</v>
      </c>
      <c r="G414" s="67"/>
      <c r="I414" s="47" t="s">
        <v>974</v>
      </c>
    </row>
    <row r="415" spans="1:9" ht="45.75" thickBot="1" x14ac:dyDescent="0.3">
      <c r="A415" s="61" t="s">
        <v>757</v>
      </c>
      <c r="B415" s="65" t="s">
        <v>761</v>
      </c>
      <c r="C415" s="65">
        <v>59610</v>
      </c>
      <c r="D415" s="27" t="s">
        <v>974</v>
      </c>
      <c r="E415" s="68" t="s">
        <v>759</v>
      </c>
      <c r="F415" s="27" t="s">
        <v>68</v>
      </c>
      <c r="G415" s="67"/>
      <c r="I415" s="47" t="s">
        <v>974</v>
      </c>
    </row>
    <row r="416" spans="1:9" ht="30.75" thickBot="1" x14ac:dyDescent="0.3">
      <c r="A416" s="61" t="s">
        <v>762</v>
      </c>
      <c r="B416" s="65" t="s">
        <v>763</v>
      </c>
      <c r="C416" s="25">
        <v>99243</v>
      </c>
      <c r="D416" s="27">
        <f t="shared" si="11"/>
        <v>523.44328464</v>
      </c>
      <c r="E416" s="46" t="s">
        <v>753</v>
      </c>
      <c r="F416" s="27" t="s">
        <v>68</v>
      </c>
      <c r="G416" s="67"/>
      <c r="I416" s="47">
        <v>505.74230399999999</v>
      </c>
    </row>
    <row r="417" spans="1:9" ht="30.75" thickBot="1" x14ac:dyDescent="0.3">
      <c r="A417" s="61" t="s">
        <v>762</v>
      </c>
      <c r="B417" s="65" t="s">
        <v>764</v>
      </c>
      <c r="C417" s="25">
        <v>99244</v>
      </c>
      <c r="D417" s="27">
        <f t="shared" si="11"/>
        <v>880.28046647999986</v>
      </c>
      <c r="E417" s="46" t="s">
        <v>753</v>
      </c>
      <c r="F417" s="27" t="s">
        <v>68</v>
      </c>
      <c r="G417" s="67"/>
      <c r="I417" s="47">
        <v>850.51252799999997</v>
      </c>
    </row>
    <row r="418" spans="1:9" ht="45.75" thickBot="1" x14ac:dyDescent="0.3">
      <c r="A418" s="61" t="s">
        <v>765</v>
      </c>
      <c r="B418" s="65" t="s">
        <v>766</v>
      </c>
      <c r="C418" s="65">
        <v>90832</v>
      </c>
      <c r="D418" s="27" t="s">
        <v>974</v>
      </c>
      <c r="E418" s="68" t="s">
        <v>767</v>
      </c>
      <c r="F418" s="27" t="s">
        <v>68</v>
      </c>
      <c r="G418" s="67"/>
      <c r="I418" s="47" t="s">
        <v>974</v>
      </c>
    </row>
    <row r="419" spans="1:9" ht="45.75" thickBot="1" x14ac:dyDescent="0.3">
      <c r="A419" s="61" t="s">
        <v>765</v>
      </c>
      <c r="B419" s="65" t="s">
        <v>768</v>
      </c>
      <c r="C419" s="25">
        <v>90834</v>
      </c>
      <c r="D419" s="27" t="s">
        <v>974</v>
      </c>
      <c r="E419" s="68" t="s">
        <v>767</v>
      </c>
      <c r="F419" s="27" t="s">
        <v>68</v>
      </c>
      <c r="G419" s="67"/>
      <c r="I419" s="47" t="s">
        <v>974</v>
      </c>
    </row>
    <row r="420" spans="1:9" ht="45.75" thickBot="1" x14ac:dyDescent="0.3">
      <c r="A420" s="61" t="s">
        <v>765</v>
      </c>
      <c r="B420" s="65" t="s">
        <v>769</v>
      </c>
      <c r="C420" s="25">
        <v>90837</v>
      </c>
      <c r="D420" s="27" t="s">
        <v>974</v>
      </c>
      <c r="E420" s="68" t="s">
        <v>767</v>
      </c>
      <c r="F420" s="27" t="s">
        <v>68</v>
      </c>
      <c r="G420" s="67"/>
      <c r="I420" s="47" t="s">
        <v>974</v>
      </c>
    </row>
    <row r="421" spans="1:9" ht="45.75" thickBot="1" x14ac:dyDescent="0.3">
      <c r="A421" s="61" t="s">
        <v>765</v>
      </c>
      <c r="B421" s="65" t="s">
        <v>770</v>
      </c>
      <c r="C421" s="25">
        <v>90846</v>
      </c>
      <c r="D421" s="27" t="s">
        <v>974</v>
      </c>
      <c r="E421" s="68" t="s">
        <v>767</v>
      </c>
      <c r="F421" s="27" t="s">
        <v>68</v>
      </c>
      <c r="G421" s="67"/>
      <c r="I421" s="47" t="s">
        <v>974</v>
      </c>
    </row>
    <row r="422" spans="1:9" ht="45.75" thickBot="1" x14ac:dyDescent="0.3">
      <c r="A422" s="61" t="s">
        <v>765</v>
      </c>
      <c r="B422" s="65" t="s">
        <v>771</v>
      </c>
      <c r="C422" s="25">
        <v>90847</v>
      </c>
      <c r="D422" s="27" t="s">
        <v>974</v>
      </c>
      <c r="E422" s="68" t="s">
        <v>767</v>
      </c>
      <c r="F422" s="27" t="s">
        <v>68</v>
      </c>
      <c r="G422" s="67"/>
      <c r="I422" s="47" t="s">
        <v>974</v>
      </c>
    </row>
    <row r="423" spans="1:9" ht="45.75" thickBot="1" x14ac:dyDescent="0.3">
      <c r="A423" s="61" t="s">
        <v>765</v>
      </c>
      <c r="B423" s="65" t="s">
        <v>772</v>
      </c>
      <c r="C423" s="25">
        <v>90853</v>
      </c>
      <c r="D423" s="27" t="s">
        <v>974</v>
      </c>
      <c r="E423" s="68" t="s">
        <v>767</v>
      </c>
      <c r="F423" s="27" t="s">
        <v>68</v>
      </c>
      <c r="G423" s="67"/>
      <c r="I423" s="47" t="s">
        <v>974</v>
      </c>
    </row>
    <row r="424" spans="1:9" ht="30.75" thickBot="1" x14ac:dyDescent="0.3">
      <c r="A424" s="61" t="s">
        <v>773</v>
      </c>
      <c r="B424" s="65" t="s">
        <v>774</v>
      </c>
      <c r="C424" s="65">
        <v>42820</v>
      </c>
      <c r="D424" s="27">
        <f t="shared" si="11"/>
        <v>11077.9728787854</v>
      </c>
      <c r="E424" s="46" t="s">
        <v>753</v>
      </c>
      <c r="F424" s="27" t="s">
        <v>68</v>
      </c>
      <c r="G424" s="67"/>
      <c r="I424" s="47">
        <v>10703.355438440001</v>
      </c>
    </row>
    <row r="425" spans="1:9" ht="30.75" thickBot="1" x14ac:dyDescent="0.3">
      <c r="A425" s="61" t="s">
        <v>773</v>
      </c>
      <c r="B425" s="65" t="s">
        <v>775</v>
      </c>
      <c r="C425" s="65">
        <v>45391</v>
      </c>
      <c r="D425" s="27">
        <f t="shared" si="11"/>
        <v>2246.656785354</v>
      </c>
      <c r="E425" s="46" t="s">
        <v>753</v>
      </c>
      <c r="F425" s="27" t="s">
        <v>68</v>
      </c>
      <c r="G425" s="67"/>
      <c r="I425" s="47">
        <v>2170.6828844000001</v>
      </c>
    </row>
    <row r="426" spans="1:9" ht="31.15" customHeight="1" thickBot="1" x14ac:dyDescent="0.3">
      <c r="A426" s="61" t="s">
        <v>773</v>
      </c>
      <c r="B426" s="65" t="s">
        <v>776</v>
      </c>
      <c r="C426" s="65">
        <v>55700</v>
      </c>
      <c r="D426" s="27">
        <f t="shared" si="11"/>
        <v>4777.4396170800001</v>
      </c>
      <c r="E426" s="46" t="s">
        <v>753</v>
      </c>
      <c r="F426" s="27" t="s">
        <v>68</v>
      </c>
      <c r="G426" s="67"/>
      <c r="I426" s="47">
        <v>4615.8836880000008</v>
      </c>
    </row>
    <row r="427" spans="1:9" ht="45.75" thickBot="1" x14ac:dyDescent="0.3">
      <c r="A427" s="61" t="s">
        <v>773</v>
      </c>
      <c r="B427" s="65" t="s">
        <v>777</v>
      </c>
      <c r="C427" s="65">
        <v>55866</v>
      </c>
      <c r="D427" s="27">
        <f t="shared" si="11"/>
        <v>18853.006940256597</v>
      </c>
      <c r="E427" s="46" t="s">
        <v>753</v>
      </c>
      <c r="F427" s="27" t="s">
        <v>68</v>
      </c>
      <c r="G427" s="67"/>
      <c r="I427" s="47">
        <v>18215.465642759998</v>
      </c>
    </row>
    <row r="428" spans="1:9" ht="45.75" thickBot="1" x14ac:dyDescent="0.3">
      <c r="A428" s="61" t="s">
        <v>773</v>
      </c>
      <c r="B428" s="65" t="s">
        <v>778</v>
      </c>
      <c r="C428" s="65">
        <v>62322</v>
      </c>
      <c r="D428" s="27">
        <f t="shared" si="11"/>
        <v>1767.9748895477999</v>
      </c>
      <c r="E428" s="46" t="s">
        <v>753</v>
      </c>
      <c r="F428" s="27" t="s">
        <v>68</v>
      </c>
      <c r="G428" s="67"/>
      <c r="I428" s="47">
        <v>1708.18829908</v>
      </c>
    </row>
    <row r="429" spans="1:9" ht="45.75" thickBot="1" x14ac:dyDescent="0.3">
      <c r="A429" s="61" t="s">
        <v>773</v>
      </c>
      <c r="B429" s="65" t="s">
        <v>779</v>
      </c>
      <c r="C429" s="65">
        <v>62323</v>
      </c>
      <c r="D429" s="27">
        <f t="shared" si="11"/>
        <v>1336.7723286347998</v>
      </c>
      <c r="E429" s="46" t="s">
        <v>753</v>
      </c>
      <c r="F429" s="27" t="s">
        <v>68</v>
      </c>
      <c r="G429" s="67"/>
      <c r="I429" s="47">
        <v>1291.5674672799998</v>
      </c>
    </row>
    <row r="430" spans="1:9" ht="45.75" thickBot="1" x14ac:dyDescent="0.3">
      <c r="A430" s="61" t="s">
        <v>773</v>
      </c>
      <c r="B430" s="65" t="s">
        <v>780</v>
      </c>
      <c r="C430" s="65">
        <v>64483</v>
      </c>
      <c r="D430" s="27">
        <f t="shared" si="11"/>
        <v>1767.9748895477999</v>
      </c>
      <c r="E430" s="46" t="s">
        <v>753</v>
      </c>
      <c r="F430" s="27" t="s">
        <v>68</v>
      </c>
      <c r="G430" s="67"/>
      <c r="I430" s="47">
        <v>1708.18829908</v>
      </c>
    </row>
    <row r="431" spans="1:9" ht="30.75" thickBot="1" x14ac:dyDescent="0.3">
      <c r="A431" s="61" t="s">
        <v>773</v>
      </c>
      <c r="B431" s="65" t="s">
        <v>781</v>
      </c>
      <c r="C431" s="65">
        <v>66821</v>
      </c>
      <c r="D431" s="27">
        <f t="shared" si="11"/>
        <v>4774.9001245199997</v>
      </c>
      <c r="E431" s="46" t="s">
        <v>753</v>
      </c>
      <c r="F431" s="27" t="s">
        <v>68</v>
      </c>
      <c r="G431" s="67"/>
      <c r="I431" s="47">
        <v>4613.4300720000001</v>
      </c>
    </row>
    <row r="432" spans="1:9" x14ac:dyDescent="0.25">
      <c r="F432" s="64"/>
      <c r="H432" s="67"/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1048552" spans="7:7" x14ac:dyDescent="0.25">
      <c r="G1048552" s="38"/>
    </row>
  </sheetData>
  <mergeCells count="1">
    <mergeCell ref="A409:F40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2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19.7109375" customWidth="1"/>
    <col min="5" max="5" width="20.28515625" customWidth="1"/>
    <col min="6" max="6" width="23.28515625" customWidth="1"/>
    <col min="7" max="7" width="13.28515625" customWidth="1"/>
    <col min="8" max="8" width="20.1406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3" ht="45" x14ac:dyDescent="0.25">
      <c r="A1" s="1" t="s">
        <v>0</v>
      </c>
      <c r="C1" s="2"/>
      <c r="D1" s="3"/>
      <c r="G1" s="4"/>
      <c r="I1" s="5"/>
    </row>
    <row r="2" spans="1:13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3" x14ac:dyDescent="0.25">
      <c r="A3" s="6"/>
      <c r="C3" s="7"/>
      <c r="D3" s="3"/>
      <c r="E3" s="4"/>
      <c r="F3" s="4"/>
      <c r="G3" s="4"/>
      <c r="H3" s="4"/>
      <c r="I3" s="5"/>
    </row>
    <row r="4" spans="1:13" x14ac:dyDescent="0.25">
      <c r="A4" s="6" t="s">
        <v>941</v>
      </c>
      <c r="C4" s="2"/>
      <c r="D4" s="3"/>
      <c r="E4" s="4"/>
      <c r="F4" s="4"/>
      <c r="G4" s="4"/>
      <c r="H4" s="4"/>
      <c r="I4" s="4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6</v>
      </c>
      <c r="C8" s="5"/>
    </row>
    <row r="9" spans="1:13" x14ac:dyDescent="0.25">
      <c r="A9" s="6" t="s">
        <v>7</v>
      </c>
      <c r="C9" s="5"/>
    </row>
    <row r="10" spans="1:13" ht="15.75" thickBot="1" x14ac:dyDescent="0.3"/>
    <row r="11" spans="1:13" ht="60.75" thickBot="1" x14ac:dyDescent="0.3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11"/>
      <c r="G11" s="12"/>
    </row>
    <row r="12" spans="1:13" ht="15.75" thickBot="1" x14ac:dyDescent="0.3">
      <c r="A12" s="13"/>
      <c r="B12" s="14"/>
      <c r="C12" s="14"/>
      <c r="D12" s="14"/>
      <c r="E12" s="15"/>
      <c r="F12" s="12"/>
      <c r="G12" s="12"/>
    </row>
    <row r="13" spans="1:13" ht="15.75" thickBot="1" x14ac:dyDescent="0.3">
      <c r="A13" s="16" t="s">
        <v>13</v>
      </c>
      <c r="B13" s="17"/>
      <c r="C13" s="18"/>
      <c r="D13" s="18"/>
      <c r="E13" s="17"/>
      <c r="F13" s="20"/>
      <c r="G13" s="12"/>
      <c r="I13" s="21"/>
      <c r="J13" s="1"/>
      <c r="K13" s="1"/>
      <c r="L13" s="22"/>
      <c r="M13" s="23"/>
    </row>
    <row r="14" spans="1:13" ht="45.75" thickBot="1" x14ac:dyDescent="0.3">
      <c r="A14" s="24" t="s">
        <v>14</v>
      </c>
      <c r="B14" s="25" t="s">
        <v>15</v>
      </c>
      <c r="C14" s="26">
        <v>193</v>
      </c>
      <c r="D14" s="27" t="e">
        <v>#N/A</v>
      </c>
      <c r="E14" s="28" t="s">
        <v>942</v>
      </c>
      <c r="J14" s="30"/>
      <c r="K14" s="30"/>
      <c r="L14" s="31"/>
      <c r="M14" s="32"/>
    </row>
    <row r="15" spans="1:13" ht="34.15" customHeight="1" thickBot="1" x14ac:dyDescent="0.3">
      <c r="A15" s="33" t="s">
        <v>17</v>
      </c>
      <c r="B15" s="26" t="s">
        <v>17</v>
      </c>
      <c r="C15" s="26">
        <v>194</v>
      </c>
      <c r="D15" s="27" t="e">
        <v>#N/A</v>
      </c>
      <c r="E15" s="28" t="s">
        <v>942</v>
      </c>
      <c r="H15" s="34"/>
      <c r="J15" s="30"/>
      <c r="K15" s="30"/>
      <c r="L15" s="31"/>
      <c r="M15" s="32"/>
    </row>
    <row r="16" spans="1:13" ht="60.75" thickBot="1" x14ac:dyDescent="0.3">
      <c r="A16" s="24" t="s">
        <v>18</v>
      </c>
      <c r="B16" s="25" t="s">
        <v>19</v>
      </c>
      <c r="C16" s="26">
        <v>195</v>
      </c>
      <c r="D16" s="27" t="e">
        <v>#N/A</v>
      </c>
      <c r="E16" s="28" t="s">
        <v>942</v>
      </c>
      <c r="J16" s="30"/>
      <c r="K16" s="30"/>
      <c r="L16" s="31"/>
      <c r="M16" s="32"/>
    </row>
    <row r="17" spans="1:13" ht="60.75" thickBot="1" x14ac:dyDescent="0.3">
      <c r="A17" s="24" t="s">
        <v>20</v>
      </c>
      <c r="B17" s="25" t="s">
        <v>21</v>
      </c>
      <c r="C17" s="35">
        <v>216</v>
      </c>
      <c r="D17" s="27" t="e">
        <v>#N/A</v>
      </c>
      <c r="E17" s="28" t="s">
        <v>942</v>
      </c>
      <c r="H17" s="34"/>
      <c r="J17" s="30"/>
      <c r="K17" s="30"/>
      <c r="L17" s="31"/>
      <c r="M17" s="32"/>
    </row>
    <row r="18" spans="1:13" ht="60.75" thickBot="1" x14ac:dyDescent="0.3">
      <c r="A18" s="24" t="s">
        <v>23</v>
      </c>
      <c r="B18" s="25" t="s">
        <v>24</v>
      </c>
      <c r="C18" s="26">
        <v>247</v>
      </c>
      <c r="D18" s="27" t="e">
        <v>#N/A</v>
      </c>
      <c r="E18" s="28" t="s">
        <v>942</v>
      </c>
      <c r="H18" s="34"/>
      <c r="J18" s="30"/>
      <c r="K18" s="30"/>
      <c r="L18" s="31"/>
      <c r="M18" s="32"/>
    </row>
    <row r="19" spans="1:13" ht="30.75" thickBot="1" x14ac:dyDescent="0.3">
      <c r="A19" s="24" t="s">
        <v>25</v>
      </c>
      <c r="B19" s="25" t="s">
        <v>26</v>
      </c>
      <c r="C19" s="26">
        <v>291</v>
      </c>
      <c r="D19" s="27" t="e">
        <v>#N/A</v>
      </c>
      <c r="E19" s="28" t="s">
        <v>942</v>
      </c>
      <c r="J19" s="30"/>
      <c r="K19" s="30"/>
      <c r="L19" s="31"/>
      <c r="M19" s="32"/>
    </row>
    <row r="20" spans="1:13" ht="45.75" thickBot="1" x14ac:dyDescent="0.3">
      <c r="A20" s="24" t="s">
        <v>27</v>
      </c>
      <c r="B20" s="25" t="s">
        <v>28</v>
      </c>
      <c r="C20" s="26">
        <v>308</v>
      </c>
      <c r="D20" s="27" t="e">
        <v>#N/A</v>
      </c>
      <c r="E20" s="28" t="s">
        <v>942</v>
      </c>
      <c r="H20" s="34"/>
      <c r="J20" s="30"/>
      <c r="K20" s="30"/>
      <c r="L20" s="31"/>
      <c r="M20" s="32"/>
    </row>
    <row r="21" spans="1:13" ht="75.75" thickBot="1" x14ac:dyDescent="0.3">
      <c r="A21" s="24" t="s">
        <v>29</v>
      </c>
      <c r="B21" s="25" t="s">
        <v>30</v>
      </c>
      <c r="C21" s="26">
        <v>310</v>
      </c>
      <c r="D21" s="27" t="e">
        <v>#N/A</v>
      </c>
      <c r="E21" s="28" t="s">
        <v>942</v>
      </c>
      <c r="H21" s="34"/>
      <c r="J21" s="30"/>
      <c r="K21" s="30"/>
      <c r="L21" s="31"/>
      <c r="M21" s="32"/>
    </row>
    <row r="22" spans="1:13" ht="30.75" thickBot="1" x14ac:dyDescent="0.3">
      <c r="A22" s="24" t="s">
        <v>31</v>
      </c>
      <c r="B22" s="25" t="s">
        <v>32</v>
      </c>
      <c r="C22" s="26">
        <v>331</v>
      </c>
      <c r="D22" s="27" t="e">
        <v>#N/A</v>
      </c>
      <c r="E22" s="28" t="s">
        <v>942</v>
      </c>
      <c r="H22" s="34"/>
      <c r="J22" s="30"/>
      <c r="K22" s="30"/>
      <c r="L22" s="31"/>
      <c r="M22" s="32"/>
    </row>
    <row r="23" spans="1:13" ht="30.75" thickBot="1" x14ac:dyDescent="0.3">
      <c r="A23" s="24" t="s">
        <v>33</v>
      </c>
      <c r="B23" s="25" t="s">
        <v>34</v>
      </c>
      <c r="C23" s="26">
        <v>378</v>
      </c>
      <c r="D23" s="27" t="e">
        <v>#N/A</v>
      </c>
      <c r="E23" s="28" t="s">
        <v>942</v>
      </c>
      <c r="H23" s="34"/>
      <c r="J23" s="30"/>
      <c r="K23" s="30"/>
      <c r="L23" s="31"/>
      <c r="M23" s="32"/>
    </row>
    <row r="24" spans="1:13" ht="30.75" thickBot="1" x14ac:dyDescent="0.3">
      <c r="A24" s="24" t="s">
        <v>35</v>
      </c>
      <c r="B24" s="25" t="s">
        <v>36</v>
      </c>
      <c r="C24" s="26">
        <v>392</v>
      </c>
      <c r="D24" s="27" t="e">
        <v>#N/A</v>
      </c>
      <c r="E24" s="28" t="s">
        <v>942</v>
      </c>
      <c r="H24" s="34"/>
      <c r="J24" s="30"/>
      <c r="K24" s="30"/>
      <c r="L24" s="31"/>
      <c r="M24" s="32"/>
    </row>
    <row r="25" spans="1:13" ht="45.75" thickBot="1" x14ac:dyDescent="0.3">
      <c r="A25" s="24" t="s">
        <v>37</v>
      </c>
      <c r="B25" s="36" t="s">
        <v>38</v>
      </c>
      <c r="C25" s="35">
        <v>460</v>
      </c>
      <c r="D25" s="27" t="e">
        <v>#N/A</v>
      </c>
      <c r="E25" s="28" t="s">
        <v>942</v>
      </c>
      <c r="H25" s="34"/>
      <c r="J25" s="30"/>
      <c r="K25" s="30"/>
      <c r="L25" s="31"/>
      <c r="M25" s="32"/>
    </row>
    <row r="26" spans="1:13" ht="45.75" thickBot="1" x14ac:dyDescent="0.3">
      <c r="A26" s="24" t="s">
        <v>39</v>
      </c>
      <c r="B26" s="25" t="s">
        <v>40</v>
      </c>
      <c r="C26" s="26">
        <v>470</v>
      </c>
      <c r="D26" s="27" t="e">
        <v>#N/A</v>
      </c>
      <c r="E26" s="28" t="s">
        <v>942</v>
      </c>
      <c r="H26" s="34"/>
      <c r="J26" s="30"/>
      <c r="K26" s="30"/>
      <c r="L26" s="31"/>
      <c r="M26" s="32"/>
    </row>
    <row r="27" spans="1:13" ht="45.75" thickBot="1" x14ac:dyDescent="0.3">
      <c r="A27" s="24" t="s">
        <v>41</v>
      </c>
      <c r="B27" s="37" t="s">
        <v>42</v>
      </c>
      <c r="C27" s="35">
        <v>473</v>
      </c>
      <c r="D27" s="27" t="e">
        <v>#N/A</v>
      </c>
      <c r="E27" s="28" t="s">
        <v>942</v>
      </c>
      <c r="M27" s="32"/>
    </row>
    <row r="28" spans="1:13" ht="45.75" thickBot="1" x14ac:dyDescent="0.3">
      <c r="A28" s="24" t="s">
        <v>43</v>
      </c>
      <c r="B28" s="25" t="s">
        <v>44</v>
      </c>
      <c r="C28" s="26">
        <v>481</v>
      </c>
      <c r="D28" s="27" t="e">
        <v>#N/A</v>
      </c>
      <c r="E28" s="28" t="s">
        <v>942</v>
      </c>
      <c r="G28" s="12"/>
      <c r="K28" s="34"/>
      <c r="L28" s="31"/>
      <c r="M28" s="32"/>
    </row>
    <row r="29" spans="1:13" ht="45.75" thickBot="1" x14ac:dyDescent="0.3">
      <c r="A29" s="24" t="s">
        <v>45</v>
      </c>
      <c r="B29" s="25" t="s">
        <v>46</v>
      </c>
      <c r="C29" s="26">
        <v>558</v>
      </c>
      <c r="D29" s="27" t="e">
        <v>#N/A</v>
      </c>
      <c r="E29" s="28" t="s">
        <v>942</v>
      </c>
      <c r="G29" s="12"/>
      <c r="K29" s="34"/>
      <c r="L29" s="31"/>
      <c r="M29" s="32"/>
    </row>
    <row r="30" spans="1:13" ht="30.75" thickBot="1" x14ac:dyDescent="0.3">
      <c r="A30" s="24" t="s">
        <v>47</v>
      </c>
      <c r="B30" s="25" t="s">
        <v>48</v>
      </c>
      <c r="C30" s="26">
        <v>621</v>
      </c>
      <c r="D30" s="27" t="e">
        <v>#N/A</v>
      </c>
      <c r="E30" s="28" t="s">
        <v>942</v>
      </c>
      <c r="G30" s="12"/>
      <c r="K30" s="34"/>
      <c r="L30" s="31"/>
      <c r="M30" s="32"/>
    </row>
    <row r="31" spans="1:13" ht="30.75" thickBot="1" x14ac:dyDescent="0.3">
      <c r="A31" s="24" t="s">
        <v>49</v>
      </c>
      <c r="B31" s="25" t="s">
        <v>50</v>
      </c>
      <c r="C31" s="26">
        <v>638</v>
      </c>
      <c r="D31" s="27" t="e">
        <v>#N/A</v>
      </c>
      <c r="E31" s="28" t="s">
        <v>942</v>
      </c>
      <c r="G31" s="12"/>
      <c r="K31" s="34"/>
      <c r="L31" s="31"/>
      <c r="M31" s="32"/>
    </row>
    <row r="32" spans="1:13" ht="60.75" thickBot="1" x14ac:dyDescent="0.3">
      <c r="A32" s="24" t="s">
        <v>51</v>
      </c>
      <c r="B32" s="25" t="s">
        <v>52</v>
      </c>
      <c r="C32" s="26">
        <v>641</v>
      </c>
      <c r="D32" s="27" t="e">
        <v>#N/A</v>
      </c>
      <c r="E32" s="28" t="s">
        <v>942</v>
      </c>
      <c r="G32" s="12"/>
      <c r="K32" s="34"/>
      <c r="L32" s="31"/>
      <c r="M32" s="32"/>
    </row>
    <row r="33" spans="1:14" ht="30.75" thickBot="1" x14ac:dyDescent="0.3">
      <c r="A33" s="24" t="s">
        <v>53</v>
      </c>
      <c r="B33" s="25" t="s">
        <v>54</v>
      </c>
      <c r="C33" s="26">
        <v>683</v>
      </c>
      <c r="D33" s="27" t="e">
        <v>#N/A</v>
      </c>
      <c r="E33" s="28" t="s">
        <v>942</v>
      </c>
      <c r="G33" s="12"/>
      <c r="K33" s="34"/>
      <c r="L33" s="31"/>
      <c r="M33" s="32"/>
    </row>
    <row r="34" spans="1:14" ht="60.75" thickBot="1" x14ac:dyDescent="0.3">
      <c r="A34" s="24" t="s">
        <v>55</v>
      </c>
      <c r="B34" s="25" t="s">
        <v>56</v>
      </c>
      <c r="C34" s="35">
        <v>743</v>
      </c>
      <c r="D34" s="27" t="e">
        <v>#N/A</v>
      </c>
      <c r="E34" s="28" t="s">
        <v>942</v>
      </c>
      <c r="G34" s="12"/>
      <c r="K34" s="34"/>
      <c r="L34" s="31"/>
      <c r="M34" s="32"/>
    </row>
    <row r="35" spans="1:14" ht="45.75" thickBot="1" x14ac:dyDescent="0.3">
      <c r="A35" s="24" t="s">
        <v>57</v>
      </c>
      <c r="B35" s="25" t="s">
        <v>58</v>
      </c>
      <c r="C35" s="26">
        <v>871</v>
      </c>
      <c r="D35" s="27" t="e">
        <v>#N/A</v>
      </c>
      <c r="E35" s="28" t="s">
        <v>942</v>
      </c>
      <c r="G35" s="12"/>
      <c r="K35" s="34"/>
      <c r="L35" s="31"/>
      <c r="M35" s="32"/>
    </row>
    <row r="36" spans="1:14" ht="45.75" thickBot="1" x14ac:dyDescent="0.3">
      <c r="A36" s="24" t="s">
        <v>59</v>
      </c>
      <c r="B36" s="25" t="s">
        <v>60</v>
      </c>
      <c r="C36" s="26">
        <v>872</v>
      </c>
      <c r="D36" s="27" t="e">
        <v>#N/A</v>
      </c>
      <c r="E36" s="28" t="s">
        <v>942</v>
      </c>
      <c r="G36" s="12"/>
      <c r="L36" s="31"/>
      <c r="M36" s="32"/>
    </row>
    <row r="37" spans="1:14" x14ac:dyDescent="0.25">
      <c r="A37" s="1"/>
      <c r="B37" s="38"/>
      <c r="C37" s="39"/>
      <c r="D37" s="40"/>
      <c r="E37" s="41"/>
      <c r="F37" s="41"/>
      <c r="G37" s="41"/>
      <c r="H37" s="12"/>
      <c r="M37" s="31"/>
      <c r="N37" s="32"/>
    </row>
    <row r="38" spans="1:14" ht="15.75" thickBot="1" x14ac:dyDescent="0.3">
      <c r="A38" s="1"/>
      <c r="B38" s="38"/>
      <c r="C38"/>
      <c r="D38" s="42"/>
      <c r="E38" s="12"/>
      <c r="F38" s="12"/>
      <c r="G38" s="12"/>
      <c r="H38" s="12"/>
      <c r="M38" s="43"/>
      <c r="N38" s="32"/>
    </row>
    <row r="39" spans="1:14" ht="15.75" thickBot="1" x14ac:dyDescent="0.3">
      <c r="A39" s="16" t="s">
        <v>61</v>
      </c>
      <c r="B39" s="17"/>
      <c r="C39" s="18"/>
      <c r="D39" s="18"/>
      <c r="E39" s="18"/>
      <c r="F39" s="18"/>
      <c r="G39" s="17"/>
      <c r="H39" s="19"/>
      <c r="I39" s="44"/>
      <c r="J39" s="44"/>
      <c r="M39" s="43"/>
      <c r="N39" s="32"/>
    </row>
    <row r="40" spans="1:14" ht="60.75" thickBot="1" x14ac:dyDescent="0.3">
      <c r="A40" s="10" t="s">
        <v>8</v>
      </c>
      <c r="B40" s="10" t="s">
        <v>62</v>
      </c>
      <c r="C40" s="10" t="s">
        <v>63</v>
      </c>
      <c r="D40" s="10" t="s">
        <v>64</v>
      </c>
      <c r="E40" s="10" t="s">
        <v>65</v>
      </c>
      <c r="F40" s="10" t="s">
        <v>66</v>
      </c>
      <c r="G40" s="10" t="s">
        <v>12</v>
      </c>
      <c r="H40" s="44"/>
      <c r="I40" s="44"/>
      <c r="J40" s="44"/>
      <c r="K40" s="44"/>
      <c r="L40" s="43"/>
      <c r="M40" s="32"/>
    </row>
    <row r="41" spans="1:14" ht="15.75" thickBot="1" x14ac:dyDescent="0.3">
      <c r="A41" s="45" t="s">
        <v>67</v>
      </c>
      <c r="B41" s="46">
        <v>47562</v>
      </c>
      <c r="C41" s="47" t="e">
        <v>#N/A</v>
      </c>
      <c r="D41" s="47" t="e">
        <v>#N/A</v>
      </c>
      <c r="E41" s="119" t="s">
        <v>943</v>
      </c>
      <c r="F41" s="119" t="s">
        <v>944</v>
      </c>
      <c r="G41" s="49" t="s">
        <v>22</v>
      </c>
      <c r="H41" s="44"/>
      <c r="I41" s="44"/>
      <c r="J41" s="44"/>
      <c r="K41" s="44"/>
    </row>
    <row r="42" spans="1:14" ht="22.5" customHeight="1" thickBot="1" x14ac:dyDescent="0.3">
      <c r="A42" s="45" t="s">
        <v>70</v>
      </c>
      <c r="B42" s="46">
        <v>49505</v>
      </c>
      <c r="C42" s="47" t="e">
        <v>#N/A</v>
      </c>
      <c r="D42" s="47" t="e">
        <v>#N/A</v>
      </c>
      <c r="E42" s="119" t="s">
        <v>943</v>
      </c>
      <c r="F42" s="119" t="s">
        <v>944</v>
      </c>
      <c r="G42" s="49" t="s">
        <v>22</v>
      </c>
      <c r="H42" s="44"/>
      <c r="I42" s="44"/>
      <c r="J42" s="44"/>
      <c r="K42" s="44"/>
      <c r="L42" s="43"/>
      <c r="M42" s="32"/>
    </row>
    <row r="43" spans="1:14" ht="22.5" customHeight="1" thickBot="1" x14ac:dyDescent="0.3">
      <c r="A43" s="45" t="s">
        <v>71</v>
      </c>
      <c r="B43" s="46">
        <v>29881</v>
      </c>
      <c r="C43" s="47" t="e">
        <v>#N/A</v>
      </c>
      <c r="D43" s="47" t="e">
        <v>#N/A</v>
      </c>
      <c r="E43" s="119" t="s">
        <v>943</v>
      </c>
      <c r="F43" s="119" t="s">
        <v>944</v>
      </c>
      <c r="G43" s="49" t="s">
        <v>22</v>
      </c>
      <c r="H43" s="44"/>
      <c r="I43" s="44"/>
      <c r="J43" s="44"/>
      <c r="K43" s="44"/>
      <c r="L43" s="43"/>
      <c r="M43" s="32"/>
    </row>
    <row r="44" spans="1:14" ht="22.5" customHeight="1" thickBot="1" x14ac:dyDescent="0.3">
      <c r="A44" s="51" t="s">
        <v>73</v>
      </c>
      <c r="B44" s="46">
        <v>29826</v>
      </c>
      <c r="C44" s="47" t="e">
        <v>#N/A</v>
      </c>
      <c r="D44" s="47" t="e">
        <v>#N/A</v>
      </c>
      <c r="E44" s="119" t="s">
        <v>943</v>
      </c>
      <c r="F44" s="119" t="s">
        <v>944</v>
      </c>
      <c r="G44" s="49" t="s">
        <v>22</v>
      </c>
      <c r="H44" s="44"/>
      <c r="I44" s="44"/>
      <c r="J44" s="44"/>
    </row>
    <row r="45" spans="1:14" ht="22.5" customHeight="1" thickBot="1" x14ac:dyDescent="0.3">
      <c r="A45" s="45" t="s">
        <v>75</v>
      </c>
      <c r="B45" s="46">
        <v>45378</v>
      </c>
      <c r="C45" s="47" t="e">
        <v>#N/A</v>
      </c>
      <c r="D45" s="47" t="e">
        <v>#N/A</v>
      </c>
      <c r="E45" s="119" t="s">
        <v>943</v>
      </c>
      <c r="F45" s="119" t="s">
        <v>944</v>
      </c>
      <c r="G45" s="49" t="s">
        <v>22</v>
      </c>
    </row>
    <row r="46" spans="1:14" ht="22.5" customHeight="1" thickBot="1" x14ac:dyDescent="0.3">
      <c r="A46" s="45" t="s">
        <v>76</v>
      </c>
      <c r="B46" s="46">
        <v>45380</v>
      </c>
      <c r="C46" s="47" t="e">
        <v>#N/A</v>
      </c>
      <c r="D46" s="47" t="e">
        <v>#N/A</v>
      </c>
      <c r="E46" s="119" t="s">
        <v>943</v>
      </c>
      <c r="F46" s="119" t="s">
        <v>944</v>
      </c>
      <c r="G46" s="49" t="s">
        <v>22</v>
      </c>
    </row>
    <row r="47" spans="1:14" ht="22.5" customHeight="1" thickBot="1" x14ac:dyDescent="0.3">
      <c r="A47" s="24" t="s">
        <v>77</v>
      </c>
      <c r="B47" s="46">
        <v>45384</v>
      </c>
      <c r="C47" s="47" t="e">
        <v>#N/A</v>
      </c>
      <c r="D47" s="47" t="e">
        <v>#N/A</v>
      </c>
      <c r="E47" s="119" t="s">
        <v>943</v>
      </c>
      <c r="F47" s="119" t="s">
        <v>944</v>
      </c>
      <c r="G47" s="49" t="s">
        <v>16</v>
      </c>
    </row>
    <row r="48" spans="1:14" ht="22.5" customHeight="1" thickBot="1" x14ac:dyDescent="0.3">
      <c r="A48" s="52" t="s">
        <v>78</v>
      </c>
      <c r="B48" s="46">
        <v>45385</v>
      </c>
      <c r="C48" s="47" t="e">
        <v>#N/A</v>
      </c>
      <c r="D48" s="47" t="e">
        <v>#N/A</v>
      </c>
      <c r="E48" s="119" t="s">
        <v>943</v>
      </c>
      <c r="F48" s="119" t="s">
        <v>944</v>
      </c>
      <c r="G48" s="49" t="s">
        <v>22</v>
      </c>
    </row>
    <row r="49" spans="1:9" ht="22.5" customHeight="1" thickBot="1" x14ac:dyDescent="0.3">
      <c r="A49" s="45" t="s">
        <v>79</v>
      </c>
      <c r="B49" s="46">
        <v>43235</v>
      </c>
      <c r="C49" s="47" t="e">
        <v>#N/A</v>
      </c>
      <c r="D49" s="47" t="e">
        <v>#N/A</v>
      </c>
      <c r="E49" s="119" t="s">
        <v>943</v>
      </c>
      <c r="F49" s="119" t="s">
        <v>944</v>
      </c>
      <c r="G49" s="49" t="s">
        <v>22</v>
      </c>
    </row>
    <row r="50" spans="1:9" ht="22.5" customHeight="1" thickBot="1" x14ac:dyDescent="0.3">
      <c r="A50" s="45" t="s">
        <v>80</v>
      </c>
      <c r="B50" s="46">
        <v>43239</v>
      </c>
      <c r="C50" s="47">
        <f>I50*1.035</f>
        <v>180.08999999999997</v>
      </c>
      <c r="D50" s="47" t="e">
        <v>#N/A</v>
      </c>
      <c r="E50" s="119" t="s">
        <v>943</v>
      </c>
      <c r="F50" s="119" t="s">
        <v>944</v>
      </c>
      <c r="G50" s="49" t="s">
        <v>22</v>
      </c>
      <c r="I50" s="47">
        <v>174</v>
      </c>
    </row>
    <row r="51" spans="1:9" ht="22.5" customHeight="1" thickBot="1" x14ac:dyDescent="0.3">
      <c r="A51" s="45" t="s">
        <v>81</v>
      </c>
      <c r="B51" s="46">
        <v>66984</v>
      </c>
      <c r="C51" s="47" t="e">
        <v>#N/A</v>
      </c>
      <c r="D51" s="47" t="e">
        <v>#N/A</v>
      </c>
      <c r="E51" s="119" t="s">
        <v>943</v>
      </c>
      <c r="F51" s="119" t="s">
        <v>944</v>
      </c>
      <c r="G51" s="49" t="s">
        <v>22</v>
      </c>
      <c r="I51" s="47" t="e">
        <v>#N/A</v>
      </c>
    </row>
    <row r="52" spans="1:9" ht="22.5" customHeight="1" thickBot="1" x14ac:dyDescent="0.3">
      <c r="A52" s="52" t="s">
        <v>82</v>
      </c>
      <c r="B52" s="46">
        <v>19083</v>
      </c>
      <c r="C52" s="47">
        <f>I52*1.035</f>
        <v>2406.375</v>
      </c>
      <c r="D52" s="47" t="e">
        <v>#N/A</v>
      </c>
      <c r="E52" s="119" t="s">
        <v>943</v>
      </c>
      <c r="F52" s="119" t="s">
        <v>944</v>
      </c>
      <c r="G52" s="49" t="s">
        <v>16</v>
      </c>
      <c r="I52" s="47">
        <v>2325</v>
      </c>
    </row>
    <row r="53" spans="1:9" ht="22.5" customHeight="1" thickBot="1" x14ac:dyDescent="0.3">
      <c r="A53" s="45" t="s">
        <v>83</v>
      </c>
      <c r="B53" s="46">
        <v>19120</v>
      </c>
      <c r="C53" s="47" t="e">
        <v>#N/A</v>
      </c>
      <c r="D53" s="47" t="e">
        <v>#N/A</v>
      </c>
      <c r="E53" s="119" t="s">
        <v>943</v>
      </c>
      <c r="F53" s="119" t="s">
        <v>944</v>
      </c>
      <c r="G53" s="49" t="s">
        <v>22</v>
      </c>
      <c r="I53" s="47" t="e">
        <v>#N/A</v>
      </c>
    </row>
    <row r="54" spans="1:9" ht="22.5" customHeight="1" thickBot="1" x14ac:dyDescent="0.3">
      <c r="A54" s="52" t="s">
        <v>84</v>
      </c>
      <c r="B54" s="46">
        <v>10005</v>
      </c>
      <c r="C54" s="47">
        <f>I54*1.035</f>
        <v>875.6099999999999</v>
      </c>
      <c r="D54" s="47" t="e">
        <v>#N/A</v>
      </c>
      <c r="E54" s="119" t="s">
        <v>943</v>
      </c>
      <c r="F54" s="119" t="s">
        <v>944</v>
      </c>
      <c r="G54" s="49" t="s">
        <v>16</v>
      </c>
      <c r="I54" s="47">
        <v>846</v>
      </c>
    </row>
    <row r="55" spans="1:9" ht="22.5" customHeight="1" thickBot="1" x14ac:dyDescent="0.3">
      <c r="A55" s="45" t="s">
        <v>85</v>
      </c>
      <c r="B55" s="46">
        <v>36430</v>
      </c>
      <c r="C55" s="47">
        <f>I55*1.035</f>
        <v>665.24624999999992</v>
      </c>
      <c r="D55" s="47" t="e">
        <v>#N/A</v>
      </c>
      <c r="E55" s="119" t="s">
        <v>943</v>
      </c>
      <c r="F55" s="119" t="s">
        <v>944</v>
      </c>
      <c r="G55" s="49" t="s">
        <v>16</v>
      </c>
      <c r="I55" s="47">
        <v>642.75</v>
      </c>
    </row>
    <row r="56" spans="1:9" ht="15.75" thickBot="1" x14ac:dyDescent="0.3">
      <c r="D56" s="53"/>
    </row>
    <row r="57" spans="1:9" ht="15.75" thickBot="1" x14ac:dyDescent="0.3">
      <c r="A57" s="16" t="s">
        <v>86</v>
      </c>
      <c r="B57" s="17"/>
      <c r="C57" s="18"/>
      <c r="D57" s="54"/>
      <c r="E57" s="54"/>
      <c r="F57" s="55"/>
      <c r="G57" s="55"/>
    </row>
    <row r="58" spans="1:9" ht="60.75" thickBot="1" x14ac:dyDescent="0.3">
      <c r="A58" s="10" t="s">
        <v>8</v>
      </c>
      <c r="B58" s="10" t="s">
        <v>62</v>
      </c>
      <c r="C58" s="10" t="s">
        <v>63</v>
      </c>
      <c r="D58" s="10" t="s">
        <v>64</v>
      </c>
      <c r="E58" s="10" t="s">
        <v>65</v>
      </c>
      <c r="F58" s="10" t="s">
        <v>87</v>
      </c>
      <c r="G58" s="10" t="s">
        <v>12</v>
      </c>
    </row>
    <row r="59" spans="1:9" ht="15.75" thickBot="1" x14ac:dyDescent="0.3">
      <c r="A59" s="56" t="s">
        <v>88</v>
      </c>
      <c r="B59" s="57">
        <v>93454</v>
      </c>
      <c r="C59" s="47">
        <f t="shared" ref="C59:C63" si="0">I59*1.035</f>
        <v>8263.1812499999996</v>
      </c>
      <c r="D59" s="27" t="e">
        <v>#N/A</v>
      </c>
      <c r="E59" s="119" t="s">
        <v>943</v>
      </c>
      <c r="F59" s="119" t="s">
        <v>944</v>
      </c>
      <c r="G59" s="57" t="s">
        <v>16</v>
      </c>
      <c r="I59" s="47">
        <v>7983.75</v>
      </c>
    </row>
    <row r="60" spans="1:9" ht="30.75" thickBot="1" x14ac:dyDescent="0.3">
      <c r="A60" s="56" t="s">
        <v>90</v>
      </c>
      <c r="B60" s="57">
        <v>93458</v>
      </c>
      <c r="C60" s="47">
        <f t="shared" si="0"/>
        <v>8263.1812499999996</v>
      </c>
      <c r="D60" s="27" t="e">
        <v>#N/A</v>
      </c>
      <c r="E60" s="119" t="s">
        <v>943</v>
      </c>
      <c r="F60" s="119" t="s">
        <v>944</v>
      </c>
      <c r="G60" s="57" t="s">
        <v>16</v>
      </c>
      <c r="I60" s="47">
        <v>7983.75</v>
      </c>
    </row>
    <row r="61" spans="1:9" ht="45.75" thickBot="1" x14ac:dyDescent="0.3">
      <c r="A61" s="56" t="s">
        <v>91</v>
      </c>
      <c r="B61" s="57">
        <v>93459</v>
      </c>
      <c r="C61" s="47">
        <f t="shared" si="0"/>
        <v>8263.1812499999996</v>
      </c>
      <c r="D61" s="27" t="e">
        <v>#N/A</v>
      </c>
      <c r="E61" s="119" t="s">
        <v>943</v>
      </c>
      <c r="F61" s="119" t="s">
        <v>944</v>
      </c>
      <c r="G61" s="57" t="s">
        <v>16</v>
      </c>
      <c r="I61" s="47">
        <v>7983.75</v>
      </c>
    </row>
    <row r="62" spans="1:9" ht="30.75" thickBot="1" x14ac:dyDescent="0.3">
      <c r="A62" s="56" t="s">
        <v>92</v>
      </c>
      <c r="B62" s="57">
        <v>93460</v>
      </c>
      <c r="C62" s="47">
        <f t="shared" si="0"/>
        <v>8263.1812499999996</v>
      </c>
      <c r="D62" s="27" t="e">
        <v>#N/A</v>
      </c>
      <c r="E62" s="119" t="s">
        <v>943</v>
      </c>
      <c r="F62" s="119" t="s">
        <v>944</v>
      </c>
      <c r="G62" s="57" t="s">
        <v>16</v>
      </c>
      <c r="I62" s="47">
        <v>7983.75</v>
      </c>
    </row>
    <row r="63" spans="1:9" ht="45.75" thickBot="1" x14ac:dyDescent="0.3">
      <c r="A63" s="56" t="s">
        <v>93</v>
      </c>
      <c r="B63" s="57" t="s">
        <v>94</v>
      </c>
      <c r="C63" s="47">
        <f t="shared" si="0"/>
        <v>28729.788749999996</v>
      </c>
      <c r="D63" s="27" t="e">
        <v>#N/A</v>
      </c>
      <c r="E63" s="119" t="s">
        <v>943</v>
      </c>
      <c r="F63" s="119" t="s">
        <v>944</v>
      </c>
      <c r="G63" s="57" t="s">
        <v>16</v>
      </c>
      <c r="I63" s="47">
        <v>27758.25</v>
      </c>
    </row>
    <row r="64" spans="1:9" x14ac:dyDescent="0.25">
      <c r="D64" s="40"/>
    </row>
    <row r="65" spans="1:9" ht="15.75" thickBot="1" x14ac:dyDescent="0.3">
      <c r="A65"/>
      <c r="C65"/>
      <c r="D65" s="32"/>
    </row>
    <row r="66" spans="1:9" ht="30.75" thickBot="1" x14ac:dyDescent="0.3">
      <c r="A66" s="10" t="s">
        <v>8</v>
      </c>
      <c r="B66" s="10" t="s">
        <v>95</v>
      </c>
      <c r="C66" s="10" t="s">
        <v>96</v>
      </c>
      <c r="D66" s="10" t="s">
        <v>11</v>
      </c>
      <c r="E66" s="10" t="s">
        <v>12</v>
      </c>
      <c r="F66" s="10" t="s">
        <v>97</v>
      </c>
      <c r="H66" s="11"/>
      <c r="I66" s="11"/>
    </row>
    <row r="67" spans="1:9" ht="15.75" thickBot="1" x14ac:dyDescent="0.3">
      <c r="A67" s="60" t="s">
        <v>98</v>
      </c>
      <c r="B67" s="17"/>
      <c r="C67" s="18"/>
      <c r="D67" s="18"/>
      <c r="E67" s="18"/>
      <c r="F67" s="18"/>
    </row>
    <row r="68" spans="1:9" ht="15.75" thickBot="1" x14ac:dyDescent="0.3">
      <c r="A68" s="61" t="s">
        <v>99</v>
      </c>
      <c r="B68" s="26" t="s">
        <v>100</v>
      </c>
      <c r="C68" s="62">
        <v>82043</v>
      </c>
      <c r="D68" s="47">
        <f>$I68*1.035</f>
        <v>38.8125</v>
      </c>
      <c r="E68" s="62" t="s">
        <v>16</v>
      </c>
      <c r="F68" s="27" t="s">
        <v>68</v>
      </c>
      <c r="H68" s="64"/>
      <c r="I68" s="47">
        <v>37.5</v>
      </c>
    </row>
    <row r="69" spans="1:9" ht="15.75" thickBot="1" x14ac:dyDescent="0.3">
      <c r="A69" s="61" t="s">
        <v>102</v>
      </c>
      <c r="B69" s="26" t="s">
        <v>103</v>
      </c>
      <c r="C69" s="62">
        <v>82009</v>
      </c>
      <c r="D69" s="47">
        <f t="shared" ref="D69:D132" si="1">$I69*1.035</f>
        <v>25.616249999999997</v>
      </c>
      <c r="E69" s="62" t="s">
        <v>16</v>
      </c>
      <c r="F69" s="27" t="s">
        <v>68</v>
      </c>
      <c r="H69" s="64"/>
      <c r="I69" s="47">
        <v>24.75</v>
      </c>
    </row>
    <row r="70" spans="1:9" ht="15.75" thickBot="1" x14ac:dyDescent="0.3">
      <c r="A70" s="61" t="s">
        <v>104</v>
      </c>
      <c r="B70" s="26" t="s">
        <v>105</v>
      </c>
      <c r="C70" s="26">
        <v>87070</v>
      </c>
      <c r="D70" s="47">
        <f t="shared" si="1"/>
        <v>71.414999999999992</v>
      </c>
      <c r="E70" s="27" t="s">
        <v>16</v>
      </c>
      <c r="F70" s="27" t="s">
        <v>68</v>
      </c>
      <c r="H70" s="64"/>
      <c r="I70" s="47">
        <v>69</v>
      </c>
    </row>
    <row r="71" spans="1:9" ht="15.75" thickBot="1" x14ac:dyDescent="0.3">
      <c r="A71" s="61" t="s">
        <v>106</v>
      </c>
      <c r="B71" s="26" t="s">
        <v>107</v>
      </c>
      <c r="C71" s="62">
        <v>84460</v>
      </c>
      <c r="D71" s="47">
        <f t="shared" si="1"/>
        <v>29.497499999999999</v>
      </c>
      <c r="E71" s="62" t="s">
        <v>16</v>
      </c>
      <c r="F71" s="27" t="s">
        <v>68</v>
      </c>
      <c r="H71" s="64"/>
      <c r="I71" s="47">
        <v>28.5</v>
      </c>
    </row>
    <row r="72" spans="1:9" ht="15.75" thickBot="1" x14ac:dyDescent="0.3">
      <c r="A72" s="61" t="s">
        <v>108</v>
      </c>
      <c r="B72" s="26" t="s">
        <v>109</v>
      </c>
      <c r="C72" s="62">
        <v>82105</v>
      </c>
      <c r="D72" s="47">
        <f t="shared" si="1"/>
        <v>79.953749999999999</v>
      </c>
      <c r="E72" s="62" t="s">
        <v>16</v>
      </c>
      <c r="F72" s="27" t="s">
        <v>68</v>
      </c>
      <c r="H72" s="64"/>
      <c r="I72" s="47">
        <v>77.25</v>
      </c>
    </row>
    <row r="73" spans="1:9" ht="15.75" thickBot="1" x14ac:dyDescent="0.3">
      <c r="A73" s="61" t="s">
        <v>110</v>
      </c>
      <c r="B73" s="26" t="s">
        <v>111</v>
      </c>
      <c r="C73" s="62">
        <v>82140</v>
      </c>
      <c r="D73" s="47">
        <f t="shared" si="1"/>
        <v>69.086249999999993</v>
      </c>
      <c r="E73" s="62" t="s">
        <v>16</v>
      </c>
      <c r="F73" s="27" t="s">
        <v>68</v>
      </c>
      <c r="H73" s="64"/>
      <c r="I73" s="47">
        <v>66.75</v>
      </c>
    </row>
    <row r="74" spans="1:9" ht="15.75" thickBot="1" x14ac:dyDescent="0.3">
      <c r="A74" s="61" t="s">
        <v>112</v>
      </c>
      <c r="B74" s="26" t="s">
        <v>113</v>
      </c>
      <c r="C74" s="62">
        <v>82150</v>
      </c>
      <c r="D74" s="47">
        <f t="shared" si="1"/>
        <v>45.798749999999998</v>
      </c>
      <c r="E74" s="62" t="s">
        <v>16</v>
      </c>
      <c r="F74" s="27" t="s">
        <v>68</v>
      </c>
      <c r="H74" s="64"/>
      <c r="I74" s="47">
        <v>44.25</v>
      </c>
    </row>
    <row r="75" spans="1:9" ht="15.75" thickBot="1" x14ac:dyDescent="0.3">
      <c r="A75" s="61" t="s">
        <v>114</v>
      </c>
      <c r="B75" s="26" t="s">
        <v>115</v>
      </c>
      <c r="C75" s="62">
        <v>82157</v>
      </c>
      <c r="D75" s="47">
        <f t="shared" si="1"/>
        <v>91.597499999999997</v>
      </c>
      <c r="E75" s="62" t="s">
        <v>16</v>
      </c>
      <c r="F75" s="27" t="s">
        <v>68</v>
      </c>
      <c r="H75" s="64"/>
      <c r="I75" s="47">
        <v>88.5</v>
      </c>
    </row>
    <row r="76" spans="1:9" ht="15.75" thickBot="1" x14ac:dyDescent="0.3">
      <c r="A76" s="61" t="s">
        <v>116</v>
      </c>
      <c r="B76" s="26" t="s">
        <v>117</v>
      </c>
      <c r="C76" s="62">
        <v>82164</v>
      </c>
      <c r="D76" s="47">
        <f t="shared" si="1"/>
        <v>83.058749999999989</v>
      </c>
      <c r="E76" s="62" t="s">
        <v>16</v>
      </c>
      <c r="F76" s="27" t="s">
        <v>68</v>
      </c>
      <c r="H76" s="64"/>
      <c r="I76" s="47">
        <v>80.25</v>
      </c>
    </row>
    <row r="77" spans="1:9" ht="15.75" thickBot="1" x14ac:dyDescent="0.3">
      <c r="A77" s="61" t="s">
        <v>118</v>
      </c>
      <c r="B77" s="26" t="s">
        <v>119</v>
      </c>
      <c r="C77" s="62">
        <v>86038</v>
      </c>
      <c r="D77" s="47">
        <f t="shared" si="1"/>
        <v>56.666249999999998</v>
      </c>
      <c r="E77" s="62" t="s">
        <v>16</v>
      </c>
      <c r="F77" s="27" t="s">
        <v>68</v>
      </c>
      <c r="H77" s="64"/>
      <c r="I77" s="47">
        <v>54.75</v>
      </c>
    </row>
    <row r="78" spans="1:9" ht="15.75" thickBot="1" x14ac:dyDescent="0.3">
      <c r="A78" s="61" t="s">
        <v>120</v>
      </c>
      <c r="B78" s="26" t="s">
        <v>121</v>
      </c>
      <c r="C78" s="62">
        <v>86039</v>
      </c>
      <c r="D78" s="47">
        <f t="shared" si="1"/>
        <v>59.771249999999995</v>
      </c>
      <c r="E78" s="62" t="s">
        <v>16</v>
      </c>
      <c r="F78" s="27" t="s">
        <v>68</v>
      </c>
      <c r="H78" s="64"/>
      <c r="I78" s="47">
        <v>57.75</v>
      </c>
    </row>
    <row r="79" spans="1:9" ht="15.75" thickBot="1" x14ac:dyDescent="0.3">
      <c r="A79" s="61" t="s">
        <v>122</v>
      </c>
      <c r="B79" s="26" t="s">
        <v>123</v>
      </c>
      <c r="C79" s="62">
        <v>84075</v>
      </c>
      <c r="D79" s="47">
        <f t="shared" si="1"/>
        <v>38.8125</v>
      </c>
      <c r="E79" s="62" t="s">
        <v>16</v>
      </c>
      <c r="F79" s="27" t="s">
        <v>68</v>
      </c>
      <c r="H79" s="64"/>
      <c r="I79" s="47">
        <v>37.5</v>
      </c>
    </row>
    <row r="80" spans="1:9" ht="15.75" thickBot="1" x14ac:dyDescent="0.3">
      <c r="A80" s="61" t="s">
        <v>124</v>
      </c>
      <c r="B80" s="26" t="s">
        <v>125</v>
      </c>
      <c r="C80" s="62">
        <v>82784</v>
      </c>
      <c r="D80" s="47">
        <f t="shared" si="1"/>
        <v>80.72999999999999</v>
      </c>
      <c r="E80" s="62" t="s">
        <v>16</v>
      </c>
      <c r="F80" s="27" t="s">
        <v>68</v>
      </c>
      <c r="H80" s="64"/>
      <c r="I80" s="47">
        <v>78</v>
      </c>
    </row>
    <row r="81" spans="1:9" ht="15.75" thickBot="1" x14ac:dyDescent="0.3">
      <c r="A81" s="61" t="s">
        <v>126</v>
      </c>
      <c r="B81" s="26" t="s">
        <v>127</v>
      </c>
      <c r="C81" s="62">
        <v>84550</v>
      </c>
      <c r="D81" s="47">
        <f t="shared" si="1"/>
        <v>38.8125</v>
      </c>
      <c r="E81" s="62" t="s">
        <v>16</v>
      </c>
      <c r="F81" s="27" t="s">
        <v>68</v>
      </c>
      <c r="H81" s="64"/>
      <c r="I81" s="47">
        <v>37.5</v>
      </c>
    </row>
    <row r="82" spans="1:9" ht="15.75" thickBot="1" x14ac:dyDescent="0.3">
      <c r="A82" s="61" t="s">
        <v>128</v>
      </c>
      <c r="B82" s="26" t="s">
        <v>129</v>
      </c>
      <c r="C82" s="62">
        <v>84402</v>
      </c>
      <c r="D82" s="47">
        <f t="shared" si="1"/>
        <v>95.478749999999991</v>
      </c>
      <c r="E82" s="62" t="s">
        <v>16</v>
      </c>
      <c r="F82" s="27" t="s">
        <v>68</v>
      </c>
      <c r="H82" s="64"/>
      <c r="I82" s="47">
        <v>92.25</v>
      </c>
    </row>
    <row r="83" spans="1:9" ht="15.75" thickBot="1" x14ac:dyDescent="0.3">
      <c r="A83" s="61" t="s">
        <v>130</v>
      </c>
      <c r="B83" s="26" t="s">
        <v>131</v>
      </c>
      <c r="C83" s="62">
        <v>84439</v>
      </c>
      <c r="D83" s="47">
        <f t="shared" si="1"/>
        <v>42.693749999999994</v>
      </c>
      <c r="E83" s="62" t="s">
        <v>16</v>
      </c>
      <c r="F83" s="27" t="s">
        <v>68</v>
      </c>
      <c r="H83" s="64"/>
      <c r="I83" s="47">
        <v>41.25</v>
      </c>
    </row>
    <row r="84" spans="1:9" ht="15.75" thickBot="1" x14ac:dyDescent="0.3">
      <c r="A84" s="61" t="s">
        <v>132</v>
      </c>
      <c r="B84" s="26" t="s">
        <v>133</v>
      </c>
      <c r="C84" s="62">
        <v>83970</v>
      </c>
      <c r="D84" s="47">
        <f t="shared" si="1"/>
        <v>118.76624999999999</v>
      </c>
      <c r="E84" s="62" t="s">
        <v>16</v>
      </c>
      <c r="F84" s="27" t="s">
        <v>68</v>
      </c>
      <c r="H84" s="64"/>
      <c r="I84" s="47">
        <v>114.75</v>
      </c>
    </row>
    <row r="85" spans="1:9" ht="15.75" thickBot="1" x14ac:dyDescent="0.3">
      <c r="A85" s="61" t="s">
        <v>134</v>
      </c>
      <c r="B85" s="26" t="s">
        <v>135</v>
      </c>
      <c r="C85" s="62">
        <v>84100</v>
      </c>
      <c r="D85" s="47">
        <f t="shared" si="1"/>
        <v>38.036249999999995</v>
      </c>
      <c r="E85" s="62" t="s">
        <v>16</v>
      </c>
      <c r="F85" s="27" t="s">
        <v>68</v>
      </c>
      <c r="H85" s="64"/>
      <c r="I85" s="47">
        <v>36.75</v>
      </c>
    </row>
    <row r="86" spans="1:9" ht="15.75" thickBot="1" x14ac:dyDescent="0.3">
      <c r="A86" s="61" t="s">
        <v>136</v>
      </c>
      <c r="B86" s="26" t="s">
        <v>137</v>
      </c>
      <c r="C86" s="62">
        <v>84134</v>
      </c>
      <c r="D86" s="47">
        <f t="shared" si="1"/>
        <v>76.848749999999995</v>
      </c>
      <c r="E86" s="62" t="s">
        <v>16</v>
      </c>
      <c r="F86" s="27" t="s">
        <v>68</v>
      </c>
      <c r="H86" s="64"/>
      <c r="I86" s="47">
        <v>74.25</v>
      </c>
    </row>
    <row r="87" spans="1:9" ht="15.75" thickBot="1" x14ac:dyDescent="0.3">
      <c r="A87" s="61" t="s">
        <v>138</v>
      </c>
      <c r="B87" s="26" t="s">
        <v>139</v>
      </c>
      <c r="C87" s="62">
        <v>84144</v>
      </c>
      <c r="D87" s="47">
        <f t="shared" si="1"/>
        <v>142.05374999999998</v>
      </c>
      <c r="E87" s="62" t="s">
        <v>16</v>
      </c>
      <c r="F87" s="27" t="s">
        <v>68</v>
      </c>
      <c r="H87" s="64"/>
      <c r="I87" s="47">
        <v>137.25</v>
      </c>
    </row>
    <row r="88" spans="1:9" ht="15.75" thickBot="1" x14ac:dyDescent="0.3">
      <c r="A88" s="61" t="s">
        <v>140</v>
      </c>
      <c r="B88" s="26" t="s">
        <v>141</v>
      </c>
      <c r="C88" s="62">
        <v>84146</v>
      </c>
      <c r="D88" s="47">
        <f t="shared" si="1"/>
        <v>125.75249999999998</v>
      </c>
      <c r="E88" s="62" t="s">
        <v>16</v>
      </c>
      <c r="F88" s="27" t="s">
        <v>68</v>
      </c>
      <c r="H88" s="64"/>
      <c r="I88" s="47">
        <v>121.5</v>
      </c>
    </row>
    <row r="89" spans="1:9" ht="15.75" thickBot="1" x14ac:dyDescent="0.3">
      <c r="A89" s="61" t="s">
        <v>142</v>
      </c>
      <c r="B89" s="26" t="s">
        <v>143</v>
      </c>
      <c r="C89" s="62">
        <v>84157</v>
      </c>
      <c r="D89" s="47">
        <f t="shared" si="1"/>
        <v>31.049999999999997</v>
      </c>
      <c r="E89" s="62" t="s">
        <v>16</v>
      </c>
      <c r="F89" s="27" t="s">
        <v>68</v>
      </c>
      <c r="H89" s="64"/>
      <c r="I89" s="47">
        <v>30</v>
      </c>
    </row>
    <row r="90" spans="1:9" ht="15.75" thickBot="1" x14ac:dyDescent="0.3">
      <c r="A90" s="61" t="s">
        <v>144</v>
      </c>
      <c r="B90" s="26" t="s">
        <v>145</v>
      </c>
      <c r="C90" s="62">
        <v>84155</v>
      </c>
      <c r="D90" s="47">
        <f t="shared" si="1"/>
        <v>27.168749999999999</v>
      </c>
      <c r="E90" s="62" t="s">
        <v>16</v>
      </c>
      <c r="F90" s="27" t="s">
        <v>68</v>
      </c>
      <c r="H90" s="64"/>
      <c r="I90" s="47">
        <v>26.25</v>
      </c>
    </row>
    <row r="91" spans="1:9" ht="15.75" thickBot="1" x14ac:dyDescent="0.3">
      <c r="A91" s="61" t="s">
        <v>146</v>
      </c>
      <c r="B91" s="26" t="s">
        <v>147</v>
      </c>
      <c r="C91" s="62">
        <v>84156</v>
      </c>
      <c r="D91" s="47">
        <f t="shared" si="1"/>
        <v>24.063749999999999</v>
      </c>
      <c r="E91" s="62" t="s">
        <v>16</v>
      </c>
      <c r="F91" s="27" t="s">
        <v>68</v>
      </c>
      <c r="H91" s="64"/>
      <c r="I91" s="47">
        <v>23.25</v>
      </c>
    </row>
    <row r="92" spans="1:9" ht="15.75" thickBot="1" x14ac:dyDescent="0.3">
      <c r="A92" s="61" t="s">
        <v>148</v>
      </c>
      <c r="B92" s="26" t="s">
        <v>149</v>
      </c>
      <c r="C92" s="62">
        <v>84154</v>
      </c>
      <c r="D92" s="47">
        <f t="shared" si="1"/>
        <v>76.848749999999995</v>
      </c>
      <c r="E92" s="62" t="s">
        <v>22</v>
      </c>
      <c r="F92" s="27" t="s">
        <v>68</v>
      </c>
      <c r="H92" s="64"/>
      <c r="I92" s="47">
        <v>74.25</v>
      </c>
    </row>
    <row r="93" spans="1:9" ht="15.75" thickBot="1" x14ac:dyDescent="0.3">
      <c r="A93" s="61" t="s">
        <v>150</v>
      </c>
      <c r="B93" s="26" t="s">
        <v>151</v>
      </c>
      <c r="C93" s="62">
        <v>84153</v>
      </c>
      <c r="D93" s="47">
        <f t="shared" si="1"/>
        <v>81.506249999999994</v>
      </c>
      <c r="E93" s="62" t="s">
        <v>22</v>
      </c>
      <c r="F93" s="27" t="s">
        <v>68</v>
      </c>
      <c r="H93" s="64"/>
      <c r="I93" s="47">
        <v>78.75</v>
      </c>
    </row>
    <row r="94" spans="1:9" ht="15.75" thickBot="1" x14ac:dyDescent="0.3">
      <c r="A94" s="61" t="s">
        <v>152</v>
      </c>
      <c r="B94" s="26" t="s">
        <v>153</v>
      </c>
      <c r="C94" s="62">
        <v>84132</v>
      </c>
      <c r="D94" s="47">
        <f t="shared" si="1"/>
        <v>42.693749999999994</v>
      </c>
      <c r="E94" s="62" t="s">
        <v>16</v>
      </c>
      <c r="F94" s="27" t="s">
        <v>68</v>
      </c>
      <c r="H94" s="64"/>
      <c r="I94" s="47">
        <v>41.25</v>
      </c>
    </row>
    <row r="95" spans="1:9" ht="15.75" thickBot="1" x14ac:dyDescent="0.3">
      <c r="A95" s="61" t="s">
        <v>154</v>
      </c>
      <c r="B95" s="26" t="s">
        <v>155</v>
      </c>
      <c r="C95" s="62">
        <v>84295</v>
      </c>
      <c r="D95" s="47">
        <f t="shared" si="1"/>
        <v>34.931249999999999</v>
      </c>
      <c r="E95" s="62" t="s">
        <v>16</v>
      </c>
      <c r="F95" s="27" t="s">
        <v>68</v>
      </c>
      <c r="H95" s="64"/>
      <c r="I95" s="47">
        <v>33.75</v>
      </c>
    </row>
    <row r="96" spans="1:9" ht="15.75" thickBot="1" x14ac:dyDescent="0.3">
      <c r="A96" s="61" t="s">
        <v>156</v>
      </c>
      <c r="B96" s="26" t="s">
        <v>157</v>
      </c>
      <c r="C96" s="62">
        <v>84432</v>
      </c>
      <c r="D96" s="47" t="s">
        <v>974</v>
      </c>
      <c r="E96" s="62" t="s">
        <v>16</v>
      </c>
      <c r="F96" s="27" t="s">
        <v>68</v>
      </c>
      <c r="H96" s="64"/>
      <c r="I96" s="47" t="s">
        <v>974</v>
      </c>
    </row>
    <row r="97" spans="1:9" ht="15.75" thickBot="1" x14ac:dyDescent="0.3">
      <c r="A97" s="61" t="s">
        <v>158</v>
      </c>
      <c r="B97" s="26" t="s">
        <v>159</v>
      </c>
      <c r="C97" s="62">
        <v>84479</v>
      </c>
      <c r="D97" s="47">
        <f t="shared" si="1"/>
        <v>50.456249999999997</v>
      </c>
      <c r="E97" s="62" t="s">
        <v>16</v>
      </c>
      <c r="F97" s="27" t="s">
        <v>68</v>
      </c>
      <c r="H97" s="64"/>
      <c r="I97" s="47">
        <v>48.75</v>
      </c>
    </row>
    <row r="98" spans="1:9" ht="15.75" thickBot="1" x14ac:dyDescent="0.3">
      <c r="A98" s="61" t="s">
        <v>160</v>
      </c>
      <c r="B98" s="26" t="s">
        <v>161</v>
      </c>
      <c r="C98" s="62">
        <v>84403</v>
      </c>
      <c r="D98" s="47">
        <f t="shared" si="1"/>
        <v>141.27749999999997</v>
      </c>
      <c r="E98" s="62" t="s">
        <v>16</v>
      </c>
      <c r="F98" s="27" t="s">
        <v>68</v>
      </c>
      <c r="H98" s="64"/>
      <c r="I98" s="47">
        <v>136.5</v>
      </c>
    </row>
    <row r="99" spans="1:9" ht="15.75" thickBot="1" x14ac:dyDescent="0.3">
      <c r="A99" s="61" t="s">
        <v>162</v>
      </c>
      <c r="B99" s="26" t="s">
        <v>163</v>
      </c>
      <c r="C99" s="62">
        <v>84436</v>
      </c>
      <c r="D99" s="47">
        <f t="shared" si="1"/>
        <v>38.8125</v>
      </c>
      <c r="E99" s="62" t="s">
        <v>16</v>
      </c>
      <c r="F99" s="27" t="s">
        <v>68</v>
      </c>
      <c r="H99" s="64"/>
      <c r="I99" s="47">
        <v>37.5</v>
      </c>
    </row>
    <row r="100" spans="1:9" ht="15.75" thickBot="1" x14ac:dyDescent="0.3">
      <c r="A100" s="61" t="s">
        <v>164</v>
      </c>
      <c r="B100" s="26" t="s">
        <v>165</v>
      </c>
      <c r="C100" s="62">
        <v>84466</v>
      </c>
      <c r="D100" s="47">
        <f t="shared" si="1"/>
        <v>81.506249999999994</v>
      </c>
      <c r="E100" s="62" t="s">
        <v>16</v>
      </c>
      <c r="F100" s="27" t="s">
        <v>68</v>
      </c>
      <c r="H100" s="64"/>
      <c r="I100" s="47">
        <v>78.75</v>
      </c>
    </row>
    <row r="101" spans="1:9" ht="15.75" thickBot="1" x14ac:dyDescent="0.3">
      <c r="A101" s="61" t="s">
        <v>166</v>
      </c>
      <c r="B101" s="26" t="s">
        <v>167</v>
      </c>
      <c r="C101" s="62">
        <v>84520</v>
      </c>
      <c r="D101" s="47">
        <f t="shared" si="1"/>
        <v>17.853749999999998</v>
      </c>
      <c r="E101" s="62" t="s">
        <v>16</v>
      </c>
      <c r="F101" s="27" t="s">
        <v>68</v>
      </c>
      <c r="H101" s="64"/>
      <c r="I101" s="47">
        <v>17.25</v>
      </c>
    </row>
    <row r="102" spans="1:9" ht="15.75" thickBot="1" x14ac:dyDescent="0.3">
      <c r="A102" s="61" t="s">
        <v>168</v>
      </c>
      <c r="B102" s="26" t="s">
        <v>169</v>
      </c>
      <c r="C102" s="62">
        <v>84425</v>
      </c>
      <c r="D102" s="47">
        <f t="shared" si="1"/>
        <v>116.43749999999999</v>
      </c>
      <c r="E102" s="62" t="s">
        <v>16</v>
      </c>
      <c r="F102" s="27" t="s">
        <v>68</v>
      </c>
      <c r="H102" s="64"/>
      <c r="I102" s="47">
        <v>112.5</v>
      </c>
    </row>
    <row r="103" spans="1:9" ht="15.75" thickBot="1" x14ac:dyDescent="0.3">
      <c r="A103" s="61" t="s">
        <v>170</v>
      </c>
      <c r="B103" s="26" t="s">
        <v>171</v>
      </c>
      <c r="C103" s="62">
        <v>84443</v>
      </c>
      <c r="D103" s="47">
        <f t="shared" si="1"/>
        <v>52.218337499999997</v>
      </c>
      <c r="E103" s="62" t="s">
        <v>22</v>
      </c>
      <c r="F103" s="27" t="s">
        <v>68</v>
      </c>
      <c r="H103" s="64"/>
      <c r="I103" s="47">
        <v>50.452500000000001</v>
      </c>
    </row>
    <row r="104" spans="1:9" ht="15.75" thickBot="1" x14ac:dyDescent="0.3">
      <c r="A104" s="61" t="s">
        <v>172</v>
      </c>
      <c r="B104" s="26" t="s">
        <v>173</v>
      </c>
      <c r="C104" s="62">
        <v>84480</v>
      </c>
      <c r="D104" s="47">
        <f t="shared" si="1"/>
        <v>66.563437499999992</v>
      </c>
      <c r="E104" s="62" t="s">
        <v>16</v>
      </c>
      <c r="F104" s="27" t="s">
        <v>68</v>
      </c>
      <c r="H104" s="64"/>
      <c r="I104" s="47">
        <v>64.3125</v>
      </c>
    </row>
    <row r="105" spans="1:9" ht="15.75" thickBot="1" x14ac:dyDescent="0.3">
      <c r="A105" s="61" t="s">
        <v>174</v>
      </c>
      <c r="B105" s="26" t="s">
        <v>175</v>
      </c>
      <c r="C105" s="62">
        <v>80048</v>
      </c>
      <c r="D105" s="47">
        <f t="shared" si="1"/>
        <v>88.492499999999993</v>
      </c>
      <c r="E105" s="62" t="s">
        <v>22</v>
      </c>
      <c r="F105" s="27" t="s">
        <v>68</v>
      </c>
      <c r="H105" s="64"/>
      <c r="I105" s="47">
        <v>85.5</v>
      </c>
    </row>
    <row r="106" spans="1:9" ht="15.75" thickBot="1" x14ac:dyDescent="0.3">
      <c r="A106" s="61" t="s">
        <v>176</v>
      </c>
      <c r="B106" s="26" t="s">
        <v>177</v>
      </c>
      <c r="C106" s="62">
        <v>82248</v>
      </c>
      <c r="D106" s="47">
        <f t="shared" si="1"/>
        <v>27.944999999999997</v>
      </c>
      <c r="E106" s="62" t="s">
        <v>16</v>
      </c>
      <c r="F106" s="27" t="s">
        <v>68</v>
      </c>
      <c r="H106" s="64"/>
      <c r="I106" s="47">
        <v>27</v>
      </c>
    </row>
    <row r="107" spans="1:9" ht="15.75" thickBot="1" x14ac:dyDescent="0.3">
      <c r="A107" s="61" t="s">
        <v>178</v>
      </c>
      <c r="B107" s="26" t="s">
        <v>179</v>
      </c>
      <c r="C107" s="62">
        <v>82247</v>
      </c>
      <c r="D107" s="47">
        <f t="shared" si="1"/>
        <v>31.049999999999997</v>
      </c>
      <c r="E107" s="62" t="s">
        <v>16</v>
      </c>
      <c r="F107" s="27" t="s">
        <v>68</v>
      </c>
      <c r="H107" s="64"/>
      <c r="I107" s="47">
        <v>30</v>
      </c>
    </row>
    <row r="108" spans="1:9" ht="15.75" thickBot="1" x14ac:dyDescent="0.3">
      <c r="A108" s="61" t="s">
        <v>180</v>
      </c>
      <c r="B108" s="26" t="s">
        <v>181</v>
      </c>
      <c r="C108" s="62">
        <v>36415</v>
      </c>
      <c r="D108" s="47">
        <f t="shared" si="1"/>
        <v>12.419999999999998</v>
      </c>
      <c r="E108" s="62" t="s">
        <v>16</v>
      </c>
      <c r="F108" s="27" t="s">
        <v>68</v>
      </c>
      <c r="H108" s="64"/>
      <c r="I108" s="47">
        <v>12</v>
      </c>
    </row>
    <row r="109" spans="1:9" ht="15.75" thickBot="1" x14ac:dyDescent="0.3">
      <c r="A109" s="61" t="s">
        <v>182</v>
      </c>
      <c r="B109" s="26" t="s">
        <v>183</v>
      </c>
      <c r="C109" s="26">
        <v>87040</v>
      </c>
      <c r="D109" s="47">
        <f t="shared" si="1"/>
        <v>111.77999999999999</v>
      </c>
      <c r="E109" s="27" t="s">
        <v>16</v>
      </c>
      <c r="F109" s="27" t="s">
        <v>68</v>
      </c>
      <c r="H109" s="64"/>
      <c r="I109" s="47">
        <v>108</v>
      </c>
    </row>
    <row r="110" spans="1:9" ht="15.75" thickBot="1" x14ac:dyDescent="0.3">
      <c r="A110" s="61" t="s">
        <v>184</v>
      </c>
      <c r="B110" s="26" t="s">
        <v>185</v>
      </c>
      <c r="C110" s="62">
        <v>82805</v>
      </c>
      <c r="D110" s="47">
        <f t="shared" si="1"/>
        <v>178.53749999999999</v>
      </c>
      <c r="E110" s="62" t="s">
        <v>16</v>
      </c>
      <c r="F110" s="27" t="s">
        <v>68</v>
      </c>
      <c r="H110" s="64"/>
      <c r="I110" s="47">
        <v>172.5</v>
      </c>
    </row>
    <row r="111" spans="1:9" ht="15.75" thickBot="1" x14ac:dyDescent="0.3">
      <c r="A111" s="61" t="s">
        <v>186</v>
      </c>
      <c r="B111" s="26" t="s">
        <v>187</v>
      </c>
      <c r="C111" s="62">
        <v>83721</v>
      </c>
      <c r="D111" s="47">
        <f t="shared" si="1"/>
        <v>49.679999999999993</v>
      </c>
      <c r="E111" s="62" t="s">
        <v>16</v>
      </c>
      <c r="F111" s="27" t="s">
        <v>68</v>
      </c>
      <c r="H111" s="64"/>
      <c r="I111" s="47">
        <v>48</v>
      </c>
    </row>
    <row r="112" spans="1:9" ht="15.75" thickBot="1" x14ac:dyDescent="0.3">
      <c r="A112" s="61" t="s">
        <v>188</v>
      </c>
      <c r="B112" s="26" t="s">
        <v>189</v>
      </c>
      <c r="C112" s="62">
        <v>86900</v>
      </c>
      <c r="D112" s="47">
        <f t="shared" si="1"/>
        <v>156.80249999999998</v>
      </c>
      <c r="E112" s="62" t="s">
        <v>16</v>
      </c>
      <c r="F112" s="27" t="s">
        <v>68</v>
      </c>
      <c r="H112" s="64"/>
      <c r="I112" s="47">
        <v>151.5</v>
      </c>
    </row>
    <row r="113" spans="1:9" ht="15.75" thickBot="1" x14ac:dyDescent="0.3">
      <c r="A113" s="61" t="s">
        <v>191</v>
      </c>
      <c r="B113" s="26" t="s">
        <v>192</v>
      </c>
      <c r="C113" s="62">
        <v>86901</v>
      </c>
      <c r="D113" s="47">
        <f t="shared" si="1"/>
        <v>48.127499999999998</v>
      </c>
      <c r="E113" s="62" t="s">
        <v>16</v>
      </c>
      <c r="F113" s="27" t="s">
        <v>68</v>
      </c>
      <c r="H113" s="64"/>
      <c r="I113" s="47">
        <v>46.5</v>
      </c>
    </row>
    <row r="114" spans="1:9" ht="15.75" thickBot="1" x14ac:dyDescent="0.3">
      <c r="A114" s="61" t="s">
        <v>193</v>
      </c>
      <c r="B114" s="26" t="s">
        <v>194</v>
      </c>
      <c r="C114" s="62">
        <v>87493</v>
      </c>
      <c r="D114" s="47">
        <f t="shared" si="1"/>
        <v>118.76624999999999</v>
      </c>
      <c r="E114" s="62" t="s">
        <v>16</v>
      </c>
      <c r="F114" s="27" t="s">
        <v>68</v>
      </c>
      <c r="H114" s="64"/>
      <c r="I114" s="47">
        <v>114.75</v>
      </c>
    </row>
    <row r="115" spans="1:9" ht="15.75" thickBot="1" x14ac:dyDescent="0.3">
      <c r="A115" s="61" t="s">
        <v>195</v>
      </c>
      <c r="B115" s="26" t="s">
        <v>196</v>
      </c>
      <c r="C115" s="62">
        <v>82310</v>
      </c>
      <c r="D115" s="47">
        <f t="shared" si="1"/>
        <v>28.721249999999998</v>
      </c>
      <c r="E115" s="62" t="s">
        <v>16</v>
      </c>
      <c r="F115" s="27" t="s">
        <v>68</v>
      </c>
      <c r="H115" s="64"/>
      <c r="I115" s="47">
        <v>27.75</v>
      </c>
    </row>
    <row r="116" spans="1:9" ht="15.75" thickBot="1" x14ac:dyDescent="0.3">
      <c r="A116" s="61" t="s">
        <v>197</v>
      </c>
      <c r="B116" s="26" t="s">
        <v>196</v>
      </c>
      <c r="C116" s="26">
        <v>82330</v>
      </c>
      <c r="D116" s="47">
        <f t="shared" si="1"/>
        <v>78.40124999999999</v>
      </c>
      <c r="E116" s="62" t="s">
        <v>16</v>
      </c>
      <c r="F116" s="27" t="s">
        <v>68</v>
      </c>
      <c r="H116" s="64"/>
      <c r="I116" s="47">
        <v>75.75</v>
      </c>
    </row>
    <row r="117" spans="1:9" ht="15.75" thickBot="1" x14ac:dyDescent="0.3">
      <c r="A117" s="61" t="s">
        <v>198</v>
      </c>
      <c r="B117" s="26" t="s">
        <v>199</v>
      </c>
      <c r="C117" s="26">
        <v>82374</v>
      </c>
      <c r="D117" s="47">
        <f t="shared" si="1"/>
        <v>26.392499999999998</v>
      </c>
      <c r="E117" s="62" t="s">
        <v>16</v>
      </c>
      <c r="F117" s="27" t="s">
        <v>68</v>
      </c>
      <c r="H117" s="64"/>
      <c r="I117" s="47">
        <v>25.5</v>
      </c>
    </row>
    <row r="118" spans="1:9" ht="15.75" thickBot="1" x14ac:dyDescent="0.3">
      <c r="A118" s="61" t="s">
        <v>200</v>
      </c>
      <c r="B118" s="26" t="s">
        <v>201</v>
      </c>
      <c r="C118" s="62">
        <v>82378</v>
      </c>
      <c r="D118" s="47">
        <f t="shared" si="1"/>
        <v>94.702499999999986</v>
      </c>
      <c r="E118" s="62" t="s">
        <v>16</v>
      </c>
      <c r="F118" s="27" t="s">
        <v>68</v>
      </c>
      <c r="H118" s="64"/>
      <c r="I118" s="47">
        <v>91.5</v>
      </c>
    </row>
    <row r="119" spans="1:9" ht="15.75" thickBot="1" x14ac:dyDescent="0.3">
      <c r="A119" s="61" t="s">
        <v>202</v>
      </c>
      <c r="B119" s="26" t="s">
        <v>203</v>
      </c>
      <c r="C119" s="62">
        <v>86147</v>
      </c>
      <c r="D119" s="47">
        <f t="shared" si="1"/>
        <v>138.94874999999999</v>
      </c>
      <c r="E119" s="62" t="s">
        <v>16</v>
      </c>
      <c r="F119" s="27" t="s">
        <v>68</v>
      </c>
      <c r="H119" s="64"/>
      <c r="I119" s="47">
        <v>134.25</v>
      </c>
    </row>
    <row r="120" spans="1:9" ht="15.75" thickBot="1" x14ac:dyDescent="0.3">
      <c r="A120" s="61" t="s">
        <v>204</v>
      </c>
      <c r="B120" s="26" t="s">
        <v>205</v>
      </c>
      <c r="C120" s="62">
        <v>86200</v>
      </c>
      <c r="D120" s="47">
        <f t="shared" si="1"/>
        <v>75.296250000000001</v>
      </c>
      <c r="E120" s="62" t="s">
        <v>16</v>
      </c>
      <c r="F120" s="27" t="s">
        <v>68</v>
      </c>
      <c r="H120" s="64"/>
      <c r="I120" s="47">
        <v>72.75</v>
      </c>
    </row>
    <row r="121" spans="1:9" ht="15.75" thickBot="1" x14ac:dyDescent="0.3">
      <c r="A121" s="61" t="s">
        <v>206</v>
      </c>
      <c r="B121" s="26" t="s">
        <v>207</v>
      </c>
      <c r="C121" s="62">
        <v>84703</v>
      </c>
      <c r="D121" s="47">
        <f t="shared" si="1"/>
        <v>48.903749999999995</v>
      </c>
      <c r="E121" s="62" t="s">
        <v>16</v>
      </c>
      <c r="F121" s="27" t="s">
        <v>68</v>
      </c>
      <c r="H121" s="64"/>
      <c r="I121" s="47">
        <v>47.25</v>
      </c>
    </row>
    <row r="122" spans="1:9" ht="15.75" thickBot="1" x14ac:dyDescent="0.3">
      <c r="A122" s="61" t="s">
        <v>208</v>
      </c>
      <c r="B122" s="26" t="s">
        <v>209</v>
      </c>
      <c r="C122" s="62">
        <v>84702</v>
      </c>
      <c r="D122" s="47">
        <f t="shared" si="1"/>
        <v>69.086249999999993</v>
      </c>
      <c r="E122" s="62" t="s">
        <v>16</v>
      </c>
      <c r="F122" s="27" t="s">
        <v>68</v>
      </c>
      <c r="H122" s="64"/>
      <c r="I122" s="47">
        <v>66.75</v>
      </c>
    </row>
    <row r="123" spans="1:9" ht="15.75" thickBot="1" x14ac:dyDescent="0.3">
      <c r="A123" s="61" t="s">
        <v>210</v>
      </c>
      <c r="B123" s="26" t="s">
        <v>211</v>
      </c>
      <c r="C123" s="62">
        <v>87491</v>
      </c>
      <c r="D123" s="47">
        <f t="shared" si="1"/>
        <v>130.41</v>
      </c>
      <c r="E123" s="62" t="s">
        <v>16</v>
      </c>
      <c r="F123" s="27" t="s">
        <v>68</v>
      </c>
      <c r="H123" s="64"/>
      <c r="I123" s="47">
        <v>126</v>
      </c>
    </row>
    <row r="124" spans="1:9" ht="15.75" thickBot="1" x14ac:dyDescent="0.3">
      <c r="A124" s="61" t="s">
        <v>212</v>
      </c>
      <c r="B124" s="26" t="s">
        <v>213</v>
      </c>
      <c r="C124" s="26">
        <v>86920</v>
      </c>
      <c r="D124" s="47">
        <f t="shared" si="1"/>
        <v>205.70624999999998</v>
      </c>
      <c r="E124" s="27" t="s">
        <v>16</v>
      </c>
      <c r="F124" s="27" t="s">
        <v>68</v>
      </c>
      <c r="H124" s="64"/>
      <c r="I124" s="47">
        <v>198.75</v>
      </c>
    </row>
    <row r="125" spans="1:9" ht="15.75" thickBot="1" x14ac:dyDescent="0.3">
      <c r="A125" s="61" t="s">
        <v>214</v>
      </c>
      <c r="B125" s="26" t="s">
        <v>215</v>
      </c>
      <c r="C125" s="62">
        <v>86160</v>
      </c>
      <c r="D125" s="47">
        <f t="shared" si="1"/>
        <v>111.00375</v>
      </c>
      <c r="E125" s="62" t="s">
        <v>16</v>
      </c>
      <c r="F125" s="27" t="s">
        <v>68</v>
      </c>
      <c r="H125" s="64"/>
      <c r="I125" s="47">
        <v>107.25</v>
      </c>
    </row>
    <row r="126" spans="1:9" ht="15.75" thickBot="1" x14ac:dyDescent="0.3">
      <c r="A126" s="61" t="s">
        <v>216</v>
      </c>
      <c r="B126" s="26" t="s">
        <v>217</v>
      </c>
      <c r="C126" s="62">
        <v>85025</v>
      </c>
      <c r="D126" s="47">
        <f t="shared" si="1"/>
        <v>34.931249999999999</v>
      </c>
      <c r="E126" s="62" t="s">
        <v>22</v>
      </c>
      <c r="F126" s="27" t="s">
        <v>68</v>
      </c>
      <c r="H126" s="64"/>
      <c r="I126" s="47">
        <v>33.75</v>
      </c>
    </row>
    <row r="127" spans="1:9" ht="15.75" thickBot="1" x14ac:dyDescent="0.3">
      <c r="A127" s="61" t="s">
        <v>218</v>
      </c>
      <c r="B127" s="26" t="s">
        <v>219</v>
      </c>
      <c r="C127" s="62">
        <v>85027</v>
      </c>
      <c r="D127" s="47">
        <f t="shared" si="1"/>
        <v>27.168749999999999</v>
      </c>
      <c r="E127" s="62" t="s">
        <v>22</v>
      </c>
      <c r="F127" s="27" t="s">
        <v>68</v>
      </c>
      <c r="H127" s="64"/>
      <c r="I127" s="47">
        <v>26.25</v>
      </c>
    </row>
    <row r="128" spans="1:9" ht="15.75" thickBot="1" x14ac:dyDescent="0.3">
      <c r="A128" s="61" t="s">
        <v>220</v>
      </c>
      <c r="B128" s="26" t="s">
        <v>221</v>
      </c>
      <c r="C128" s="62">
        <v>80053</v>
      </c>
      <c r="D128" s="47">
        <f t="shared" si="1"/>
        <v>38.8125</v>
      </c>
      <c r="E128" s="62" t="s">
        <v>22</v>
      </c>
      <c r="F128" s="27" t="s">
        <v>68</v>
      </c>
      <c r="H128" s="64"/>
      <c r="I128" s="47">
        <v>37.5</v>
      </c>
    </row>
    <row r="129" spans="1:9" ht="15.75" thickBot="1" x14ac:dyDescent="0.3">
      <c r="A129" s="61" t="s">
        <v>222</v>
      </c>
      <c r="B129" s="26" t="s">
        <v>223</v>
      </c>
      <c r="C129" s="26">
        <v>87015</v>
      </c>
      <c r="D129" s="47">
        <f t="shared" si="1"/>
        <v>43.858124999999994</v>
      </c>
      <c r="E129" s="27" t="s">
        <v>16</v>
      </c>
      <c r="F129" s="27" t="s">
        <v>68</v>
      </c>
      <c r="H129" s="64"/>
      <c r="I129" s="47">
        <v>42.375</v>
      </c>
    </row>
    <row r="130" spans="1:9" ht="15.75" thickBot="1" x14ac:dyDescent="0.3">
      <c r="A130" s="61" t="s">
        <v>224</v>
      </c>
      <c r="B130" s="26" t="s">
        <v>225</v>
      </c>
      <c r="C130" s="26">
        <v>86880</v>
      </c>
      <c r="D130" s="47">
        <f t="shared" si="1"/>
        <v>48.127499999999998</v>
      </c>
      <c r="E130" s="62" t="s">
        <v>16</v>
      </c>
      <c r="F130" s="27" t="s">
        <v>68</v>
      </c>
      <c r="H130" s="64"/>
      <c r="I130" s="47">
        <v>46.5</v>
      </c>
    </row>
    <row r="131" spans="1:9" ht="15.75" thickBot="1" x14ac:dyDescent="0.3">
      <c r="A131" s="61" t="s">
        <v>226</v>
      </c>
      <c r="B131" s="26" t="s">
        <v>227</v>
      </c>
      <c r="C131" s="26">
        <v>86885</v>
      </c>
      <c r="D131" s="47">
        <f t="shared" si="1"/>
        <v>213.46874999999997</v>
      </c>
      <c r="E131" s="62" t="s">
        <v>16</v>
      </c>
      <c r="F131" s="27" t="s">
        <v>68</v>
      </c>
      <c r="H131" s="64"/>
      <c r="I131" s="47">
        <v>206.25</v>
      </c>
    </row>
    <row r="132" spans="1:9" ht="15.75" thickBot="1" x14ac:dyDescent="0.3">
      <c r="A132" s="61" t="s">
        <v>228</v>
      </c>
      <c r="B132" s="26" t="s">
        <v>229</v>
      </c>
      <c r="C132" s="62">
        <v>87635</v>
      </c>
      <c r="D132" s="47">
        <f t="shared" si="1"/>
        <v>77.625</v>
      </c>
      <c r="E132" s="62" t="s">
        <v>16</v>
      </c>
      <c r="F132" s="27" t="s">
        <v>68</v>
      </c>
      <c r="H132" s="64"/>
      <c r="I132" s="47">
        <v>75</v>
      </c>
    </row>
    <row r="133" spans="1:9" ht="15.75" thickBot="1" x14ac:dyDescent="0.3">
      <c r="A133" s="61" t="s">
        <v>231</v>
      </c>
      <c r="B133" s="26" t="s">
        <v>232</v>
      </c>
      <c r="C133" s="62">
        <v>86769</v>
      </c>
      <c r="D133" s="47">
        <f t="shared" ref="D133:D196" si="2">$I133*1.035</f>
        <v>77.625</v>
      </c>
      <c r="E133" s="62" t="s">
        <v>16</v>
      </c>
      <c r="F133" s="27" t="s">
        <v>68</v>
      </c>
      <c r="H133" s="64"/>
      <c r="I133" s="47">
        <v>75</v>
      </c>
    </row>
    <row r="134" spans="1:9" ht="15.75" thickBot="1" x14ac:dyDescent="0.3">
      <c r="A134" s="61" t="s">
        <v>233</v>
      </c>
      <c r="B134" s="26" t="s">
        <v>234</v>
      </c>
      <c r="C134" s="62" t="s">
        <v>235</v>
      </c>
      <c r="D134" s="47" t="s">
        <v>974</v>
      </c>
      <c r="E134" s="27" t="s">
        <v>16</v>
      </c>
      <c r="F134" s="27" t="s">
        <v>68</v>
      </c>
      <c r="H134" s="64"/>
      <c r="I134" s="47" t="e">
        <v>#N/A</v>
      </c>
    </row>
    <row r="135" spans="1:9" ht="15.75" thickBot="1" x14ac:dyDescent="0.3">
      <c r="A135" s="61" t="s">
        <v>236</v>
      </c>
      <c r="B135" s="26" t="s">
        <v>237</v>
      </c>
      <c r="C135" s="62">
        <v>86140</v>
      </c>
      <c r="D135" s="47">
        <f t="shared" si="2"/>
        <v>60.547499999999992</v>
      </c>
      <c r="E135" s="62" t="s">
        <v>16</v>
      </c>
      <c r="F135" s="27" t="s">
        <v>68</v>
      </c>
      <c r="H135" s="64"/>
      <c r="I135" s="47">
        <v>58.5</v>
      </c>
    </row>
    <row r="136" spans="1:9" ht="15.75" thickBot="1" x14ac:dyDescent="0.3">
      <c r="A136" s="61" t="s">
        <v>238</v>
      </c>
      <c r="B136" s="26" t="s">
        <v>239</v>
      </c>
      <c r="C136" s="62">
        <v>86141</v>
      </c>
      <c r="D136" s="47">
        <f t="shared" si="2"/>
        <v>69.086249999999993</v>
      </c>
      <c r="E136" s="62" t="s">
        <v>16</v>
      </c>
      <c r="F136" s="27" t="s">
        <v>68</v>
      </c>
      <c r="H136" s="64"/>
      <c r="I136" s="47">
        <v>66.75</v>
      </c>
    </row>
    <row r="137" spans="1:9" ht="15.75" thickBot="1" x14ac:dyDescent="0.3">
      <c r="A137" s="61" t="s">
        <v>240</v>
      </c>
      <c r="B137" s="26" t="s">
        <v>241</v>
      </c>
      <c r="C137" s="62">
        <v>82550</v>
      </c>
      <c r="D137" s="47">
        <f t="shared" si="2"/>
        <v>38.8125</v>
      </c>
      <c r="E137" s="62" t="s">
        <v>16</v>
      </c>
      <c r="F137" s="27" t="s">
        <v>68</v>
      </c>
      <c r="H137" s="64"/>
      <c r="I137" s="47">
        <v>37.5</v>
      </c>
    </row>
    <row r="138" spans="1:9" ht="15.75" thickBot="1" x14ac:dyDescent="0.3">
      <c r="A138" s="61" t="s">
        <v>242</v>
      </c>
      <c r="B138" s="26" t="s">
        <v>243</v>
      </c>
      <c r="C138" s="62">
        <v>82553</v>
      </c>
      <c r="D138" s="47">
        <f t="shared" si="2"/>
        <v>80.72999999999999</v>
      </c>
      <c r="E138" s="62" t="s">
        <v>16</v>
      </c>
      <c r="F138" s="27" t="s">
        <v>68</v>
      </c>
      <c r="H138" s="64"/>
      <c r="I138" s="47">
        <v>78</v>
      </c>
    </row>
    <row r="139" spans="1:9" ht="15.75" thickBot="1" x14ac:dyDescent="0.3">
      <c r="A139" s="61" t="s">
        <v>244</v>
      </c>
      <c r="B139" s="26" t="s">
        <v>245</v>
      </c>
      <c r="C139" s="62">
        <v>82565</v>
      </c>
      <c r="D139" s="47">
        <f t="shared" si="2"/>
        <v>24.839999999999996</v>
      </c>
      <c r="E139" s="62" t="s">
        <v>16</v>
      </c>
      <c r="F139" s="27" t="s">
        <v>68</v>
      </c>
      <c r="H139" s="64"/>
      <c r="I139" s="47">
        <v>24</v>
      </c>
    </row>
    <row r="140" spans="1:9" ht="15.75" thickBot="1" x14ac:dyDescent="0.3">
      <c r="A140" s="61" t="s">
        <v>246</v>
      </c>
      <c r="B140" s="26" t="s">
        <v>247</v>
      </c>
      <c r="C140" s="62">
        <v>82570</v>
      </c>
      <c r="D140" s="47">
        <f t="shared" si="2"/>
        <v>40.364999999999995</v>
      </c>
      <c r="E140" s="62" t="s">
        <v>16</v>
      </c>
      <c r="F140" s="27" t="s">
        <v>68</v>
      </c>
      <c r="H140" s="64"/>
      <c r="I140" s="47">
        <v>39</v>
      </c>
    </row>
    <row r="141" spans="1:9" ht="15.75" thickBot="1" x14ac:dyDescent="0.3">
      <c r="A141" s="61" t="s">
        <v>248</v>
      </c>
      <c r="B141" s="26" t="s">
        <v>249</v>
      </c>
      <c r="C141" s="62">
        <v>87272</v>
      </c>
      <c r="D141" s="47">
        <f t="shared" si="2"/>
        <v>57.442499999999995</v>
      </c>
      <c r="E141" s="62" t="s">
        <v>16</v>
      </c>
      <c r="F141" s="27" t="s">
        <v>68</v>
      </c>
      <c r="H141" s="64"/>
      <c r="I141" s="47">
        <v>55.5</v>
      </c>
    </row>
    <row r="142" spans="1:9" ht="15.75" thickBot="1" x14ac:dyDescent="0.3">
      <c r="A142" s="61" t="s">
        <v>250</v>
      </c>
      <c r="B142" s="26" t="s">
        <v>251</v>
      </c>
      <c r="C142" s="62">
        <v>87077</v>
      </c>
      <c r="D142" s="47">
        <f t="shared" si="2"/>
        <v>41.141249999999999</v>
      </c>
      <c r="E142" s="62" t="s">
        <v>16</v>
      </c>
      <c r="F142" s="27" t="s">
        <v>68</v>
      </c>
      <c r="H142" s="64"/>
      <c r="I142" s="47">
        <v>39.75</v>
      </c>
    </row>
    <row r="143" spans="1:9" ht="15.75" thickBot="1" x14ac:dyDescent="0.3">
      <c r="A143" s="61" t="s">
        <v>252</v>
      </c>
      <c r="B143" s="26" t="s">
        <v>253</v>
      </c>
      <c r="C143" s="62">
        <v>87081</v>
      </c>
      <c r="D143" s="47">
        <f t="shared" si="2"/>
        <v>40.364999999999995</v>
      </c>
      <c r="E143" s="62" t="s">
        <v>16</v>
      </c>
      <c r="F143" s="27" t="s">
        <v>68</v>
      </c>
      <c r="H143" s="64"/>
      <c r="I143" s="47">
        <v>39</v>
      </c>
    </row>
    <row r="144" spans="1:9" ht="15.75" thickBot="1" x14ac:dyDescent="0.3">
      <c r="A144" s="61" t="s">
        <v>254</v>
      </c>
      <c r="B144" s="26" t="s">
        <v>255</v>
      </c>
      <c r="C144" s="62">
        <v>87497</v>
      </c>
      <c r="D144" s="47">
        <f t="shared" si="2"/>
        <v>325.71450000000004</v>
      </c>
      <c r="E144" s="62" t="s">
        <v>16</v>
      </c>
      <c r="F144" s="27" t="s">
        <v>68</v>
      </c>
      <c r="H144" s="64"/>
      <c r="I144" s="47">
        <v>314.70000000000005</v>
      </c>
    </row>
    <row r="145" spans="1:9" ht="15.75" thickBot="1" x14ac:dyDescent="0.3">
      <c r="A145" s="61" t="s">
        <v>256</v>
      </c>
      <c r="B145" s="26" t="s">
        <v>256</v>
      </c>
      <c r="C145" s="62">
        <v>82626</v>
      </c>
      <c r="D145" s="47">
        <f t="shared" si="2"/>
        <v>95.478749999999991</v>
      </c>
      <c r="E145" s="62" t="s">
        <v>16</v>
      </c>
      <c r="F145" s="27" t="s">
        <v>68</v>
      </c>
      <c r="H145" s="64"/>
      <c r="I145" s="47">
        <v>92.25</v>
      </c>
    </row>
    <row r="146" spans="1:9" ht="15.75" thickBot="1" x14ac:dyDescent="0.3">
      <c r="A146" s="61" t="s">
        <v>256</v>
      </c>
      <c r="B146" s="26" t="s">
        <v>256</v>
      </c>
      <c r="C146" s="62">
        <v>82627</v>
      </c>
      <c r="D146" s="47">
        <f t="shared" si="2"/>
        <v>118.76624999999999</v>
      </c>
      <c r="E146" s="62" t="s">
        <v>16</v>
      </c>
      <c r="F146" s="27" t="s">
        <v>68</v>
      </c>
      <c r="H146" s="64"/>
      <c r="I146" s="47">
        <v>114.75</v>
      </c>
    </row>
    <row r="147" spans="1:9" ht="15.75" thickBot="1" x14ac:dyDescent="0.3">
      <c r="A147" s="61" t="s">
        <v>257</v>
      </c>
      <c r="B147" s="26" t="s">
        <v>258</v>
      </c>
      <c r="C147" s="26">
        <v>80162</v>
      </c>
      <c r="D147" s="47">
        <f t="shared" si="2"/>
        <v>64.428749999999994</v>
      </c>
      <c r="E147" s="62" t="s">
        <v>16</v>
      </c>
      <c r="F147" s="27" t="s">
        <v>68</v>
      </c>
      <c r="H147" s="64"/>
      <c r="I147" s="47">
        <v>62.25</v>
      </c>
    </row>
    <row r="148" spans="1:9" ht="15.75" thickBot="1" x14ac:dyDescent="0.3">
      <c r="A148" s="61" t="s">
        <v>259</v>
      </c>
      <c r="B148" s="26" t="s">
        <v>260</v>
      </c>
      <c r="C148" s="62">
        <v>86225</v>
      </c>
      <c r="D148" s="47">
        <f t="shared" si="2"/>
        <v>93.149999999999991</v>
      </c>
      <c r="E148" s="62" t="s">
        <v>16</v>
      </c>
      <c r="F148" s="27" t="s">
        <v>68</v>
      </c>
      <c r="H148" s="64"/>
      <c r="I148" s="47">
        <v>90</v>
      </c>
    </row>
    <row r="149" spans="1:9" ht="15.75" thickBot="1" x14ac:dyDescent="0.3">
      <c r="A149" s="61" t="s">
        <v>261</v>
      </c>
      <c r="B149" s="26" t="s">
        <v>262</v>
      </c>
      <c r="C149" s="26">
        <v>80307</v>
      </c>
      <c r="D149" s="47">
        <f t="shared" si="2"/>
        <v>335.34</v>
      </c>
      <c r="E149" s="62" t="s">
        <v>16</v>
      </c>
      <c r="F149" s="27" t="s">
        <v>68</v>
      </c>
      <c r="H149" s="64"/>
      <c r="I149" s="47">
        <v>324</v>
      </c>
    </row>
    <row r="150" spans="1:9" ht="15.75" thickBot="1" x14ac:dyDescent="0.3">
      <c r="A150" s="61" t="s">
        <v>263</v>
      </c>
      <c r="B150" s="26" t="s">
        <v>264</v>
      </c>
      <c r="C150" s="62">
        <v>80051</v>
      </c>
      <c r="D150" s="47">
        <f t="shared" si="2"/>
        <v>73.743749999999991</v>
      </c>
      <c r="E150" s="62" t="s">
        <v>16</v>
      </c>
      <c r="F150" s="27" t="s">
        <v>68</v>
      </c>
      <c r="H150" s="64"/>
      <c r="I150" s="47">
        <v>71.25</v>
      </c>
    </row>
    <row r="151" spans="1:9" ht="15.75" thickBot="1" x14ac:dyDescent="0.3">
      <c r="A151" s="61" t="s">
        <v>265</v>
      </c>
      <c r="B151" s="26" t="s">
        <v>266</v>
      </c>
      <c r="C151" s="62">
        <v>86663</v>
      </c>
      <c r="D151" s="47">
        <f t="shared" si="2"/>
        <v>72.191249999999997</v>
      </c>
      <c r="E151" s="62" t="s">
        <v>16</v>
      </c>
      <c r="F151" s="27" t="s">
        <v>68</v>
      </c>
      <c r="H151" s="64"/>
      <c r="I151" s="47">
        <v>69.75</v>
      </c>
    </row>
    <row r="152" spans="1:9" ht="15.75" thickBot="1" x14ac:dyDescent="0.3">
      <c r="A152" s="61" t="s">
        <v>267</v>
      </c>
      <c r="B152" s="26" t="s">
        <v>268</v>
      </c>
      <c r="C152" s="62">
        <v>86665</v>
      </c>
      <c r="D152" s="47">
        <f t="shared" si="2"/>
        <v>81.506249999999994</v>
      </c>
      <c r="E152" s="62" t="s">
        <v>16</v>
      </c>
      <c r="F152" s="27" t="s">
        <v>68</v>
      </c>
      <c r="H152" s="64"/>
      <c r="I152" s="47">
        <v>78.75</v>
      </c>
    </row>
    <row r="153" spans="1:9" ht="15.75" thickBot="1" x14ac:dyDescent="0.3">
      <c r="A153" s="61" t="s">
        <v>269</v>
      </c>
      <c r="B153" s="26" t="s">
        <v>270</v>
      </c>
      <c r="C153" s="62">
        <v>86664</v>
      </c>
      <c r="D153" s="47">
        <f t="shared" si="2"/>
        <v>58.994999999999997</v>
      </c>
      <c r="E153" s="62" t="s">
        <v>16</v>
      </c>
      <c r="F153" s="27" t="s">
        <v>68</v>
      </c>
      <c r="H153" s="64"/>
      <c r="I153" s="47">
        <v>57</v>
      </c>
    </row>
    <row r="154" spans="1:9" ht="15.75" thickBot="1" x14ac:dyDescent="0.3">
      <c r="A154" s="61" t="s">
        <v>271</v>
      </c>
      <c r="B154" s="26" t="s">
        <v>272</v>
      </c>
      <c r="C154" s="62">
        <v>82670</v>
      </c>
      <c r="D154" s="47">
        <f t="shared" si="2"/>
        <v>140.50125</v>
      </c>
      <c r="E154" s="62" t="s">
        <v>16</v>
      </c>
      <c r="F154" s="27" t="s">
        <v>68</v>
      </c>
      <c r="H154" s="64"/>
      <c r="I154" s="47">
        <v>135.75</v>
      </c>
    </row>
    <row r="155" spans="1:9" ht="15.75" thickBot="1" x14ac:dyDescent="0.3">
      <c r="A155" s="61" t="s">
        <v>273</v>
      </c>
      <c r="B155" s="26" t="s">
        <v>274</v>
      </c>
      <c r="C155" s="62">
        <v>82274</v>
      </c>
      <c r="D155" s="47">
        <f t="shared" si="2"/>
        <v>38.8125</v>
      </c>
      <c r="E155" s="62" t="s">
        <v>16</v>
      </c>
      <c r="F155" s="27" t="s">
        <v>68</v>
      </c>
      <c r="H155" s="64"/>
      <c r="I155" s="47">
        <v>37.5</v>
      </c>
    </row>
    <row r="156" spans="1:9" ht="15.75" thickBot="1" x14ac:dyDescent="0.3">
      <c r="A156" s="61" t="s">
        <v>275</v>
      </c>
      <c r="B156" s="26" t="s">
        <v>276</v>
      </c>
      <c r="C156" s="62">
        <v>82728</v>
      </c>
      <c r="D156" s="47">
        <f t="shared" si="2"/>
        <v>83.058749999999989</v>
      </c>
      <c r="E156" s="62" t="s">
        <v>16</v>
      </c>
      <c r="F156" s="27" t="s">
        <v>68</v>
      </c>
      <c r="H156" s="64"/>
      <c r="I156" s="47">
        <v>80.25</v>
      </c>
    </row>
    <row r="157" spans="1:9" ht="15.75" thickBot="1" x14ac:dyDescent="0.3">
      <c r="A157" s="61" t="s">
        <v>277</v>
      </c>
      <c r="B157" s="26" t="s">
        <v>278</v>
      </c>
      <c r="C157" s="62">
        <v>85379</v>
      </c>
      <c r="D157" s="47">
        <f t="shared" si="2"/>
        <v>54.337499999999999</v>
      </c>
      <c r="E157" s="62" t="s">
        <v>16</v>
      </c>
      <c r="F157" s="27" t="s">
        <v>68</v>
      </c>
      <c r="H157" s="64"/>
      <c r="I157" s="47">
        <v>52.5</v>
      </c>
    </row>
    <row r="158" spans="1:9" ht="15.75" thickBot="1" x14ac:dyDescent="0.3">
      <c r="A158" s="61" t="s">
        <v>279</v>
      </c>
      <c r="B158" s="26" t="s">
        <v>280</v>
      </c>
      <c r="C158" s="62">
        <v>82746</v>
      </c>
      <c r="D158" s="47">
        <f t="shared" si="2"/>
        <v>55.889999999999993</v>
      </c>
      <c r="E158" s="62" t="s">
        <v>16</v>
      </c>
      <c r="F158" s="27" t="s">
        <v>68</v>
      </c>
      <c r="H158" s="64"/>
      <c r="I158" s="47">
        <v>54</v>
      </c>
    </row>
    <row r="159" spans="1:9" ht="15.75" thickBot="1" x14ac:dyDescent="0.3">
      <c r="A159" s="61" t="s">
        <v>281</v>
      </c>
      <c r="B159" s="26" t="s">
        <v>282</v>
      </c>
      <c r="C159" s="62">
        <v>84481</v>
      </c>
      <c r="D159" s="47">
        <f t="shared" si="2"/>
        <v>124.19999999999999</v>
      </c>
      <c r="E159" s="62" t="s">
        <v>16</v>
      </c>
      <c r="F159" s="27" t="s">
        <v>68</v>
      </c>
      <c r="H159" s="64"/>
      <c r="I159" s="47">
        <v>120</v>
      </c>
    </row>
    <row r="160" spans="1:9" ht="15.75" thickBot="1" x14ac:dyDescent="0.3">
      <c r="A160" s="61" t="s">
        <v>283</v>
      </c>
      <c r="B160" s="26" t="s">
        <v>284</v>
      </c>
      <c r="C160" s="26">
        <v>87106</v>
      </c>
      <c r="D160" s="47">
        <f t="shared" si="2"/>
        <v>65.204999999999998</v>
      </c>
      <c r="E160" s="27" t="s">
        <v>16</v>
      </c>
      <c r="F160" s="27" t="s">
        <v>68</v>
      </c>
      <c r="H160" s="64"/>
      <c r="I160" s="47">
        <v>63</v>
      </c>
    </row>
    <row r="161" spans="1:9" ht="15.75" thickBot="1" x14ac:dyDescent="0.3">
      <c r="A161" s="61" t="s">
        <v>285</v>
      </c>
      <c r="B161" s="26" t="s">
        <v>286</v>
      </c>
      <c r="C161" s="62">
        <v>87329</v>
      </c>
      <c r="D161" s="47">
        <f t="shared" si="2"/>
        <v>33.378749999999997</v>
      </c>
      <c r="E161" s="62" t="s">
        <v>16</v>
      </c>
      <c r="F161" s="27" t="s">
        <v>68</v>
      </c>
      <c r="H161" s="64"/>
      <c r="I161" s="47">
        <v>32.25</v>
      </c>
    </row>
    <row r="162" spans="1:9" ht="15.75" thickBot="1" x14ac:dyDescent="0.3">
      <c r="A162" s="61" t="s">
        <v>287</v>
      </c>
      <c r="B162" s="26" t="s">
        <v>288</v>
      </c>
      <c r="C162" s="62">
        <v>82962</v>
      </c>
      <c r="D162" s="47">
        <f t="shared" si="2"/>
        <v>19.40625</v>
      </c>
      <c r="E162" s="62" t="s">
        <v>16</v>
      </c>
      <c r="F162" s="27" t="s">
        <v>68</v>
      </c>
      <c r="H162" s="64"/>
      <c r="I162" s="47">
        <v>18.75</v>
      </c>
    </row>
    <row r="163" spans="1:9" ht="15.75" thickBot="1" x14ac:dyDescent="0.3">
      <c r="A163" s="61" t="s">
        <v>289</v>
      </c>
      <c r="B163" s="26" t="s">
        <v>290</v>
      </c>
      <c r="C163" s="62">
        <v>82977</v>
      </c>
      <c r="D163" s="47">
        <f t="shared" si="2"/>
        <v>49.679999999999993</v>
      </c>
      <c r="E163" s="62" t="s">
        <v>16</v>
      </c>
      <c r="F163" s="27" t="s">
        <v>68</v>
      </c>
      <c r="H163" s="64"/>
      <c r="I163" s="47">
        <v>48</v>
      </c>
    </row>
    <row r="164" spans="1:9" ht="15.75" thickBot="1" x14ac:dyDescent="0.3">
      <c r="A164" s="61" t="s">
        <v>291</v>
      </c>
      <c r="B164" s="26" t="s">
        <v>292</v>
      </c>
      <c r="C164" s="62">
        <v>83036</v>
      </c>
      <c r="D164" s="47">
        <f t="shared" si="2"/>
        <v>34.931249999999999</v>
      </c>
      <c r="E164" s="62" t="s">
        <v>16</v>
      </c>
      <c r="F164" s="27" t="s">
        <v>68</v>
      </c>
      <c r="H164" s="64"/>
      <c r="I164" s="47">
        <v>33.75</v>
      </c>
    </row>
    <row r="165" spans="1:9" ht="15.75" thickBot="1" x14ac:dyDescent="0.3">
      <c r="A165" s="61" t="s">
        <v>293</v>
      </c>
      <c r="B165" s="26" t="s">
        <v>294</v>
      </c>
      <c r="C165" s="62">
        <v>83001</v>
      </c>
      <c r="D165" s="47">
        <f t="shared" si="2"/>
        <v>116.43749999999999</v>
      </c>
      <c r="E165" s="62" t="s">
        <v>16</v>
      </c>
      <c r="F165" s="27" t="s">
        <v>68</v>
      </c>
      <c r="H165" s="64"/>
      <c r="I165" s="47">
        <v>112.5</v>
      </c>
    </row>
    <row r="166" spans="1:9" ht="15.75" thickBot="1" x14ac:dyDescent="0.3">
      <c r="A166" s="61" t="s">
        <v>295</v>
      </c>
      <c r="B166" s="26" t="s">
        <v>296</v>
      </c>
      <c r="C166" s="62">
        <v>83002</v>
      </c>
      <c r="D166" s="47">
        <f t="shared" si="2"/>
        <v>133.51499999999999</v>
      </c>
      <c r="E166" s="62" t="s">
        <v>16</v>
      </c>
      <c r="F166" s="27" t="s">
        <v>68</v>
      </c>
      <c r="H166" s="64"/>
      <c r="I166" s="47">
        <v>129</v>
      </c>
    </row>
    <row r="167" spans="1:9" ht="15.75" thickBot="1" x14ac:dyDescent="0.3">
      <c r="A167" s="61" t="s">
        <v>297</v>
      </c>
      <c r="B167" s="26" t="s">
        <v>298</v>
      </c>
      <c r="C167" s="26">
        <v>83010</v>
      </c>
      <c r="D167" s="47">
        <f t="shared" si="2"/>
        <v>80.72999999999999</v>
      </c>
      <c r="E167" s="62" t="s">
        <v>16</v>
      </c>
      <c r="F167" s="27" t="s">
        <v>68</v>
      </c>
      <c r="H167" s="64"/>
      <c r="I167" s="47">
        <v>78</v>
      </c>
    </row>
    <row r="168" spans="1:9" ht="15.75" thickBot="1" x14ac:dyDescent="0.3">
      <c r="A168" s="61" t="s">
        <v>299</v>
      </c>
      <c r="B168" s="26" t="s">
        <v>299</v>
      </c>
      <c r="C168" s="62">
        <v>85014</v>
      </c>
      <c r="D168" s="47">
        <f t="shared" si="2"/>
        <v>17.853749999999998</v>
      </c>
      <c r="E168" s="62" t="s">
        <v>16</v>
      </c>
      <c r="F168" s="27" t="s">
        <v>68</v>
      </c>
      <c r="H168" s="64"/>
      <c r="I168" s="47">
        <v>17.25</v>
      </c>
    </row>
    <row r="169" spans="1:9" ht="15.75" thickBot="1" x14ac:dyDescent="0.3">
      <c r="A169" s="61" t="s">
        <v>300</v>
      </c>
      <c r="B169" s="26" t="s">
        <v>300</v>
      </c>
      <c r="C169" s="62">
        <v>85018</v>
      </c>
      <c r="D169" s="47">
        <f t="shared" si="2"/>
        <v>18.63</v>
      </c>
      <c r="E169" s="62" t="s">
        <v>16</v>
      </c>
      <c r="F169" s="27" t="s">
        <v>68</v>
      </c>
      <c r="H169" s="64"/>
      <c r="I169" s="47">
        <v>18</v>
      </c>
    </row>
    <row r="170" spans="1:9" ht="15.75" thickBot="1" x14ac:dyDescent="0.3">
      <c r="A170" s="61" t="s">
        <v>301</v>
      </c>
      <c r="B170" s="26" t="s">
        <v>302</v>
      </c>
      <c r="C170" s="62">
        <v>86705</v>
      </c>
      <c r="D170" s="47">
        <f t="shared" si="2"/>
        <v>55.113749999999996</v>
      </c>
      <c r="E170" s="62" t="s">
        <v>16</v>
      </c>
      <c r="F170" s="27" t="s">
        <v>68</v>
      </c>
      <c r="H170" s="64"/>
      <c r="I170" s="47">
        <v>53.25</v>
      </c>
    </row>
    <row r="171" spans="1:9" ht="15.75" thickBot="1" x14ac:dyDescent="0.3">
      <c r="A171" s="61" t="s">
        <v>303</v>
      </c>
      <c r="B171" s="26" t="s">
        <v>304</v>
      </c>
      <c r="C171" s="62">
        <v>86704</v>
      </c>
      <c r="D171" s="47">
        <f t="shared" si="2"/>
        <v>120.31874999999999</v>
      </c>
      <c r="E171" s="62" t="s">
        <v>16</v>
      </c>
      <c r="F171" s="27" t="s">
        <v>68</v>
      </c>
      <c r="H171" s="64"/>
      <c r="I171" s="47">
        <v>116.25</v>
      </c>
    </row>
    <row r="172" spans="1:9" ht="15.75" thickBot="1" x14ac:dyDescent="0.3">
      <c r="A172" s="61" t="s">
        <v>305</v>
      </c>
      <c r="B172" s="26" t="s">
        <v>306</v>
      </c>
      <c r="C172" s="62">
        <v>86706</v>
      </c>
      <c r="D172" s="47">
        <f t="shared" si="2"/>
        <v>44.502412499999998</v>
      </c>
      <c r="E172" s="62" t="s">
        <v>16</v>
      </c>
      <c r="F172" s="27" t="s">
        <v>68</v>
      </c>
      <c r="H172" s="64"/>
      <c r="I172" s="47">
        <v>42.997500000000002</v>
      </c>
    </row>
    <row r="173" spans="1:9" ht="15.75" thickBot="1" x14ac:dyDescent="0.3">
      <c r="A173" s="61" t="s">
        <v>307</v>
      </c>
      <c r="B173" s="26" t="s">
        <v>308</v>
      </c>
      <c r="C173" s="62">
        <v>80076</v>
      </c>
      <c r="D173" s="47">
        <f t="shared" si="2"/>
        <v>78.40124999999999</v>
      </c>
      <c r="E173" s="62" t="s">
        <v>22</v>
      </c>
      <c r="F173" s="27" t="s">
        <v>68</v>
      </c>
      <c r="H173" s="64"/>
      <c r="I173" s="47">
        <v>75.75</v>
      </c>
    </row>
    <row r="174" spans="1:9" ht="15.75" thickBot="1" x14ac:dyDescent="0.3">
      <c r="A174" s="61" t="s">
        <v>309</v>
      </c>
      <c r="B174" s="26" t="s">
        <v>310</v>
      </c>
      <c r="C174" s="62">
        <v>86708</v>
      </c>
      <c r="D174" s="47">
        <f t="shared" si="2"/>
        <v>57.442499999999995</v>
      </c>
      <c r="E174" s="62" t="s">
        <v>16</v>
      </c>
      <c r="F174" s="27" t="s">
        <v>68</v>
      </c>
      <c r="H174" s="64"/>
      <c r="I174" s="47">
        <v>55.5</v>
      </c>
    </row>
    <row r="175" spans="1:9" ht="15.75" thickBot="1" x14ac:dyDescent="0.3">
      <c r="A175" s="61" t="s">
        <v>311</v>
      </c>
      <c r="B175" s="26" t="s">
        <v>312</v>
      </c>
      <c r="C175" s="62">
        <v>86709</v>
      </c>
      <c r="D175" s="47">
        <f t="shared" si="2"/>
        <v>52.008749999999999</v>
      </c>
      <c r="E175" s="62" t="s">
        <v>16</v>
      </c>
      <c r="F175" s="27" t="s">
        <v>68</v>
      </c>
      <c r="H175" s="64"/>
      <c r="I175" s="47">
        <v>50.25</v>
      </c>
    </row>
    <row r="176" spans="1:9" ht="15.75" thickBot="1" x14ac:dyDescent="0.3">
      <c r="A176" s="61" t="s">
        <v>313</v>
      </c>
      <c r="B176" s="26" t="s">
        <v>314</v>
      </c>
      <c r="C176" s="62">
        <v>87340</v>
      </c>
      <c r="D176" s="47">
        <f t="shared" si="2"/>
        <v>48.903749999999995</v>
      </c>
      <c r="E176" s="62" t="s">
        <v>16</v>
      </c>
      <c r="F176" s="27" t="s">
        <v>68</v>
      </c>
      <c r="H176" s="64"/>
      <c r="I176" s="47">
        <v>47.25</v>
      </c>
    </row>
    <row r="177" spans="1:9" ht="15.75" thickBot="1" x14ac:dyDescent="0.3">
      <c r="A177" s="61" t="s">
        <v>315</v>
      </c>
      <c r="B177" s="26" t="s">
        <v>316</v>
      </c>
      <c r="C177" s="62">
        <v>86803</v>
      </c>
      <c r="D177" s="47">
        <f t="shared" si="2"/>
        <v>50.106937499999994</v>
      </c>
      <c r="E177" s="62" t="s">
        <v>16</v>
      </c>
      <c r="F177" s="27" t="s">
        <v>68</v>
      </c>
      <c r="H177" s="64"/>
      <c r="I177" s="47">
        <v>48.412499999999994</v>
      </c>
    </row>
    <row r="178" spans="1:9" ht="15.75" thickBot="1" x14ac:dyDescent="0.3">
      <c r="A178" s="61" t="s">
        <v>317</v>
      </c>
      <c r="B178" s="26" t="s">
        <v>318</v>
      </c>
      <c r="C178" s="62">
        <v>86696</v>
      </c>
      <c r="D178" s="47">
        <f t="shared" si="2"/>
        <v>69.086249999999993</v>
      </c>
      <c r="E178" s="62" t="s">
        <v>16</v>
      </c>
      <c r="F178" s="27" t="s">
        <v>68</v>
      </c>
      <c r="H178" s="64"/>
      <c r="I178" s="47">
        <v>66.75</v>
      </c>
    </row>
    <row r="179" spans="1:9" ht="15.75" thickBot="1" x14ac:dyDescent="0.3">
      <c r="A179" s="61" t="s">
        <v>319</v>
      </c>
      <c r="B179" s="26" t="s">
        <v>320</v>
      </c>
      <c r="C179" s="62">
        <v>86308</v>
      </c>
      <c r="D179" s="47">
        <f t="shared" si="2"/>
        <v>34.154999999999994</v>
      </c>
      <c r="E179" s="62" t="s">
        <v>16</v>
      </c>
      <c r="F179" s="27" t="s">
        <v>68</v>
      </c>
      <c r="H179" s="64"/>
      <c r="I179" s="47">
        <v>33</v>
      </c>
    </row>
    <row r="180" spans="1:9" ht="15.75" thickBot="1" x14ac:dyDescent="0.3">
      <c r="A180" s="61" t="s">
        <v>321</v>
      </c>
      <c r="B180" s="26" t="s">
        <v>322</v>
      </c>
      <c r="C180" s="62">
        <v>86703</v>
      </c>
      <c r="D180" s="47">
        <f t="shared" si="2"/>
        <v>63.652499999999996</v>
      </c>
      <c r="E180" s="62" t="s">
        <v>16</v>
      </c>
      <c r="F180" s="27" t="s">
        <v>68</v>
      </c>
      <c r="H180" s="64"/>
      <c r="I180" s="47">
        <v>61.5</v>
      </c>
    </row>
    <row r="181" spans="1:9" ht="15.75" thickBot="1" x14ac:dyDescent="0.3">
      <c r="A181" s="61" t="s">
        <v>323</v>
      </c>
      <c r="B181" s="26" t="s">
        <v>324</v>
      </c>
      <c r="C181" s="62">
        <v>83090</v>
      </c>
      <c r="D181" s="47">
        <f t="shared" si="2"/>
        <v>104.0175</v>
      </c>
      <c r="E181" s="62" t="s">
        <v>16</v>
      </c>
      <c r="F181" s="27" t="s">
        <v>68</v>
      </c>
      <c r="H181" s="64"/>
      <c r="I181" s="47">
        <v>100.5</v>
      </c>
    </row>
    <row r="182" spans="1:9" ht="15.75" thickBot="1" x14ac:dyDescent="0.3">
      <c r="A182" s="61" t="s">
        <v>325</v>
      </c>
      <c r="B182" s="26" t="s">
        <v>326</v>
      </c>
      <c r="C182" s="62">
        <v>87624</v>
      </c>
      <c r="D182" s="47">
        <f t="shared" si="2"/>
        <v>145.15875</v>
      </c>
      <c r="E182" s="62" t="s">
        <v>16</v>
      </c>
      <c r="F182" s="27" t="s">
        <v>68</v>
      </c>
      <c r="H182" s="64"/>
      <c r="I182" s="47">
        <v>140.25</v>
      </c>
    </row>
    <row r="183" spans="1:9" ht="15.75" thickBot="1" x14ac:dyDescent="0.3">
      <c r="A183" s="61" t="s">
        <v>327</v>
      </c>
      <c r="B183" s="26" t="s">
        <v>328</v>
      </c>
      <c r="C183" s="62">
        <v>82785</v>
      </c>
      <c r="D183" s="47">
        <f t="shared" si="2"/>
        <v>99.359999999999985</v>
      </c>
      <c r="E183" s="62" t="s">
        <v>16</v>
      </c>
      <c r="F183" s="27" t="s">
        <v>68</v>
      </c>
      <c r="H183" s="64"/>
      <c r="I183" s="47">
        <v>96</v>
      </c>
    </row>
    <row r="184" spans="1:9" ht="15.75" thickBot="1" x14ac:dyDescent="0.3">
      <c r="A184" s="61" t="s">
        <v>329</v>
      </c>
      <c r="B184" s="26" t="s">
        <v>330</v>
      </c>
      <c r="C184" s="62">
        <v>86304</v>
      </c>
      <c r="D184" s="47">
        <f t="shared" si="2"/>
        <v>100.13624999999999</v>
      </c>
      <c r="E184" s="62" t="s">
        <v>16</v>
      </c>
      <c r="F184" s="27" t="s">
        <v>68</v>
      </c>
      <c r="H184" s="64"/>
      <c r="I184" s="47">
        <v>96.75</v>
      </c>
    </row>
    <row r="185" spans="1:9" ht="15.75" thickBot="1" x14ac:dyDescent="0.3">
      <c r="A185" s="61" t="s">
        <v>331</v>
      </c>
      <c r="B185" s="26" t="s">
        <v>332</v>
      </c>
      <c r="C185" s="62">
        <v>86300</v>
      </c>
      <c r="D185" s="47">
        <f t="shared" si="2"/>
        <v>119.54249999999999</v>
      </c>
      <c r="E185" s="62" t="s">
        <v>16</v>
      </c>
      <c r="F185" s="27" t="s">
        <v>68</v>
      </c>
      <c r="H185" s="64"/>
      <c r="I185" s="47">
        <v>115.5</v>
      </c>
    </row>
    <row r="186" spans="1:9" ht="15.75" thickBot="1" x14ac:dyDescent="0.3">
      <c r="A186" s="61" t="s">
        <v>333</v>
      </c>
      <c r="B186" s="26" t="s">
        <v>334</v>
      </c>
      <c r="C186" s="62">
        <v>86301</v>
      </c>
      <c r="D186" s="47">
        <f t="shared" si="2"/>
        <v>161.45999999999998</v>
      </c>
      <c r="E186" s="62" t="s">
        <v>16</v>
      </c>
      <c r="F186" s="27" t="s">
        <v>68</v>
      </c>
      <c r="H186" s="64"/>
      <c r="I186" s="47">
        <v>156</v>
      </c>
    </row>
    <row r="187" spans="1:9" ht="15.75" thickBot="1" x14ac:dyDescent="0.3">
      <c r="A187" s="61" t="s">
        <v>335</v>
      </c>
      <c r="B187" s="26" t="s">
        <v>336</v>
      </c>
      <c r="C187" s="26">
        <v>88342</v>
      </c>
      <c r="D187" s="47">
        <f t="shared" si="2"/>
        <v>205.70624999999998</v>
      </c>
      <c r="E187" s="27" t="s">
        <v>16</v>
      </c>
      <c r="F187" s="27" t="s">
        <v>68</v>
      </c>
      <c r="H187" s="64"/>
      <c r="I187" s="47">
        <v>198.75</v>
      </c>
    </row>
    <row r="188" spans="1:9" ht="15.75" thickBot="1" x14ac:dyDescent="0.3">
      <c r="A188" s="61" t="s">
        <v>338</v>
      </c>
      <c r="B188" s="26" t="s">
        <v>339</v>
      </c>
      <c r="C188" s="26">
        <v>87505</v>
      </c>
      <c r="D188" s="47">
        <f t="shared" si="2"/>
        <v>252.28124999999997</v>
      </c>
      <c r="E188" s="27" t="s">
        <v>16</v>
      </c>
      <c r="F188" s="27" t="s">
        <v>68</v>
      </c>
      <c r="H188" s="64"/>
      <c r="I188" s="47">
        <v>243.75</v>
      </c>
    </row>
    <row r="189" spans="1:9" ht="15.75" thickBot="1" x14ac:dyDescent="0.3">
      <c r="A189" s="61" t="s">
        <v>340</v>
      </c>
      <c r="B189" s="26" t="s">
        <v>341</v>
      </c>
      <c r="C189" s="62">
        <v>87804</v>
      </c>
      <c r="D189" s="47">
        <f t="shared" si="2"/>
        <v>52.008749999999999</v>
      </c>
      <c r="E189" s="62" t="s">
        <v>16</v>
      </c>
      <c r="F189" s="27" t="s">
        <v>68</v>
      </c>
      <c r="H189" s="64"/>
      <c r="I189" s="47">
        <v>50.25</v>
      </c>
    </row>
    <row r="190" spans="1:9" ht="15.75" thickBot="1" x14ac:dyDescent="0.3">
      <c r="A190" s="61" t="s">
        <v>342</v>
      </c>
      <c r="B190" s="26" t="s">
        <v>343</v>
      </c>
      <c r="C190" s="62">
        <v>83525</v>
      </c>
      <c r="D190" s="47">
        <f t="shared" si="2"/>
        <v>97.031249999999986</v>
      </c>
      <c r="E190" s="62" t="s">
        <v>16</v>
      </c>
      <c r="F190" s="27" t="s">
        <v>68</v>
      </c>
      <c r="H190" s="64"/>
      <c r="I190" s="47">
        <v>93.75</v>
      </c>
    </row>
    <row r="191" spans="1:9" ht="15.75" thickBot="1" x14ac:dyDescent="0.3">
      <c r="A191" s="61" t="s">
        <v>344</v>
      </c>
      <c r="B191" s="26" t="s">
        <v>345</v>
      </c>
      <c r="C191" s="62">
        <v>83540</v>
      </c>
      <c r="D191" s="47">
        <f t="shared" si="2"/>
        <v>34.931249999999999</v>
      </c>
      <c r="E191" s="62" t="s">
        <v>16</v>
      </c>
      <c r="F191" s="27" t="s">
        <v>68</v>
      </c>
      <c r="H191" s="64"/>
      <c r="I191" s="47">
        <v>33.75</v>
      </c>
    </row>
    <row r="192" spans="1:9" ht="15.75" thickBot="1" x14ac:dyDescent="0.3">
      <c r="A192" s="61" t="s">
        <v>346</v>
      </c>
      <c r="B192" s="26" t="s">
        <v>347</v>
      </c>
      <c r="C192" s="62">
        <v>83615</v>
      </c>
      <c r="D192" s="47">
        <f t="shared" si="2"/>
        <v>29.497499999999999</v>
      </c>
      <c r="E192" s="62" t="s">
        <v>16</v>
      </c>
      <c r="F192" s="27" t="s">
        <v>68</v>
      </c>
      <c r="H192" s="64"/>
      <c r="I192" s="47">
        <v>28.5</v>
      </c>
    </row>
    <row r="193" spans="1:9" ht="15.75" thickBot="1" x14ac:dyDescent="0.3">
      <c r="A193" s="61" t="s">
        <v>348</v>
      </c>
      <c r="B193" s="26" t="s">
        <v>349</v>
      </c>
      <c r="C193" s="62">
        <v>83605</v>
      </c>
      <c r="D193" s="47">
        <f t="shared" si="2"/>
        <v>65.981249999999989</v>
      </c>
      <c r="E193" s="62" t="s">
        <v>16</v>
      </c>
      <c r="F193" s="27" t="s">
        <v>68</v>
      </c>
      <c r="H193" s="64"/>
      <c r="I193" s="47">
        <v>63.75</v>
      </c>
    </row>
    <row r="194" spans="1:9" ht="15.75" thickBot="1" x14ac:dyDescent="0.3">
      <c r="A194" s="61" t="s">
        <v>350</v>
      </c>
      <c r="B194" s="26" t="s">
        <v>351</v>
      </c>
      <c r="C194" s="62">
        <v>85048</v>
      </c>
      <c r="D194" s="47">
        <f t="shared" si="2"/>
        <v>31.826249999999998</v>
      </c>
      <c r="E194" s="62" t="s">
        <v>16</v>
      </c>
      <c r="F194" s="27" t="s">
        <v>68</v>
      </c>
      <c r="H194" s="64"/>
      <c r="I194" s="47">
        <v>30.75</v>
      </c>
    </row>
    <row r="195" spans="1:9" ht="15.75" thickBot="1" x14ac:dyDescent="0.3">
      <c r="A195" s="61" t="s">
        <v>352</v>
      </c>
      <c r="B195" s="26" t="s">
        <v>353</v>
      </c>
      <c r="C195" s="62">
        <v>83690</v>
      </c>
      <c r="D195" s="47">
        <f t="shared" si="2"/>
        <v>48.127499999999998</v>
      </c>
      <c r="E195" s="62" t="s">
        <v>16</v>
      </c>
      <c r="F195" s="27" t="s">
        <v>68</v>
      </c>
      <c r="H195" s="64"/>
      <c r="I195" s="47">
        <v>46.5</v>
      </c>
    </row>
    <row r="196" spans="1:9" ht="15.75" thickBot="1" x14ac:dyDescent="0.3">
      <c r="A196" s="61" t="s">
        <v>354</v>
      </c>
      <c r="B196" s="26" t="s">
        <v>355</v>
      </c>
      <c r="C196" s="62">
        <v>80061</v>
      </c>
      <c r="D196" s="47">
        <f t="shared" si="2"/>
        <v>34.931249999999999</v>
      </c>
      <c r="E196" s="62" t="s">
        <v>22</v>
      </c>
      <c r="F196" s="27" t="s">
        <v>68</v>
      </c>
      <c r="H196" s="64"/>
      <c r="I196" s="47">
        <v>33.75</v>
      </c>
    </row>
    <row r="197" spans="1:9" ht="15.75" thickBot="1" x14ac:dyDescent="0.3">
      <c r="A197" s="61" t="s">
        <v>356</v>
      </c>
      <c r="B197" s="26" t="s">
        <v>357</v>
      </c>
      <c r="C197" s="62">
        <v>86618</v>
      </c>
      <c r="D197" s="47">
        <f t="shared" ref="D197:D246" si="3">$I197*1.035</f>
        <v>46.574999999999996</v>
      </c>
      <c r="E197" s="62" t="s">
        <v>16</v>
      </c>
      <c r="F197" s="27" t="s">
        <v>68</v>
      </c>
      <c r="H197" s="64"/>
      <c r="I197" s="47">
        <v>45</v>
      </c>
    </row>
    <row r="198" spans="1:9" ht="15.75" thickBot="1" x14ac:dyDescent="0.3">
      <c r="A198" s="61" t="s">
        <v>358</v>
      </c>
      <c r="B198" s="26" t="s">
        <v>359</v>
      </c>
      <c r="C198" s="62">
        <v>86617</v>
      </c>
      <c r="D198" s="47">
        <f t="shared" si="3"/>
        <v>86.94</v>
      </c>
      <c r="E198" s="62" t="s">
        <v>16</v>
      </c>
      <c r="F198" s="27" t="s">
        <v>68</v>
      </c>
      <c r="H198" s="64"/>
      <c r="I198" s="47">
        <v>84</v>
      </c>
    </row>
    <row r="199" spans="1:9" ht="15.75" thickBot="1" x14ac:dyDescent="0.3">
      <c r="A199" s="61" t="s">
        <v>360</v>
      </c>
      <c r="B199" s="26" t="s">
        <v>361</v>
      </c>
      <c r="C199" s="62">
        <v>83735</v>
      </c>
      <c r="D199" s="47">
        <f t="shared" si="3"/>
        <v>42.693749999999994</v>
      </c>
      <c r="E199" s="62" t="s">
        <v>16</v>
      </c>
      <c r="F199" s="27" t="s">
        <v>68</v>
      </c>
      <c r="H199" s="64"/>
      <c r="I199" s="47">
        <v>41.25</v>
      </c>
    </row>
    <row r="200" spans="1:9" ht="15.75" thickBot="1" x14ac:dyDescent="0.3">
      <c r="A200" s="61" t="s">
        <v>362</v>
      </c>
      <c r="B200" s="26" t="s">
        <v>363</v>
      </c>
      <c r="C200" s="26">
        <v>87186</v>
      </c>
      <c r="D200" s="47">
        <f t="shared" si="3"/>
        <v>72.191249999999997</v>
      </c>
      <c r="E200" s="27" t="s">
        <v>16</v>
      </c>
      <c r="F200" s="27" t="s">
        <v>68</v>
      </c>
      <c r="H200" s="64"/>
      <c r="I200" s="47">
        <v>69.75</v>
      </c>
    </row>
    <row r="201" spans="1:9" ht="15.75" thickBot="1" x14ac:dyDescent="0.3">
      <c r="A201" s="61" t="s">
        <v>364</v>
      </c>
      <c r="B201" s="26" t="s">
        <v>365</v>
      </c>
      <c r="C201" s="62">
        <v>86376</v>
      </c>
      <c r="D201" s="47">
        <f t="shared" si="3"/>
        <v>54.337499999999999</v>
      </c>
      <c r="E201" s="62" t="s">
        <v>16</v>
      </c>
      <c r="F201" s="27" t="s">
        <v>68</v>
      </c>
      <c r="H201" s="64"/>
      <c r="I201" s="47">
        <v>52.5</v>
      </c>
    </row>
    <row r="202" spans="1:9" ht="15.75" thickBot="1" x14ac:dyDescent="0.3">
      <c r="A202" s="61" t="s">
        <v>366</v>
      </c>
      <c r="B202" s="26" t="s">
        <v>367</v>
      </c>
      <c r="C202" s="62">
        <v>86735</v>
      </c>
      <c r="D202" s="47">
        <f t="shared" si="3"/>
        <v>41.397412500000002</v>
      </c>
      <c r="E202" s="62" t="s">
        <v>16</v>
      </c>
      <c r="F202" s="27" t="s">
        <v>68</v>
      </c>
      <c r="H202" s="64"/>
      <c r="I202" s="47">
        <v>39.997500000000002</v>
      </c>
    </row>
    <row r="203" spans="1:9" ht="15.75" thickBot="1" x14ac:dyDescent="0.3">
      <c r="A203" s="61" t="s">
        <v>368</v>
      </c>
      <c r="B203" s="26" t="s">
        <v>369</v>
      </c>
      <c r="C203" s="62">
        <v>87591</v>
      </c>
      <c r="D203" s="47">
        <f t="shared" si="3"/>
        <v>128.08124999999998</v>
      </c>
      <c r="E203" s="62" t="s">
        <v>16</v>
      </c>
      <c r="F203" s="27" t="s">
        <v>68</v>
      </c>
      <c r="H203" s="64"/>
      <c r="I203" s="47">
        <v>123.75</v>
      </c>
    </row>
    <row r="204" spans="1:9" ht="15.75" thickBot="1" x14ac:dyDescent="0.3">
      <c r="A204" s="61" t="s">
        <v>370</v>
      </c>
      <c r="B204" s="26" t="s">
        <v>371</v>
      </c>
      <c r="C204" s="26">
        <v>83880</v>
      </c>
      <c r="D204" s="47">
        <f t="shared" si="3"/>
        <v>114.10874999999999</v>
      </c>
      <c r="E204" s="62" t="s">
        <v>16</v>
      </c>
      <c r="F204" s="27" t="s">
        <v>68</v>
      </c>
      <c r="H204" s="64"/>
      <c r="I204" s="47">
        <v>110.25</v>
      </c>
    </row>
    <row r="205" spans="1:9" ht="15.75" thickBot="1" x14ac:dyDescent="0.3">
      <c r="A205" s="61" t="s">
        <v>372</v>
      </c>
      <c r="B205" s="26" t="s">
        <v>373</v>
      </c>
      <c r="C205" s="62">
        <v>86235</v>
      </c>
      <c r="D205" s="47">
        <f t="shared" si="3"/>
        <v>90.821249999999992</v>
      </c>
      <c r="E205" s="62" t="s">
        <v>16</v>
      </c>
      <c r="F205" s="27" t="s">
        <v>68</v>
      </c>
      <c r="H205" s="64"/>
      <c r="I205" s="47">
        <v>87.75</v>
      </c>
    </row>
    <row r="206" spans="1:9" ht="15.75" thickBot="1" x14ac:dyDescent="0.3">
      <c r="A206" s="61" t="s">
        <v>374</v>
      </c>
      <c r="B206" s="26" t="s">
        <v>375</v>
      </c>
      <c r="C206" s="62">
        <v>80055</v>
      </c>
      <c r="D206" s="47">
        <f t="shared" si="3"/>
        <v>246.84749999999997</v>
      </c>
      <c r="E206" s="62" t="s">
        <v>22</v>
      </c>
      <c r="F206" s="27" t="s">
        <v>68</v>
      </c>
      <c r="H206" s="64"/>
      <c r="I206" s="47">
        <v>238.5</v>
      </c>
    </row>
    <row r="207" spans="1:9" ht="15.75" thickBot="1" x14ac:dyDescent="0.3">
      <c r="A207" s="61" t="s">
        <v>376</v>
      </c>
      <c r="B207" s="26" t="s">
        <v>377</v>
      </c>
      <c r="C207" s="62">
        <v>82270</v>
      </c>
      <c r="D207" s="47">
        <f t="shared" si="3"/>
        <v>31.049999999999997</v>
      </c>
      <c r="E207" s="62" t="s">
        <v>16</v>
      </c>
      <c r="F207" s="27" t="s">
        <v>68</v>
      </c>
      <c r="H207" s="64"/>
      <c r="I207" s="47">
        <v>30</v>
      </c>
    </row>
    <row r="208" spans="1:9" ht="15.75" thickBot="1" x14ac:dyDescent="0.3">
      <c r="A208" s="61" t="s">
        <v>378</v>
      </c>
      <c r="B208" s="26" t="s">
        <v>379</v>
      </c>
      <c r="C208" s="26">
        <v>82271</v>
      </c>
      <c r="D208" s="47">
        <f t="shared" si="3"/>
        <v>27.168749999999999</v>
      </c>
      <c r="E208" s="62" t="s">
        <v>16</v>
      </c>
      <c r="F208" s="27" t="s">
        <v>68</v>
      </c>
      <c r="H208" s="64"/>
      <c r="I208" s="47">
        <v>26.25</v>
      </c>
    </row>
    <row r="209" spans="1:9" ht="15.75" thickBot="1" x14ac:dyDescent="0.3">
      <c r="A209" s="61" t="s">
        <v>380</v>
      </c>
      <c r="B209" s="26" t="s">
        <v>381</v>
      </c>
      <c r="C209" s="62">
        <v>83921</v>
      </c>
      <c r="D209" s="47">
        <f t="shared" si="3"/>
        <v>93.926249999999996</v>
      </c>
      <c r="E209" s="62" t="s">
        <v>16</v>
      </c>
      <c r="F209" s="27" t="s">
        <v>68</v>
      </c>
      <c r="H209" s="64"/>
      <c r="I209" s="47">
        <v>90.75</v>
      </c>
    </row>
    <row r="210" spans="1:9" ht="15.75" thickBot="1" x14ac:dyDescent="0.3">
      <c r="A210" s="61" t="s">
        <v>382</v>
      </c>
      <c r="B210" s="26" t="s">
        <v>383</v>
      </c>
      <c r="C210" s="62">
        <v>85049</v>
      </c>
      <c r="D210" s="47">
        <f t="shared" si="3"/>
        <v>33.378749999999997</v>
      </c>
      <c r="E210" s="62" t="s">
        <v>16</v>
      </c>
      <c r="F210" s="27" t="s">
        <v>68</v>
      </c>
      <c r="H210" s="64"/>
      <c r="I210" s="47">
        <v>32.25</v>
      </c>
    </row>
    <row r="211" spans="1:9" ht="15.75" thickBot="1" x14ac:dyDescent="0.3">
      <c r="A211" s="61" t="s">
        <v>384</v>
      </c>
      <c r="B211" s="26" t="s">
        <v>385</v>
      </c>
      <c r="C211" s="62">
        <v>84145</v>
      </c>
      <c r="D211" s="47">
        <f t="shared" si="3"/>
        <v>246.22649999999996</v>
      </c>
      <c r="E211" s="62" t="s">
        <v>16</v>
      </c>
      <c r="F211" s="27" t="s">
        <v>68</v>
      </c>
      <c r="H211" s="64"/>
      <c r="I211" s="47">
        <v>237.89999999999998</v>
      </c>
    </row>
    <row r="212" spans="1:9" ht="15.75" thickBot="1" x14ac:dyDescent="0.3">
      <c r="A212" s="61" t="s">
        <v>386</v>
      </c>
      <c r="B212" s="26" t="s">
        <v>387</v>
      </c>
      <c r="C212" s="62">
        <v>84165</v>
      </c>
      <c r="D212" s="47">
        <f t="shared" si="3"/>
        <v>65.204999999999998</v>
      </c>
      <c r="E212" s="62" t="s">
        <v>16</v>
      </c>
      <c r="F212" s="27" t="s">
        <v>68</v>
      </c>
      <c r="H212" s="64"/>
      <c r="I212" s="47">
        <v>63</v>
      </c>
    </row>
    <row r="213" spans="1:9" ht="15.75" thickBot="1" x14ac:dyDescent="0.3">
      <c r="A213" s="61" t="s">
        <v>388</v>
      </c>
      <c r="B213" s="26" t="s">
        <v>389</v>
      </c>
      <c r="C213" s="62">
        <v>85610</v>
      </c>
      <c r="D213" s="47">
        <f t="shared" si="3"/>
        <v>21.734999999999999</v>
      </c>
      <c r="E213" s="62" t="s">
        <v>22</v>
      </c>
      <c r="F213" s="27" t="s">
        <v>68</v>
      </c>
      <c r="H213" s="64"/>
      <c r="I213" s="47">
        <v>21</v>
      </c>
    </row>
    <row r="214" spans="1:9" ht="15.75" thickBot="1" x14ac:dyDescent="0.3">
      <c r="A214" s="61" t="s">
        <v>390</v>
      </c>
      <c r="B214" s="26" t="s">
        <v>391</v>
      </c>
      <c r="C214" s="62" t="s">
        <v>392</v>
      </c>
      <c r="D214" s="47">
        <f t="shared" si="3"/>
        <v>62.876249999999992</v>
      </c>
      <c r="E214" s="27" t="s">
        <v>16</v>
      </c>
      <c r="F214" s="27" t="s">
        <v>68</v>
      </c>
      <c r="H214" s="64"/>
      <c r="I214" s="47">
        <v>60.75</v>
      </c>
    </row>
    <row r="215" spans="1:9" ht="15.75" thickBot="1" x14ac:dyDescent="0.3">
      <c r="A215" s="61" t="s">
        <v>393</v>
      </c>
      <c r="B215" s="26" t="s">
        <v>394</v>
      </c>
      <c r="C215" s="62">
        <v>85651</v>
      </c>
      <c r="D215" s="47">
        <f t="shared" si="3"/>
        <v>19.40625</v>
      </c>
      <c r="E215" s="62" t="s">
        <v>16</v>
      </c>
      <c r="F215" s="27" t="s">
        <v>68</v>
      </c>
      <c r="H215" s="64"/>
      <c r="I215" s="47">
        <v>18.75</v>
      </c>
    </row>
    <row r="216" spans="1:9" ht="15.75" thickBot="1" x14ac:dyDescent="0.3">
      <c r="A216" s="61" t="s">
        <v>395</v>
      </c>
      <c r="B216" s="26" t="s">
        <v>396</v>
      </c>
      <c r="C216" s="62">
        <v>80069</v>
      </c>
      <c r="D216" s="47">
        <f t="shared" si="3"/>
        <v>114.10874999999999</v>
      </c>
      <c r="E216" s="62" t="s">
        <v>22</v>
      </c>
      <c r="F216" s="27" t="s">
        <v>68</v>
      </c>
      <c r="H216" s="64"/>
      <c r="I216" s="47">
        <v>110.25</v>
      </c>
    </row>
    <row r="217" spans="1:9" ht="15.75" thickBot="1" x14ac:dyDescent="0.3">
      <c r="A217" s="61" t="s">
        <v>397</v>
      </c>
      <c r="B217" s="26" t="s">
        <v>398</v>
      </c>
      <c r="C217" s="62">
        <v>85045</v>
      </c>
      <c r="D217" s="47">
        <f t="shared" si="3"/>
        <v>24.839999999999996</v>
      </c>
      <c r="E217" s="62" t="s">
        <v>16</v>
      </c>
      <c r="F217" s="27" t="s">
        <v>68</v>
      </c>
      <c r="H217" s="64"/>
      <c r="I217" s="47">
        <v>24</v>
      </c>
    </row>
    <row r="218" spans="1:9" ht="15.75" thickBot="1" x14ac:dyDescent="0.3">
      <c r="A218" s="61" t="s">
        <v>399</v>
      </c>
      <c r="B218" s="26" t="s">
        <v>400</v>
      </c>
      <c r="C218" s="62">
        <v>86431</v>
      </c>
      <c r="D218" s="47">
        <f t="shared" si="3"/>
        <v>58.218749999999993</v>
      </c>
      <c r="E218" s="62" t="s">
        <v>16</v>
      </c>
      <c r="F218" s="27" t="s">
        <v>68</v>
      </c>
      <c r="H218" s="64"/>
      <c r="I218" s="47">
        <v>56.25</v>
      </c>
    </row>
    <row r="219" spans="1:9" ht="15.75" thickBot="1" x14ac:dyDescent="0.3">
      <c r="A219" s="61" t="s">
        <v>401</v>
      </c>
      <c r="B219" s="26" t="s">
        <v>402</v>
      </c>
      <c r="C219" s="62">
        <v>86430</v>
      </c>
      <c r="D219" s="47">
        <f t="shared" si="3"/>
        <v>47.118375</v>
      </c>
      <c r="E219" s="62" t="s">
        <v>16</v>
      </c>
      <c r="F219" s="27" t="s">
        <v>68</v>
      </c>
      <c r="H219" s="64"/>
      <c r="I219" s="47">
        <v>45.525000000000006</v>
      </c>
    </row>
    <row r="220" spans="1:9" ht="15.75" thickBot="1" x14ac:dyDescent="0.3">
      <c r="A220" s="61" t="s">
        <v>403</v>
      </c>
      <c r="B220" s="26" t="s">
        <v>404</v>
      </c>
      <c r="C220" s="62">
        <v>83519</v>
      </c>
      <c r="D220" s="47">
        <f t="shared" si="3"/>
        <v>145.15875</v>
      </c>
      <c r="E220" s="62" t="s">
        <v>16</v>
      </c>
      <c r="F220" s="27" t="s">
        <v>68</v>
      </c>
      <c r="H220" s="64"/>
      <c r="I220" s="47">
        <v>140.25</v>
      </c>
    </row>
    <row r="221" spans="1:9" ht="15.75" thickBot="1" x14ac:dyDescent="0.3">
      <c r="A221" s="61" t="s">
        <v>405</v>
      </c>
      <c r="B221" s="26" t="s">
        <v>406</v>
      </c>
      <c r="C221" s="62">
        <v>86762</v>
      </c>
      <c r="D221" s="47">
        <f t="shared" si="3"/>
        <v>34.931249999999999</v>
      </c>
      <c r="E221" s="62" t="s">
        <v>16</v>
      </c>
      <c r="F221" s="27" t="s">
        <v>68</v>
      </c>
      <c r="H221" s="64"/>
      <c r="I221" s="47">
        <v>33.75</v>
      </c>
    </row>
    <row r="222" spans="1:9" ht="15.75" thickBot="1" x14ac:dyDescent="0.3">
      <c r="A222" s="61" t="s">
        <v>407</v>
      </c>
      <c r="B222" s="26" t="s">
        <v>408</v>
      </c>
      <c r="C222" s="62">
        <v>86765</v>
      </c>
      <c r="D222" s="47">
        <f t="shared" si="3"/>
        <v>34.931249999999999</v>
      </c>
      <c r="E222" s="62" t="s">
        <v>16</v>
      </c>
      <c r="F222" s="27" t="s">
        <v>68</v>
      </c>
      <c r="H222" s="64"/>
      <c r="I222" s="47">
        <v>33.75</v>
      </c>
    </row>
    <row r="223" spans="1:9" ht="15.75" thickBot="1" x14ac:dyDescent="0.3">
      <c r="A223" s="61" t="s">
        <v>409</v>
      </c>
      <c r="B223" s="26" t="s">
        <v>410</v>
      </c>
      <c r="C223" s="62">
        <v>82040</v>
      </c>
      <c r="D223" s="47">
        <f t="shared" si="3"/>
        <v>25.616249999999997</v>
      </c>
      <c r="E223" s="62" t="s">
        <v>16</v>
      </c>
      <c r="F223" s="27" t="s">
        <v>68</v>
      </c>
      <c r="H223" s="64"/>
      <c r="I223" s="47">
        <v>24.75</v>
      </c>
    </row>
    <row r="224" spans="1:9" ht="15.75" thickBot="1" x14ac:dyDescent="0.3">
      <c r="A224" s="61" t="s">
        <v>411</v>
      </c>
      <c r="B224" s="26" t="s">
        <v>412</v>
      </c>
      <c r="C224" s="62">
        <v>87205</v>
      </c>
      <c r="D224" s="47">
        <f t="shared" si="3"/>
        <v>50.456249999999997</v>
      </c>
      <c r="E224" s="62" t="s">
        <v>16</v>
      </c>
      <c r="F224" s="27" t="s">
        <v>68</v>
      </c>
      <c r="H224" s="64"/>
      <c r="I224" s="47">
        <v>48.75</v>
      </c>
    </row>
    <row r="225" spans="1:9" ht="15.75" thickBot="1" x14ac:dyDescent="0.3">
      <c r="A225" s="61" t="s">
        <v>413</v>
      </c>
      <c r="B225" s="26" t="s">
        <v>414</v>
      </c>
      <c r="C225" s="26">
        <v>88313</v>
      </c>
      <c r="D225" s="47">
        <f t="shared" si="3"/>
        <v>83.058749999999989</v>
      </c>
      <c r="E225" s="27" t="s">
        <v>16</v>
      </c>
      <c r="F225" s="27" t="s">
        <v>68</v>
      </c>
      <c r="H225" s="64"/>
      <c r="I225" s="47">
        <v>80.25</v>
      </c>
    </row>
    <row r="226" spans="1:9" ht="15.75" thickBot="1" x14ac:dyDescent="0.3">
      <c r="A226" s="61" t="s">
        <v>415</v>
      </c>
      <c r="B226" s="26" t="s">
        <v>416</v>
      </c>
      <c r="C226" s="62">
        <v>87651</v>
      </c>
      <c r="D226" s="47">
        <f t="shared" si="3"/>
        <v>135.0675</v>
      </c>
      <c r="E226" s="62" t="s">
        <v>16</v>
      </c>
      <c r="F226" s="27" t="s">
        <v>68</v>
      </c>
      <c r="H226" s="64"/>
      <c r="I226" s="47">
        <v>130.5</v>
      </c>
    </row>
    <row r="227" spans="1:9" ht="15.75" thickBot="1" x14ac:dyDescent="0.3">
      <c r="A227" s="61" t="s">
        <v>417</v>
      </c>
      <c r="B227" s="26" t="s">
        <v>418</v>
      </c>
      <c r="C227" s="26">
        <v>88304</v>
      </c>
      <c r="D227" s="47">
        <f t="shared" si="3"/>
        <v>132.73874999999998</v>
      </c>
      <c r="E227" s="27" t="s">
        <v>16</v>
      </c>
      <c r="F227" s="27" t="s">
        <v>68</v>
      </c>
      <c r="H227" s="64"/>
      <c r="I227" s="47">
        <v>128.25</v>
      </c>
    </row>
    <row r="228" spans="1:9" ht="15.75" thickBot="1" x14ac:dyDescent="0.3">
      <c r="A228" s="61" t="s">
        <v>419</v>
      </c>
      <c r="B228" s="26" t="s">
        <v>418</v>
      </c>
      <c r="C228" s="26">
        <v>88305</v>
      </c>
      <c r="D228" s="47">
        <f t="shared" si="3"/>
        <v>215.02124999999998</v>
      </c>
      <c r="E228" s="27" t="s">
        <v>16</v>
      </c>
      <c r="F228" s="27" t="s">
        <v>68</v>
      </c>
      <c r="H228" s="64"/>
      <c r="I228" s="47">
        <v>207.75</v>
      </c>
    </row>
    <row r="229" spans="1:9" ht="15.75" thickBot="1" x14ac:dyDescent="0.3">
      <c r="A229" s="61" t="s">
        <v>420</v>
      </c>
      <c r="B229" s="26" t="s">
        <v>418</v>
      </c>
      <c r="C229" s="26">
        <v>88307</v>
      </c>
      <c r="D229" s="47">
        <f t="shared" si="3"/>
        <v>406.755</v>
      </c>
      <c r="E229" s="27" t="s">
        <v>16</v>
      </c>
      <c r="F229" s="27" t="s">
        <v>68</v>
      </c>
      <c r="H229" s="64"/>
      <c r="I229" s="47">
        <v>393</v>
      </c>
    </row>
    <row r="230" spans="1:9" ht="15.75" thickBot="1" x14ac:dyDescent="0.3">
      <c r="A230" s="61" t="s">
        <v>421</v>
      </c>
      <c r="B230" s="26" t="s">
        <v>422</v>
      </c>
      <c r="C230" s="62">
        <v>86592</v>
      </c>
      <c r="D230" s="47">
        <f t="shared" si="3"/>
        <v>28.721249999999998</v>
      </c>
      <c r="E230" s="62" t="s">
        <v>16</v>
      </c>
      <c r="F230" s="27" t="s">
        <v>68</v>
      </c>
      <c r="H230" s="64"/>
      <c r="I230" s="47">
        <v>27.75</v>
      </c>
    </row>
    <row r="231" spans="1:9" ht="15.75" thickBot="1" x14ac:dyDescent="0.3">
      <c r="A231" s="61" t="s">
        <v>423</v>
      </c>
      <c r="B231" s="26" t="s">
        <v>424</v>
      </c>
      <c r="C231" s="26">
        <v>80197</v>
      </c>
      <c r="D231" s="47">
        <f t="shared" si="3"/>
        <v>52.008749999999999</v>
      </c>
      <c r="E231" s="62" t="s">
        <v>16</v>
      </c>
      <c r="F231" s="27" t="s">
        <v>68</v>
      </c>
      <c r="H231" s="64"/>
      <c r="I231" s="47">
        <v>50.25</v>
      </c>
    </row>
    <row r="232" spans="1:9" ht="15.75" thickBot="1" x14ac:dyDescent="0.3">
      <c r="A232" s="61" t="s">
        <v>425</v>
      </c>
      <c r="B232" s="26" t="s">
        <v>426</v>
      </c>
      <c r="C232" s="62">
        <v>86480</v>
      </c>
      <c r="D232" s="47">
        <f t="shared" si="3"/>
        <v>261.13049999999998</v>
      </c>
      <c r="E232" s="62" t="s">
        <v>16</v>
      </c>
      <c r="F232" s="27" t="s">
        <v>68</v>
      </c>
      <c r="H232" s="64"/>
      <c r="I232" s="47">
        <v>252.29999999999998</v>
      </c>
    </row>
    <row r="233" spans="1:9" ht="15.75" thickBot="1" x14ac:dyDescent="0.3">
      <c r="A233" s="61" t="s">
        <v>427</v>
      </c>
      <c r="B233" s="26" t="s">
        <v>428</v>
      </c>
      <c r="C233" s="62">
        <v>85730</v>
      </c>
      <c r="D233" s="47">
        <f t="shared" si="3"/>
        <v>42.693749999999994</v>
      </c>
      <c r="E233" s="62" t="s">
        <v>22</v>
      </c>
      <c r="F233" s="27" t="s">
        <v>68</v>
      </c>
      <c r="H233" s="64"/>
      <c r="I233" s="47">
        <v>41.25</v>
      </c>
    </row>
    <row r="234" spans="1:9" ht="15.75" thickBot="1" x14ac:dyDescent="0.3">
      <c r="A234" s="61" t="s">
        <v>429</v>
      </c>
      <c r="B234" s="26" t="s">
        <v>430</v>
      </c>
      <c r="C234" s="62">
        <v>86800</v>
      </c>
      <c r="D234" s="47">
        <f t="shared" si="3"/>
        <v>73.743749999999991</v>
      </c>
      <c r="E234" s="62" t="s">
        <v>16</v>
      </c>
      <c r="F234" s="27" t="s">
        <v>68</v>
      </c>
      <c r="H234" s="64"/>
      <c r="I234" s="47">
        <v>71.25</v>
      </c>
    </row>
    <row r="235" spans="1:9" ht="15.75" thickBot="1" x14ac:dyDescent="0.3">
      <c r="A235" s="61" t="s">
        <v>431</v>
      </c>
      <c r="B235" s="26" t="s">
        <v>432</v>
      </c>
      <c r="C235" s="62">
        <v>82533</v>
      </c>
      <c r="D235" s="47">
        <f t="shared" si="3"/>
        <v>86.94</v>
      </c>
      <c r="E235" s="62" t="s">
        <v>16</v>
      </c>
      <c r="F235" s="27" t="s">
        <v>68</v>
      </c>
      <c r="H235" s="64"/>
      <c r="I235" s="47">
        <v>84</v>
      </c>
    </row>
    <row r="236" spans="1:9" ht="15.75" thickBot="1" x14ac:dyDescent="0.3">
      <c r="A236" s="61" t="s">
        <v>433</v>
      </c>
      <c r="B236" s="26" t="s">
        <v>434</v>
      </c>
      <c r="C236" s="62">
        <v>84450</v>
      </c>
      <c r="D236" s="47">
        <f t="shared" si="3"/>
        <v>27.168749999999999</v>
      </c>
      <c r="E236" s="62" t="s">
        <v>16</v>
      </c>
      <c r="F236" s="27" t="s">
        <v>68</v>
      </c>
      <c r="H236" s="64"/>
      <c r="I236" s="47">
        <v>26.25</v>
      </c>
    </row>
    <row r="237" spans="1:9" ht="15.75" thickBot="1" x14ac:dyDescent="0.3">
      <c r="A237" s="61" t="s">
        <v>435</v>
      </c>
      <c r="B237" s="26" t="s">
        <v>436</v>
      </c>
      <c r="C237" s="62">
        <v>87661</v>
      </c>
      <c r="D237" s="47">
        <f t="shared" si="3"/>
        <v>143.06287500000002</v>
      </c>
      <c r="E237" s="62" t="s">
        <v>16</v>
      </c>
      <c r="F237" s="27" t="s">
        <v>68</v>
      </c>
      <c r="H237" s="64"/>
      <c r="I237" s="47">
        <v>138.22500000000002</v>
      </c>
    </row>
    <row r="238" spans="1:9" ht="15.75" thickBot="1" x14ac:dyDescent="0.3">
      <c r="A238" s="61" t="s">
        <v>437</v>
      </c>
      <c r="B238" s="26" t="s">
        <v>438</v>
      </c>
      <c r="C238" s="26">
        <v>84484</v>
      </c>
      <c r="D238" s="47">
        <f t="shared" si="3"/>
        <v>82.282499999999999</v>
      </c>
      <c r="E238" s="62" t="s">
        <v>16</v>
      </c>
      <c r="F238" s="27" t="s">
        <v>68</v>
      </c>
      <c r="H238" s="64"/>
      <c r="I238" s="47">
        <v>79.5</v>
      </c>
    </row>
    <row r="239" spans="1:9" ht="15.75" thickBot="1" x14ac:dyDescent="0.3">
      <c r="A239" s="61" t="s">
        <v>439</v>
      </c>
      <c r="B239" s="26" t="s">
        <v>440</v>
      </c>
      <c r="C239" s="62">
        <v>88360</v>
      </c>
      <c r="D239" s="47">
        <f t="shared" si="3"/>
        <v>348.53625</v>
      </c>
      <c r="E239" s="62" t="s">
        <v>16</v>
      </c>
      <c r="F239" s="27" t="s">
        <v>68</v>
      </c>
      <c r="H239" s="64"/>
      <c r="I239" s="47">
        <v>336.75</v>
      </c>
    </row>
    <row r="240" spans="1:9" ht="15.75" thickBot="1" x14ac:dyDescent="0.3">
      <c r="A240" s="61" t="s">
        <v>441</v>
      </c>
      <c r="B240" s="26" t="s">
        <v>442</v>
      </c>
      <c r="C240" s="62">
        <v>81003</v>
      </c>
      <c r="D240" s="47">
        <f t="shared" si="3"/>
        <v>16.30125</v>
      </c>
      <c r="E240" s="62" t="s">
        <v>22</v>
      </c>
      <c r="F240" s="27" t="s">
        <v>68</v>
      </c>
      <c r="H240" s="64"/>
      <c r="I240" s="47">
        <v>15.75</v>
      </c>
    </row>
    <row r="241" spans="1:9" ht="15.75" thickBot="1" x14ac:dyDescent="0.3">
      <c r="A241" s="61" t="s">
        <v>443</v>
      </c>
      <c r="B241" s="26" t="s">
        <v>444</v>
      </c>
      <c r="C241" s="62">
        <v>81001</v>
      </c>
      <c r="D241" s="47" t="s">
        <v>974</v>
      </c>
      <c r="E241" s="62" t="s">
        <v>22</v>
      </c>
      <c r="F241" s="27" t="s">
        <v>68</v>
      </c>
      <c r="H241" s="64"/>
      <c r="I241" s="47" t="s">
        <v>974</v>
      </c>
    </row>
    <row r="242" spans="1:9" ht="15.75" thickBot="1" x14ac:dyDescent="0.3">
      <c r="A242" s="61" t="s">
        <v>445</v>
      </c>
      <c r="B242" s="26" t="s">
        <v>446</v>
      </c>
      <c r="C242" s="62">
        <v>87086</v>
      </c>
      <c r="D242" s="47">
        <f t="shared" si="3"/>
        <v>45.022499999999994</v>
      </c>
      <c r="E242" s="62" t="s">
        <v>16</v>
      </c>
      <c r="F242" s="27" t="s">
        <v>68</v>
      </c>
      <c r="H242" s="64"/>
      <c r="I242" s="47">
        <v>43.5</v>
      </c>
    </row>
    <row r="243" spans="1:9" ht="15.75" thickBot="1" x14ac:dyDescent="0.3">
      <c r="A243" s="61" t="s">
        <v>447</v>
      </c>
      <c r="B243" s="26" t="s">
        <v>448</v>
      </c>
      <c r="C243" s="62">
        <v>82652</v>
      </c>
      <c r="D243" s="47">
        <f t="shared" si="3"/>
        <v>115.3197</v>
      </c>
      <c r="E243" s="62" t="s">
        <v>16</v>
      </c>
      <c r="F243" s="27" t="s">
        <v>68</v>
      </c>
      <c r="H243" s="64"/>
      <c r="I243" s="47">
        <v>111.42</v>
      </c>
    </row>
    <row r="244" spans="1:9" ht="15.75" thickBot="1" x14ac:dyDescent="0.3">
      <c r="A244" s="61" t="s">
        <v>449</v>
      </c>
      <c r="B244" s="26" t="s">
        <v>450</v>
      </c>
      <c r="C244" s="62">
        <v>82607</v>
      </c>
      <c r="D244" s="47">
        <f t="shared" si="3"/>
        <v>59.771249999999995</v>
      </c>
      <c r="E244" s="62" t="s">
        <v>16</v>
      </c>
      <c r="F244" s="27" t="s">
        <v>68</v>
      </c>
      <c r="H244" s="64"/>
      <c r="I244" s="47">
        <v>57.75</v>
      </c>
    </row>
    <row r="245" spans="1:9" ht="15.75" thickBot="1" x14ac:dyDescent="0.3">
      <c r="A245" s="61" t="s">
        <v>451</v>
      </c>
      <c r="B245" s="26" t="s">
        <v>452</v>
      </c>
      <c r="C245" s="62">
        <v>82306</v>
      </c>
      <c r="D245" s="47">
        <f t="shared" si="3"/>
        <v>166.11749999999998</v>
      </c>
      <c r="E245" s="62" t="s">
        <v>16</v>
      </c>
      <c r="F245" s="27" t="s">
        <v>68</v>
      </c>
      <c r="H245" s="64"/>
      <c r="I245" s="47">
        <v>160.5</v>
      </c>
    </row>
    <row r="246" spans="1:9" ht="15.75" thickBot="1" x14ac:dyDescent="0.3">
      <c r="A246" s="61" t="s">
        <v>453</v>
      </c>
      <c r="B246" s="26" t="s">
        <v>454</v>
      </c>
      <c r="C246" s="62">
        <v>86021</v>
      </c>
      <c r="D246" s="47">
        <f t="shared" si="3"/>
        <v>127.537875</v>
      </c>
      <c r="E246" s="62" t="s">
        <v>16</v>
      </c>
      <c r="F246" s="27" t="s">
        <v>68</v>
      </c>
      <c r="H246" s="64"/>
      <c r="I246" s="47">
        <v>123.22500000000001</v>
      </c>
    </row>
    <row r="247" spans="1:9" x14ac:dyDescent="0.25">
      <c r="C247"/>
      <c r="D247" s="32"/>
      <c r="E247" s="9"/>
      <c r="F247" s="64"/>
    </row>
    <row r="248" spans="1:9" ht="15.75" thickBot="1" x14ac:dyDescent="0.3">
      <c r="F248" s="64"/>
      <c r="H248" s="34"/>
    </row>
    <row r="249" spans="1:9" ht="30.75" thickBot="1" x14ac:dyDescent="0.3">
      <c r="A249" s="10" t="s">
        <v>8</v>
      </c>
      <c r="B249" s="10" t="s">
        <v>95</v>
      </c>
      <c r="C249" s="10" t="s">
        <v>96</v>
      </c>
      <c r="D249" s="10" t="s">
        <v>11</v>
      </c>
      <c r="E249" s="10" t="s">
        <v>12</v>
      </c>
      <c r="F249" s="10" t="s">
        <v>97</v>
      </c>
    </row>
    <row r="250" spans="1:9" ht="15.75" thickBot="1" x14ac:dyDescent="0.3">
      <c r="A250" s="60" t="s">
        <v>455</v>
      </c>
      <c r="B250" s="17"/>
      <c r="C250" s="18"/>
      <c r="D250" s="18"/>
      <c r="E250" s="18"/>
      <c r="F250" s="18"/>
    </row>
    <row r="251" spans="1:9" ht="15.75" thickBot="1" x14ac:dyDescent="0.3">
      <c r="A251" s="61" t="s">
        <v>456</v>
      </c>
      <c r="B251" s="26" t="s">
        <v>457</v>
      </c>
      <c r="C251" s="62">
        <v>76700</v>
      </c>
      <c r="D251" s="47">
        <f t="shared" ref="D251:D314" si="4">$I251*1.035</f>
        <v>214.49339999999998</v>
      </c>
      <c r="E251" s="62" t="s">
        <v>22</v>
      </c>
      <c r="F251" s="27" t="s">
        <v>68</v>
      </c>
      <c r="I251" s="47">
        <v>207.24</v>
      </c>
    </row>
    <row r="252" spans="1:9" ht="15.75" thickBot="1" x14ac:dyDescent="0.3">
      <c r="A252" s="61" t="s">
        <v>459</v>
      </c>
      <c r="B252" s="26" t="s">
        <v>460</v>
      </c>
      <c r="C252" s="62">
        <v>76705</v>
      </c>
      <c r="D252" s="47">
        <f t="shared" si="4"/>
        <v>159.3253125</v>
      </c>
      <c r="E252" s="62" t="s">
        <v>16</v>
      </c>
      <c r="F252" s="27" t="s">
        <v>68</v>
      </c>
      <c r="I252" s="47">
        <v>153.9375</v>
      </c>
    </row>
    <row r="253" spans="1:9" ht="45.75" thickBot="1" x14ac:dyDescent="0.3">
      <c r="A253" s="61" t="s">
        <v>461</v>
      </c>
      <c r="B253" s="65" t="s">
        <v>462</v>
      </c>
      <c r="C253" s="25">
        <v>76805</v>
      </c>
      <c r="D253" s="47">
        <f t="shared" si="4"/>
        <v>301.185</v>
      </c>
      <c r="E253" s="62" t="s">
        <v>22</v>
      </c>
      <c r="F253" s="27" t="s">
        <v>68</v>
      </c>
      <c r="I253" s="47">
        <v>291</v>
      </c>
    </row>
    <row r="254" spans="1:9" ht="15.75" thickBot="1" x14ac:dyDescent="0.3">
      <c r="A254" s="61" t="s">
        <v>464</v>
      </c>
      <c r="B254" s="26" t="s">
        <v>465</v>
      </c>
      <c r="C254" s="62">
        <v>74018</v>
      </c>
      <c r="D254" s="47">
        <f t="shared" si="4"/>
        <v>114.88499999999999</v>
      </c>
      <c r="E254" s="62" t="s">
        <v>16</v>
      </c>
      <c r="F254" s="27" t="s">
        <v>68</v>
      </c>
      <c r="I254" s="47">
        <v>111</v>
      </c>
    </row>
    <row r="255" spans="1:9" ht="15.75" thickBot="1" x14ac:dyDescent="0.3">
      <c r="A255" s="61" t="s">
        <v>466</v>
      </c>
      <c r="B255" s="26" t="s">
        <v>467</v>
      </c>
      <c r="C255" s="62">
        <v>74021</v>
      </c>
      <c r="D255" s="47">
        <f t="shared" si="4"/>
        <v>169.2225</v>
      </c>
      <c r="E255" s="62" t="s">
        <v>16</v>
      </c>
      <c r="F255" s="27" t="s">
        <v>68</v>
      </c>
      <c r="I255" s="47">
        <v>163.5</v>
      </c>
    </row>
    <row r="256" spans="1:9" ht="15.75" thickBot="1" x14ac:dyDescent="0.3">
      <c r="A256" s="61" t="s">
        <v>468</v>
      </c>
      <c r="B256" s="26" t="s">
        <v>469</v>
      </c>
      <c r="C256" s="62">
        <v>73610</v>
      </c>
      <c r="D256" s="47">
        <f t="shared" si="4"/>
        <v>139.72499999999999</v>
      </c>
      <c r="E256" s="62" t="s">
        <v>16</v>
      </c>
      <c r="F256" s="27" t="s">
        <v>68</v>
      </c>
      <c r="I256" s="47">
        <v>135</v>
      </c>
    </row>
    <row r="257" spans="1:9" ht="15.75" thickBot="1" x14ac:dyDescent="0.3">
      <c r="A257" s="61" t="s">
        <v>470</v>
      </c>
      <c r="B257" s="26" t="s">
        <v>471</v>
      </c>
      <c r="C257" s="62">
        <v>77080</v>
      </c>
      <c r="D257" s="47">
        <f t="shared" si="4"/>
        <v>333.78749999999997</v>
      </c>
      <c r="E257" s="62" t="s">
        <v>16</v>
      </c>
      <c r="F257" s="27" t="s">
        <v>68</v>
      </c>
      <c r="I257" s="47">
        <v>322.5</v>
      </c>
    </row>
    <row r="258" spans="1:9" ht="15.75" thickBot="1" x14ac:dyDescent="0.3">
      <c r="A258" s="61" t="s">
        <v>472</v>
      </c>
      <c r="B258" s="26" t="s">
        <v>473</v>
      </c>
      <c r="C258" s="62">
        <v>77073</v>
      </c>
      <c r="D258" s="47">
        <f t="shared" si="4"/>
        <v>209.58749999999998</v>
      </c>
      <c r="E258" s="62" t="s">
        <v>16</v>
      </c>
      <c r="F258" s="27" t="s">
        <v>68</v>
      </c>
      <c r="I258" s="47">
        <v>202.5</v>
      </c>
    </row>
    <row r="259" spans="1:9" ht="15.75" thickBot="1" x14ac:dyDescent="0.3">
      <c r="A259" s="61" t="s">
        <v>474</v>
      </c>
      <c r="B259" s="26" t="s">
        <v>475</v>
      </c>
      <c r="C259" s="62">
        <v>78306</v>
      </c>
      <c r="D259" s="47">
        <f t="shared" si="4"/>
        <v>869.4</v>
      </c>
      <c r="E259" s="62" t="s">
        <v>16</v>
      </c>
      <c r="F259" s="27" t="s">
        <v>68</v>
      </c>
      <c r="I259" s="47">
        <v>840</v>
      </c>
    </row>
    <row r="260" spans="1:9" ht="15.75" thickBot="1" x14ac:dyDescent="0.3">
      <c r="A260" s="61" t="s">
        <v>476</v>
      </c>
      <c r="B260" s="26" t="s">
        <v>477</v>
      </c>
      <c r="C260" s="62">
        <v>77063</v>
      </c>
      <c r="D260" s="47">
        <f t="shared" si="4"/>
        <v>38.8125</v>
      </c>
      <c r="E260" s="62" t="s">
        <v>16</v>
      </c>
      <c r="F260" s="27" t="s">
        <v>68</v>
      </c>
      <c r="I260" s="47">
        <v>37.5</v>
      </c>
    </row>
    <row r="261" spans="1:9" ht="15.75" thickBot="1" x14ac:dyDescent="0.3">
      <c r="A261" s="61" t="s">
        <v>478</v>
      </c>
      <c r="B261" s="26" t="s">
        <v>479</v>
      </c>
      <c r="C261" s="62">
        <v>76641</v>
      </c>
      <c r="D261" s="47">
        <f t="shared" si="4"/>
        <v>174.65625</v>
      </c>
      <c r="E261" s="62" t="s">
        <v>16</v>
      </c>
      <c r="F261" s="27" t="s">
        <v>68</v>
      </c>
      <c r="I261" s="47">
        <v>168.75</v>
      </c>
    </row>
    <row r="262" spans="1:9" ht="15.75" thickBot="1" x14ac:dyDescent="0.3">
      <c r="A262" s="61" t="s">
        <v>480</v>
      </c>
      <c r="B262" s="26" t="s">
        <v>481</v>
      </c>
      <c r="C262" s="62">
        <v>76642</v>
      </c>
      <c r="D262" s="47">
        <f t="shared" si="4"/>
        <v>155.25</v>
      </c>
      <c r="E262" s="62" t="s">
        <v>16</v>
      </c>
      <c r="F262" s="27" t="s">
        <v>68</v>
      </c>
      <c r="I262" s="47">
        <v>150</v>
      </c>
    </row>
    <row r="263" spans="1:9" ht="15.75" thickBot="1" x14ac:dyDescent="0.3">
      <c r="A263" s="61" t="s">
        <v>482</v>
      </c>
      <c r="B263" s="26" t="s">
        <v>483</v>
      </c>
      <c r="C263" s="62">
        <v>71120</v>
      </c>
      <c r="D263" s="47">
        <f t="shared" si="4"/>
        <v>131.18625</v>
      </c>
      <c r="E263" s="62" t="s">
        <v>16</v>
      </c>
      <c r="F263" s="27" t="s">
        <v>68</v>
      </c>
      <c r="I263" s="47">
        <v>126.75</v>
      </c>
    </row>
    <row r="264" spans="1:9" ht="15.75" thickBot="1" x14ac:dyDescent="0.3">
      <c r="A264" s="61" t="s">
        <v>484</v>
      </c>
      <c r="B264" s="26" t="s">
        <v>485</v>
      </c>
      <c r="C264" s="62">
        <v>76604</v>
      </c>
      <c r="D264" s="47">
        <f t="shared" si="4"/>
        <v>159.3253125</v>
      </c>
      <c r="E264" s="62" t="s">
        <v>16</v>
      </c>
      <c r="F264" s="27" t="s">
        <v>68</v>
      </c>
      <c r="I264" s="47">
        <v>153.9375</v>
      </c>
    </row>
    <row r="265" spans="1:9" ht="15.75" thickBot="1" x14ac:dyDescent="0.3">
      <c r="A265" s="61" t="s">
        <v>486</v>
      </c>
      <c r="B265" s="26" t="s">
        <v>487</v>
      </c>
      <c r="C265" s="62">
        <v>71045</v>
      </c>
      <c r="D265" s="47">
        <f t="shared" si="4"/>
        <v>114.88499999999999</v>
      </c>
      <c r="E265" s="62" t="s">
        <v>16</v>
      </c>
      <c r="F265" s="27" t="s">
        <v>68</v>
      </c>
      <c r="I265" s="47">
        <v>111</v>
      </c>
    </row>
    <row r="266" spans="1:9" ht="15.75" thickBot="1" x14ac:dyDescent="0.3">
      <c r="A266" s="61" t="s">
        <v>488</v>
      </c>
      <c r="B266" s="26" t="s">
        <v>489</v>
      </c>
      <c r="C266" s="62">
        <v>71046</v>
      </c>
      <c r="D266" s="47">
        <f t="shared" si="4"/>
        <v>124.19999999999999</v>
      </c>
      <c r="E266" s="62" t="s">
        <v>16</v>
      </c>
      <c r="F266" s="27" t="s">
        <v>68</v>
      </c>
      <c r="I266" s="47">
        <v>120</v>
      </c>
    </row>
    <row r="267" spans="1:9" ht="15.75" thickBot="1" x14ac:dyDescent="0.3">
      <c r="A267" s="61" t="s">
        <v>490</v>
      </c>
      <c r="B267" s="26" t="s">
        <v>491</v>
      </c>
      <c r="C267" s="62">
        <v>73000</v>
      </c>
      <c r="D267" s="47">
        <f t="shared" si="4"/>
        <v>157.57874999999999</v>
      </c>
      <c r="E267" s="62" t="s">
        <v>16</v>
      </c>
      <c r="F267" s="27" t="s">
        <v>68</v>
      </c>
      <c r="I267" s="47">
        <v>152.25</v>
      </c>
    </row>
    <row r="268" spans="1:9" ht="15.75" thickBot="1" x14ac:dyDescent="0.3">
      <c r="A268" s="61" t="s">
        <v>492</v>
      </c>
      <c r="B268" s="26" t="s">
        <v>493</v>
      </c>
      <c r="C268" s="62">
        <v>74177</v>
      </c>
      <c r="D268" s="47">
        <f t="shared" si="4"/>
        <v>737.43749999999989</v>
      </c>
      <c r="E268" s="62" t="s">
        <v>22</v>
      </c>
      <c r="F268" s="27" t="s">
        <v>68</v>
      </c>
      <c r="I268" s="47">
        <v>712.5</v>
      </c>
    </row>
    <row r="269" spans="1:9" ht="15.75" thickBot="1" x14ac:dyDescent="0.3">
      <c r="A269" s="61" t="s">
        <v>494</v>
      </c>
      <c r="B269" s="26" t="s">
        <v>495</v>
      </c>
      <c r="C269" s="62">
        <v>74176</v>
      </c>
      <c r="D269" s="47">
        <f t="shared" si="4"/>
        <v>465.74999999999994</v>
      </c>
      <c r="E269" s="62" t="s">
        <v>16</v>
      </c>
      <c r="F269" s="27" t="s">
        <v>68</v>
      </c>
      <c r="I269" s="47">
        <v>450</v>
      </c>
    </row>
    <row r="270" spans="1:9" ht="15.75" thickBot="1" x14ac:dyDescent="0.3">
      <c r="A270" s="61" t="s">
        <v>496</v>
      </c>
      <c r="B270" s="26" t="s">
        <v>497</v>
      </c>
      <c r="C270" s="62">
        <v>74160</v>
      </c>
      <c r="D270" s="47">
        <f t="shared" si="4"/>
        <v>737.43749999999989</v>
      </c>
      <c r="E270" s="62" t="s">
        <v>16</v>
      </c>
      <c r="F270" s="27" t="s">
        <v>68</v>
      </c>
      <c r="I270" s="47">
        <v>712.5</v>
      </c>
    </row>
    <row r="271" spans="1:9" ht="15.75" thickBot="1" x14ac:dyDescent="0.3">
      <c r="A271" s="61" t="s">
        <v>498</v>
      </c>
      <c r="B271" s="26" t="s">
        <v>499</v>
      </c>
      <c r="C271" s="62">
        <v>71275</v>
      </c>
      <c r="D271" s="47">
        <f t="shared" si="4"/>
        <v>795.65624999999989</v>
      </c>
      <c r="E271" s="62" t="s">
        <v>16</v>
      </c>
      <c r="F271" s="27" t="s">
        <v>68</v>
      </c>
      <c r="I271" s="47">
        <v>768.75</v>
      </c>
    </row>
    <row r="272" spans="1:9" ht="15.75" thickBot="1" x14ac:dyDescent="0.3">
      <c r="A272" s="61" t="s">
        <v>500</v>
      </c>
      <c r="B272" s="26" t="s">
        <v>501</v>
      </c>
      <c r="C272" s="62">
        <v>70450</v>
      </c>
      <c r="D272" s="47">
        <f t="shared" si="4"/>
        <v>423.07177499999995</v>
      </c>
      <c r="E272" s="62" t="s">
        <v>22</v>
      </c>
      <c r="F272" s="27" t="s">
        <v>68</v>
      </c>
      <c r="I272" s="47">
        <v>408.76499999999999</v>
      </c>
    </row>
    <row r="273" spans="1:9" ht="15.75" thickBot="1" x14ac:dyDescent="0.3">
      <c r="A273" s="61" t="s">
        <v>502</v>
      </c>
      <c r="B273" s="26" t="s">
        <v>503</v>
      </c>
      <c r="C273" s="62">
        <v>73700</v>
      </c>
      <c r="D273" s="47">
        <f t="shared" si="4"/>
        <v>673.00874999999996</v>
      </c>
      <c r="E273" s="62" t="s">
        <v>16</v>
      </c>
      <c r="F273" s="27" t="s">
        <v>68</v>
      </c>
      <c r="I273" s="47">
        <v>650.25</v>
      </c>
    </row>
    <row r="274" spans="1:9" ht="15.75" thickBot="1" x14ac:dyDescent="0.3">
      <c r="A274" s="61" t="s">
        <v>504</v>
      </c>
      <c r="B274" s="26" t="s">
        <v>505</v>
      </c>
      <c r="C274" s="62">
        <v>72131</v>
      </c>
      <c r="D274" s="47">
        <f t="shared" si="4"/>
        <v>530.56687499999998</v>
      </c>
      <c r="E274" s="62" t="s">
        <v>16</v>
      </c>
      <c r="F274" s="27" t="s">
        <v>68</v>
      </c>
      <c r="I274" s="47">
        <v>512.625</v>
      </c>
    </row>
    <row r="275" spans="1:9" ht="15.75" thickBot="1" x14ac:dyDescent="0.3">
      <c r="A275" s="61" t="s">
        <v>506</v>
      </c>
      <c r="B275" s="26" t="s">
        <v>507</v>
      </c>
      <c r="C275" s="62">
        <v>70486</v>
      </c>
      <c r="D275" s="47">
        <f t="shared" si="4"/>
        <v>437.68079999999998</v>
      </c>
      <c r="E275" s="62" t="s">
        <v>16</v>
      </c>
      <c r="F275" s="27" t="s">
        <v>68</v>
      </c>
      <c r="I275" s="47">
        <v>422.88</v>
      </c>
    </row>
    <row r="276" spans="1:9" ht="15.75" thickBot="1" x14ac:dyDescent="0.3">
      <c r="A276" s="61" t="s">
        <v>508</v>
      </c>
      <c r="B276" s="26" t="s">
        <v>509</v>
      </c>
      <c r="C276" s="62">
        <v>70491</v>
      </c>
      <c r="D276" s="47">
        <f t="shared" si="4"/>
        <v>526.08791250000002</v>
      </c>
      <c r="E276" s="62" t="s">
        <v>16</v>
      </c>
      <c r="F276" s="27" t="s">
        <v>68</v>
      </c>
      <c r="I276" s="47">
        <v>508.29750000000001</v>
      </c>
    </row>
    <row r="277" spans="1:9" ht="15.75" thickBot="1" x14ac:dyDescent="0.3">
      <c r="A277" s="61" t="s">
        <v>510</v>
      </c>
      <c r="B277" s="26" t="s">
        <v>511</v>
      </c>
      <c r="C277" s="62">
        <v>72125</v>
      </c>
      <c r="D277" s="47">
        <f t="shared" si="4"/>
        <v>530.27189999999996</v>
      </c>
      <c r="E277" s="62" t="s">
        <v>16</v>
      </c>
      <c r="F277" s="27" t="s">
        <v>68</v>
      </c>
      <c r="I277" s="47">
        <v>512.34</v>
      </c>
    </row>
    <row r="278" spans="1:9" ht="15.75" thickBot="1" x14ac:dyDescent="0.3">
      <c r="A278" s="61" t="s">
        <v>512</v>
      </c>
      <c r="B278" s="65" t="s">
        <v>513</v>
      </c>
      <c r="C278" s="25">
        <v>72193</v>
      </c>
      <c r="D278" s="47">
        <f t="shared" si="4"/>
        <v>766.93499999999995</v>
      </c>
      <c r="E278" s="62" t="s">
        <v>22</v>
      </c>
      <c r="F278" s="27" t="s">
        <v>68</v>
      </c>
      <c r="I278" s="47">
        <v>741</v>
      </c>
    </row>
    <row r="279" spans="1:9" ht="15.75" thickBot="1" x14ac:dyDescent="0.3">
      <c r="A279" s="61" t="s">
        <v>514</v>
      </c>
      <c r="B279" s="26" t="s">
        <v>515</v>
      </c>
      <c r="C279" s="62">
        <v>71260</v>
      </c>
      <c r="D279" s="47">
        <f t="shared" si="4"/>
        <v>609.88409999999999</v>
      </c>
      <c r="E279" s="62" t="s">
        <v>16</v>
      </c>
      <c r="F279" s="27" t="s">
        <v>68</v>
      </c>
      <c r="I279" s="47">
        <v>589.26</v>
      </c>
    </row>
    <row r="280" spans="1:9" ht="15.75" thickBot="1" x14ac:dyDescent="0.3">
      <c r="A280" s="61" t="s">
        <v>516</v>
      </c>
      <c r="B280" s="26" t="s">
        <v>517</v>
      </c>
      <c r="C280" s="62">
        <v>71250</v>
      </c>
      <c r="D280" s="47">
        <f t="shared" si="4"/>
        <v>531.19563749999986</v>
      </c>
      <c r="E280" s="62" t="s">
        <v>16</v>
      </c>
      <c r="F280" s="27" t="s">
        <v>68</v>
      </c>
      <c r="I280" s="47">
        <v>513.23249999999996</v>
      </c>
    </row>
    <row r="281" spans="1:9" ht="15.75" thickBot="1" x14ac:dyDescent="0.3">
      <c r="A281" s="61" t="s">
        <v>518</v>
      </c>
      <c r="B281" s="26" t="s">
        <v>519</v>
      </c>
      <c r="C281" s="62">
        <v>77066</v>
      </c>
      <c r="D281" s="47">
        <f t="shared" si="4"/>
        <v>170.77499999999998</v>
      </c>
      <c r="E281" s="62" t="s">
        <v>22</v>
      </c>
      <c r="F281" s="27" t="s">
        <v>68</v>
      </c>
      <c r="I281" s="47">
        <v>165</v>
      </c>
    </row>
    <row r="282" spans="1:9" ht="15.75" thickBot="1" x14ac:dyDescent="0.3">
      <c r="A282" s="61" t="s">
        <v>520</v>
      </c>
      <c r="B282" s="26" t="s">
        <v>521</v>
      </c>
      <c r="C282" s="62">
        <v>77065</v>
      </c>
      <c r="D282" s="47">
        <f t="shared" si="4"/>
        <v>155.25</v>
      </c>
      <c r="E282" s="62" t="s">
        <v>22</v>
      </c>
      <c r="F282" s="27" t="s">
        <v>68</v>
      </c>
      <c r="I282" s="47">
        <v>150</v>
      </c>
    </row>
    <row r="283" spans="1:9" ht="15.75" thickBot="1" x14ac:dyDescent="0.3">
      <c r="A283" s="61" t="s">
        <v>522</v>
      </c>
      <c r="B283" s="26" t="s">
        <v>523</v>
      </c>
      <c r="C283" s="62">
        <v>73080</v>
      </c>
      <c r="D283" s="47">
        <f t="shared" si="4"/>
        <v>117.21374999999999</v>
      </c>
      <c r="E283" s="62" t="s">
        <v>16</v>
      </c>
      <c r="F283" s="27" t="s">
        <v>68</v>
      </c>
      <c r="I283" s="47">
        <v>113.25</v>
      </c>
    </row>
    <row r="284" spans="1:9" ht="15.75" thickBot="1" x14ac:dyDescent="0.3">
      <c r="A284" s="61" t="s">
        <v>524</v>
      </c>
      <c r="B284" s="26" t="s">
        <v>525</v>
      </c>
      <c r="C284" s="62">
        <v>74220</v>
      </c>
      <c r="D284" s="47">
        <f t="shared" si="4"/>
        <v>319.82276249999995</v>
      </c>
      <c r="E284" s="62" t="s">
        <v>16</v>
      </c>
      <c r="F284" s="27" t="s">
        <v>68</v>
      </c>
      <c r="I284" s="47">
        <v>309.00749999999999</v>
      </c>
    </row>
    <row r="285" spans="1:9" ht="15.75" thickBot="1" x14ac:dyDescent="0.3">
      <c r="A285" s="61" t="s">
        <v>526</v>
      </c>
      <c r="B285" s="26" t="s">
        <v>527</v>
      </c>
      <c r="C285" s="62">
        <v>73552</v>
      </c>
      <c r="D285" s="47">
        <f t="shared" si="4"/>
        <v>125.75249999999998</v>
      </c>
      <c r="E285" s="62" t="s">
        <v>16</v>
      </c>
      <c r="F285" s="27" t="s">
        <v>68</v>
      </c>
      <c r="I285" s="47">
        <v>121.5</v>
      </c>
    </row>
    <row r="286" spans="1:9" ht="15.75" thickBot="1" x14ac:dyDescent="0.3">
      <c r="A286" s="61" t="s">
        <v>528</v>
      </c>
      <c r="B286" s="26" t="s">
        <v>529</v>
      </c>
      <c r="C286" s="62">
        <v>73140</v>
      </c>
      <c r="D286" s="47">
        <f t="shared" si="4"/>
        <v>114.88499999999999</v>
      </c>
      <c r="E286" s="62" t="s">
        <v>16</v>
      </c>
      <c r="F286" s="27" t="s">
        <v>68</v>
      </c>
      <c r="I286" s="47">
        <v>111</v>
      </c>
    </row>
    <row r="287" spans="1:9" ht="15.75" thickBot="1" x14ac:dyDescent="0.3">
      <c r="A287" s="61" t="s">
        <v>530</v>
      </c>
      <c r="B287" s="26" t="s">
        <v>531</v>
      </c>
      <c r="C287" s="62">
        <v>73620</v>
      </c>
      <c r="D287" s="47">
        <f t="shared" si="4"/>
        <v>114.88499999999999</v>
      </c>
      <c r="E287" s="62" t="s">
        <v>16</v>
      </c>
      <c r="F287" s="27" t="s">
        <v>68</v>
      </c>
      <c r="I287" s="47">
        <v>111</v>
      </c>
    </row>
    <row r="288" spans="1:9" ht="15.75" thickBot="1" x14ac:dyDescent="0.3">
      <c r="A288" s="61" t="s">
        <v>532</v>
      </c>
      <c r="B288" s="26" t="s">
        <v>531</v>
      </c>
      <c r="C288" s="62">
        <v>73630</v>
      </c>
      <c r="D288" s="47">
        <f t="shared" si="4"/>
        <v>139.72499999999999</v>
      </c>
      <c r="E288" s="62" t="s">
        <v>16</v>
      </c>
      <c r="F288" s="27" t="s">
        <v>68</v>
      </c>
      <c r="I288" s="47">
        <v>135</v>
      </c>
    </row>
    <row r="289" spans="1:9" ht="15.75" thickBot="1" x14ac:dyDescent="0.3">
      <c r="A289" s="61" t="s">
        <v>533</v>
      </c>
      <c r="B289" s="26" t="s">
        <v>534</v>
      </c>
      <c r="C289" s="62">
        <v>73090</v>
      </c>
      <c r="D289" s="47">
        <f t="shared" si="4"/>
        <v>114.88499999999999</v>
      </c>
      <c r="E289" s="62" t="s">
        <v>16</v>
      </c>
      <c r="F289" s="27" t="s">
        <v>68</v>
      </c>
      <c r="I289" s="47">
        <v>111</v>
      </c>
    </row>
    <row r="290" spans="1:9" ht="15.75" thickBot="1" x14ac:dyDescent="0.3">
      <c r="A290" s="61" t="s">
        <v>535</v>
      </c>
      <c r="B290" s="26" t="s">
        <v>536</v>
      </c>
      <c r="C290" s="62">
        <v>78264</v>
      </c>
      <c r="D290" s="47">
        <f t="shared" si="4"/>
        <v>749.08124999999995</v>
      </c>
      <c r="E290" s="62" t="s">
        <v>16</v>
      </c>
      <c r="F290" s="27" t="s">
        <v>68</v>
      </c>
      <c r="I290" s="47">
        <v>723.75</v>
      </c>
    </row>
    <row r="291" spans="1:9" ht="15.75" thickBot="1" x14ac:dyDescent="0.3">
      <c r="A291" s="61" t="s">
        <v>537</v>
      </c>
      <c r="B291" s="26" t="s">
        <v>538</v>
      </c>
      <c r="C291" s="62">
        <v>73130</v>
      </c>
      <c r="D291" s="47">
        <f t="shared" si="4"/>
        <v>170.77499999999998</v>
      </c>
      <c r="E291" s="62" t="s">
        <v>16</v>
      </c>
      <c r="F291" s="27" t="s">
        <v>68</v>
      </c>
      <c r="I291" s="47">
        <v>165</v>
      </c>
    </row>
    <row r="292" spans="1:9" ht="15.75" thickBot="1" x14ac:dyDescent="0.3">
      <c r="A292" s="61" t="s">
        <v>539</v>
      </c>
      <c r="B292" s="26" t="s">
        <v>540</v>
      </c>
      <c r="C292" s="62">
        <v>76536</v>
      </c>
      <c r="D292" s="47">
        <f t="shared" si="4"/>
        <v>155.25</v>
      </c>
      <c r="E292" s="62" t="s">
        <v>16</v>
      </c>
      <c r="F292" s="27" t="s">
        <v>68</v>
      </c>
      <c r="I292" s="47">
        <v>150</v>
      </c>
    </row>
    <row r="293" spans="1:9" ht="15.75" thickBot="1" x14ac:dyDescent="0.3">
      <c r="A293" s="61" t="s">
        <v>541</v>
      </c>
      <c r="B293" s="26" t="s">
        <v>542</v>
      </c>
      <c r="C293" s="62">
        <v>78226</v>
      </c>
      <c r="D293" s="47">
        <f t="shared" si="4"/>
        <v>1039.3987499999998</v>
      </c>
      <c r="E293" s="62" t="s">
        <v>16</v>
      </c>
      <c r="F293" s="27" t="s">
        <v>68</v>
      </c>
      <c r="I293" s="47">
        <v>1004.25</v>
      </c>
    </row>
    <row r="294" spans="1:9" ht="15.75" thickBot="1" x14ac:dyDescent="0.3">
      <c r="A294" s="61" t="s">
        <v>543</v>
      </c>
      <c r="B294" s="26" t="s">
        <v>544</v>
      </c>
      <c r="C294" s="62">
        <v>73502</v>
      </c>
      <c r="D294" s="47">
        <f t="shared" si="4"/>
        <v>128.08124999999998</v>
      </c>
      <c r="E294" s="62" t="s">
        <v>16</v>
      </c>
      <c r="F294" s="27" t="s">
        <v>68</v>
      </c>
      <c r="I294" s="47">
        <v>123.75</v>
      </c>
    </row>
    <row r="295" spans="1:9" ht="15.75" thickBot="1" x14ac:dyDescent="0.3">
      <c r="A295" s="61" t="s">
        <v>545</v>
      </c>
      <c r="B295" s="26" t="s">
        <v>546</v>
      </c>
      <c r="C295" s="62">
        <v>73521</v>
      </c>
      <c r="D295" s="47">
        <f t="shared" si="4"/>
        <v>159.3253125</v>
      </c>
      <c r="E295" s="62" t="s">
        <v>16</v>
      </c>
      <c r="F295" s="27" t="s">
        <v>68</v>
      </c>
      <c r="I295" s="47">
        <v>153.9375</v>
      </c>
    </row>
    <row r="296" spans="1:9" ht="15.75" thickBot="1" x14ac:dyDescent="0.3">
      <c r="A296" s="61" t="s">
        <v>547</v>
      </c>
      <c r="B296" s="26" t="s">
        <v>548</v>
      </c>
      <c r="C296" s="62">
        <v>73523</v>
      </c>
      <c r="D296" s="47">
        <f t="shared" si="4"/>
        <v>408.30749999999995</v>
      </c>
      <c r="E296" s="62" t="s">
        <v>16</v>
      </c>
      <c r="F296" s="27" t="s">
        <v>68</v>
      </c>
      <c r="I296" s="47">
        <v>394.5</v>
      </c>
    </row>
    <row r="297" spans="1:9" ht="15.75" thickBot="1" x14ac:dyDescent="0.3">
      <c r="A297" s="61" t="s">
        <v>549</v>
      </c>
      <c r="B297" s="26" t="s">
        <v>550</v>
      </c>
      <c r="C297" s="62">
        <v>73503</v>
      </c>
      <c r="D297" s="47">
        <f t="shared" si="4"/>
        <v>159.3253125</v>
      </c>
      <c r="E297" s="62" t="s">
        <v>16</v>
      </c>
      <c r="F297" s="27" t="s">
        <v>68</v>
      </c>
      <c r="I297" s="47">
        <v>153.9375</v>
      </c>
    </row>
    <row r="298" spans="1:9" ht="15.75" thickBot="1" x14ac:dyDescent="0.3">
      <c r="A298" s="61" t="s">
        <v>551</v>
      </c>
      <c r="B298" s="26" t="s">
        <v>552</v>
      </c>
      <c r="C298" s="62">
        <v>73060</v>
      </c>
      <c r="D298" s="47">
        <f t="shared" si="4"/>
        <v>153.69749999999999</v>
      </c>
      <c r="E298" s="62" t="s">
        <v>16</v>
      </c>
      <c r="F298" s="27" t="s">
        <v>68</v>
      </c>
      <c r="I298" s="47">
        <v>148.5</v>
      </c>
    </row>
    <row r="299" spans="1:9" ht="15.75" thickBot="1" x14ac:dyDescent="0.3">
      <c r="A299" s="61" t="s">
        <v>553</v>
      </c>
      <c r="B299" s="26" t="s">
        <v>554</v>
      </c>
      <c r="C299" s="62">
        <v>76882</v>
      </c>
      <c r="D299" s="47">
        <f t="shared" si="4"/>
        <v>155.25</v>
      </c>
      <c r="E299" s="62" t="s">
        <v>16</v>
      </c>
      <c r="F299" s="27" t="s">
        <v>68</v>
      </c>
      <c r="I299" s="47">
        <v>150</v>
      </c>
    </row>
    <row r="300" spans="1:9" ht="15.75" thickBot="1" x14ac:dyDescent="0.3">
      <c r="A300" s="61" t="s">
        <v>555</v>
      </c>
      <c r="B300" s="26" t="s">
        <v>556</v>
      </c>
      <c r="C300" s="62">
        <v>73560</v>
      </c>
      <c r="D300" s="47">
        <f t="shared" si="4"/>
        <v>114.88499999999999</v>
      </c>
      <c r="E300" s="62" t="s">
        <v>16</v>
      </c>
      <c r="F300" s="27" t="s">
        <v>68</v>
      </c>
      <c r="I300" s="47">
        <v>111</v>
      </c>
    </row>
    <row r="301" spans="1:9" ht="15.75" thickBot="1" x14ac:dyDescent="0.3">
      <c r="A301" s="61" t="s">
        <v>557</v>
      </c>
      <c r="B301" s="26" t="s">
        <v>558</v>
      </c>
      <c r="C301" s="62">
        <v>73562</v>
      </c>
      <c r="D301" s="47">
        <f t="shared" si="4"/>
        <v>139.72499999999999</v>
      </c>
      <c r="E301" s="62" t="s">
        <v>16</v>
      </c>
      <c r="F301" s="27" t="s">
        <v>68</v>
      </c>
      <c r="I301" s="47">
        <v>135</v>
      </c>
    </row>
    <row r="302" spans="1:9" ht="15.75" thickBot="1" x14ac:dyDescent="0.3">
      <c r="A302" s="61" t="s">
        <v>559</v>
      </c>
      <c r="B302" s="26" t="s">
        <v>560</v>
      </c>
      <c r="C302" s="62">
        <v>73564</v>
      </c>
      <c r="D302" s="47">
        <f t="shared" si="4"/>
        <v>239.08499999999998</v>
      </c>
      <c r="E302" s="62" t="s">
        <v>16</v>
      </c>
      <c r="F302" s="27" t="s">
        <v>68</v>
      </c>
      <c r="I302" s="47">
        <v>231</v>
      </c>
    </row>
    <row r="303" spans="1:9" ht="15.75" thickBot="1" x14ac:dyDescent="0.3">
      <c r="A303" s="61" t="s">
        <v>561</v>
      </c>
      <c r="B303" s="26" t="s">
        <v>562</v>
      </c>
      <c r="C303" s="26">
        <v>73720</v>
      </c>
      <c r="D303" s="47">
        <f t="shared" si="4"/>
        <v>1125.5625</v>
      </c>
      <c r="E303" s="62" t="s">
        <v>16</v>
      </c>
      <c r="F303" s="27" t="s">
        <v>68</v>
      </c>
      <c r="I303" s="47">
        <v>1087.5</v>
      </c>
    </row>
    <row r="304" spans="1:9" ht="15.75" thickBot="1" x14ac:dyDescent="0.3">
      <c r="A304" s="61" t="s">
        <v>563</v>
      </c>
      <c r="B304" s="26" t="s">
        <v>564</v>
      </c>
      <c r="C304" s="62">
        <v>73590</v>
      </c>
      <c r="D304" s="47">
        <f t="shared" si="4"/>
        <v>114.88499999999999</v>
      </c>
      <c r="E304" s="62" t="s">
        <v>16</v>
      </c>
      <c r="F304" s="27" t="s">
        <v>68</v>
      </c>
      <c r="I304" s="47">
        <v>111</v>
      </c>
    </row>
    <row r="305" spans="1:9" ht="15.75" thickBot="1" x14ac:dyDescent="0.3">
      <c r="A305" s="61" t="s">
        <v>565</v>
      </c>
      <c r="B305" s="26" t="s">
        <v>566</v>
      </c>
      <c r="C305" s="62">
        <v>72100</v>
      </c>
      <c r="D305" s="47">
        <f t="shared" si="4"/>
        <v>159.3253125</v>
      </c>
      <c r="E305" s="62" t="s">
        <v>16</v>
      </c>
      <c r="F305" s="27" t="s">
        <v>68</v>
      </c>
      <c r="I305" s="47">
        <v>153.9375</v>
      </c>
    </row>
    <row r="306" spans="1:9" ht="15.75" thickBot="1" x14ac:dyDescent="0.3">
      <c r="A306" s="61" t="s">
        <v>567</v>
      </c>
      <c r="B306" s="26" t="s">
        <v>568</v>
      </c>
      <c r="C306" s="62">
        <v>72110</v>
      </c>
      <c r="D306" s="47">
        <f t="shared" si="4"/>
        <v>170.77499999999998</v>
      </c>
      <c r="E306" s="62" t="s">
        <v>22</v>
      </c>
      <c r="F306" s="27" t="s">
        <v>68</v>
      </c>
      <c r="H306" s="34"/>
      <c r="I306" s="47">
        <v>165</v>
      </c>
    </row>
    <row r="307" spans="1:9" ht="15.75" thickBot="1" x14ac:dyDescent="0.3">
      <c r="A307" s="61" t="s">
        <v>569</v>
      </c>
      <c r="B307" s="26" t="s">
        <v>570</v>
      </c>
      <c r="C307" s="62" t="s">
        <v>571</v>
      </c>
      <c r="D307" s="47">
        <f t="shared" si="4"/>
        <v>58.218749999999993</v>
      </c>
      <c r="E307" s="66" t="s">
        <v>16</v>
      </c>
      <c r="F307" s="27" t="s">
        <v>68</v>
      </c>
      <c r="H307" s="34"/>
      <c r="I307" s="47">
        <v>56.25</v>
      </c>
    </row>
    <row r="308" spans="1:9" ht="15.75" thickBot="1" x14ac:dyDescent="0.3">
      <c r="A308" s="61" t="s">
        <v>572</v>
      </c>
      <c r="B308" s="26" t="s">
        <v>573</v>
      </c>
      <c r="C308" s="62">
        <v>74183</v>
      </c>
      <c r="D308" s="47">
        <f t="shared" si="4"/>
        <v>1108.4849999999999</v>
      </c>
      <c r="E308" s="62" t="s">
        <v>16</v>
      </c>
      <c r="F308" s="27" t="s">
        <v>68</v>
      </c>
      <c r="H308" s="34"/>
      <c r="I308" s="47">
        <v>1071</v>
      </c>
    </row>
    <row r="309" spans="1:9" ht="15.75" thickBot="1" x14ac:dyDescent="0.3">
      <c r="A309" s="61" t="s">
        <v>574</v>
      </c>
      <c r="B309" s="26" t="s">
        <v>575</v>
      </c>
      <c r="C309" s="62">
        <v>70553</v>
      </c>
      <c r="D309" s="47">
        <f t="shared" si="4"/>
        <v>1964.9914874999999</v>
      </c>
      <c r="E309" s="62" t="s">
        <v>22</v>
      </c>
      <c r="F309" s="27" t="s">
        <v>68</v>
      </c>
      <c r="H309" s="34"/>
      <c r="I309" s="47">
        <v>1898.5425</v>
      </c>
    </row>
    <row r="310" spans="1:9" ht="15.75" thickBot="1" x14ac:dyDescent="0.3">
      <c r="A310" s="61" t="s">
        <v>576</v>
      </c>
      <c r="B310" s="26" t="s">
        <v>577</v>
      </c>
      <c r="C310" s="62">
        <v>70551</v>
      </c>
      <c r="D310" s="47">
        <f t="shared" si="4"/>
        <v>928.41052499999989</v>
      </c>
      <c r="E310" s="62" t="s">
        <v>16</v>
      </c>
      <c r="F310" s="27" t="s">
        <v>68</v>
      </c>
      <c r="I310" s="47">
        <v>897.01499999999999</v>
      </c>
    </row>
    <row r="311" spans="1:9" ht="15.75" thickBot="1" x14ac:dyDescent="0.3">
      <c r="A311" s="61" t="s">
        <v>578</v>
      </c>
      <c r="B311" s="26" t="s">
        <v>579</v>
      </c>
      <c r="C311" s="62" t="s">
        <v>580</v>
      </c>
      <c r="D311" s="47" t="e">
        <f t="shared" si="4"/>
        <v>#N/A</v>
      </c>
      <c r="E311" s="66" t="s">
        <v>16</v>
      </c>
      <c r="F311" s="27" t="s">
        <v>68</v>
      </c>
      <c r="I311" s="47" t="e">
        <v>#N/A</v>
      </c>
    </row>
    <row r="312" spans="1:9" ht="15.75" thickBot="1" x14ac:dyDescent="0.3">
      <c r="A312" s="61" t="s">
        <v>581</v>
      </c>
      <c r="B312" s="26" t="s">
        <v>582</v>
      </c>
      <c r="C312" s="62">
        <v>73721</v>
      </c>
      <c r="D312" s="47">
        <f t="shared" si="4"/>
        <v>873.28124999999989</v>
      </c>
      <c r="E312" s="62" t="s">
        <v>22</v>
      </c>
      <c r="F312" s="27" t="s">
        <v>68</v>
      </c>
      <c r="I312" s="47">
        <v>843.75</v>
      </c>
    </row>
    <row r="313" spans="1:9" ht="15.75" thickBot="1" x14ac:dyDescent="0.3">
      <c r="A313" s="61" t="s">
        <v>583</v>
      </c>
      <c r="B313" s="26" t="s">
        <v>584</v>
      </c>
      <c r="C313" s="62">
        <v>73223</v>
      </c>
      <c r="D313" s="47">
        <f t="shared" si="4"/>
        <v>1422.09</v>
      </c>
      <c r="E313" s="62" t="s">
        <v>16</v>
      </c>
      <c r="F313" s="27" t="s">
        <v>68</v>
      </c>
      <c r="I313" s="47">
        <v>1374</v>
      </c>
    </row>
    <row r="314" spans="1:9" ht="15.75" thickBot="1" x14ac:dyDescent="0.3">
      <c r="A314" s="61" t="s">
        <v>585</v>
      </c>
      <c r="B314" s="26" t="s">
        <v>586</v>
      </c>
      <c r="C314" s="62">
        <v>73222</v>
      </c>
      <c r="D314" s="47">
        <f t="shared" si="4"/>
        <v>1359.9899999999998</v>
      </c>
      <c r="E314" s="62" t="s">
        <v>16</v>
      </c>
      <c r="F314" s="27" t="s">
        <v>68</v>
      </c>
      <c r="H314" s="34"/>
      <c r="I314" s="47">
        <v>1314</v>
      </c>
    </row>
    <row r="315" spans="1:9" ht="15.75" thickBot="1" x14ac:dyDescent="0.3">
      <c r="A315" s="61" t="s">
        <v>587</v>
      </c>
      <c r="B315" s="26" t="s">
        <v>588</v>
      </c>
      <c r="C315" s="62">
        <v>73221</v>
      </c>
      <c r="D315" s="47">
        <f t="shared" ref="D315:D340" si="5">$I315*1.035</f>
        <v>1308.7574999999999</v>
      </c>
      <c r="E315" s="62" t="s">
        <v>16</v>
      </c>
      <c r="F315" s="27" t="s">
        <v>68</v>
      </c>
      <c r="I315" s="47">
        <v>1264.5</v>
      </c>
    </row>
    <row r="316" spans="1:9" ht="15.75" thickBot="1" x14ac:dyDescent="0.3">
      <c r="A316" s="61" t="s">
        <v>589</v>
      </c>
      <c r="B316" s="26" t="s">
        <v>590</v>
      </c>
      <c r="C316" s="62">
        <v>72158</v>
      </c>
      <c r="D316" s="47">
        <f t="shared" si="5"/>
        <v>1955.9869874999997</v>
      </c>
      <c r="E316" s="62" t="s">
        <v>16</v>
      </c>
      <c r="F316" s="27" t="s">
        <v>68</v>
      </c>
      <c r="I316" s="47">
        <v>1889.8425</v>
      </c>
    </row>
    <row r="317" spans="1:9" ht="15.75" thickBot="1" x14ac:dyDescent="0.3">
      <c r="A317" s="61" t="s">
        <v>591</v>
      </c>
      <c r="B317" s="26" t="s">
        <v>592</v>
      </c>
      <c r="C317" s="62">
        <v>72148</v>
      </c>
      <c r="D317" s="47">
        <f t="shared" si="5"/>
        <v>1004.5218374999999</v>
      </c>
      <c r="E317" s="62" t="s">
        <v>22</v>
      </c>
      <c r="F317" s="27" t="s">
        <v>68</v>
      </c>
      <c r="I317" s="47">
        <v>970.55250000000001</v>
      </c>
    </row>
    <row r="318" spans="1:9" ht="15.75" thickBot="1" x14ac:dyDescent="0.3">
      <c r="A318" s="61" t="s">
        <v>593</v>
      </c>
      <c r="B318" s="26" t="s">
        <v>594</v>
      </c>
      <c r="C318" s="62">
        <v>72141</v>
      </c>
      <c r="D318" s="47">
        <f t="shared" si="5"/>
        <v>940.99353749999989</v>
      </c>
      <c r="E318" s="62" t="s">
        <v>16</v>
      </c>
      <c r="F318" s="27" t="s">
        <v>68</v>
      </c>
      <c r="I318" s="47">
        <v>909.17250000000001</v>
      </c>
    </row>
    <row r="319" spans="1:9" ht="15.75" thickBot="1" x14ac:dyDescent="0.3">
      <c r="A319" s="61" t="s">
        <v>595</v>
      </c>
      <c r="B319" s="26" t="s">
        <v>596</v>
      </c>
      <c r="C319" s="62">
        <v>72197</v>
      </c>
      <c r="D319" s="47">
        <f t="shared" si="5"/>
        <v>899.67374999999993</v>
      </c>
      <c r="E319" s="62" t="s">
        <v>16</v>
      </c>
      <c r="F319" s="27" t="s">
        <v>68</v>
      </c>
      <c r="I319" s="47">
        <v>869.25</v>
      </c>
    </row>
    <row r="320" spans="1:9" ht="15.75" thickBot="1" x14ac:dyDescent="0.3">
      <c r="A320" s="61" t="s">
        <v>597</v>
      </c>
      <c r="B320" s="26" t="s">
        <v>598</v>
      </c>
      <c r="C320" s="62">
        <v>78452</v>
      </c>
      <c r="D320" s="47">
        <f t="shared" si="5"/>
        <v>2189.80125</v>
      </c>
      <c r="E320" s="62" t="s">
        <v>16</v>
      </c>
      <c r="F320" s="27" t="s">
        <v>68</v>
      </c>
      <c r="I320" s="47">
        <v>2115.75</v>
      </c>
    </row>
    <row r="321" spans="1:9" ht="15.75" thickBot="1" x14ac:dyDescent="0.3">
      <c r="A321" s="61" t="s">
        <v>599</v>
      </c>
      <c r="B321" s="26" t="s">
        <v>600</v>
      </c>
      <c r="C321" s="62">
        <v>72040</v>
      </c>
      <c r="D321" s="47">
        <f t="shared" si="5"/>
        <v>135.84375</v>
      </c>
      <c r="E321" s="62" t="s">
        <v>16</v>
      </c>
      <c r="F321" s="27" t="s">
        <v>68</v>
      </c>
      <c r="I321" s="47">
        <v>131.25</v>
      </c>
    </row>
    <row r="322" spans="1:9" ht="15.75" thickBot="1" x14ac:dyDescent="0.3">
      <c r="A322" s="61" t="s">
        <v>601</v>
      </c>
      <c r="B322" s="26" t="s">
        <v>602</v>
      </c>
      <c r="C322" s="62">
        <v>72050</v>
      </c>
      <c r="D322" s="47">
        <f t="shared" si="5"/>
        <v>159.3253125</v>
      </c>
      <c r="E322" s="62" t="s">
        <v>16</v>
      </c>
      <c r="F322" s="27" t="s">
        <v>68</v>
      </c>
      <c r="H322" s="34"/>
      <c r="I322" s="47">
        <v>153.9375</v>
      </c>
    </row>
    <row r="323" spans="1:9" ht="15.75" thickBot="1" x14ac:dyDescent="0.3">
      <c r="A323" s="61" t="s">
        <v>603</v>
      </c>
      <c r="B323" s="26" t="s">
        <v>604</v>
      </c>
      <c r="C323" s="62">
        <v>72052</v>
      </c>
      <c r="D323" s="47">
        <f t="shared" si="5"/>
        <v>170.77499999999998</v>
      </c>
      <c r="E323" s="62" t="s">
        <v>16</v>
      </c>
      <c r="F323" s="27" t="s">
        <v>68</v>
      </c>
      <c r="I323" s="47">
        <v>165</v>
      </c>
    </row>
    <row r="324" spans="1:9" ht="15.75" thickBot="1" x14ac:dyDescent="0.3">
      <c r="A324" s="61" t="s">
        <v>605</v>
      </c>
      <c r="B324" s="26" t="s">
        <v>606</v>
      </c>
      <c r="C324" s="62">
        <v>76856</v>
      </c>
      <c r="D324" s="47">
        <f t="shared" si="5"/>
        <v>256.16249999999997</v>
      </c>
      <c r="E324" s="62" t="s">
        <v>16</v>
      </c>
      <c r="F324" s="27" t="s">
        <v>68</v>
      </c>
      <c r="I324" s="47">
        <v>247.5</v>
      </c>
    </row>
    <row r="325" spans="1:9" ht="15.75" thickBot="1" x14ac:dyDescent="0.3">
      <c r="A325" s="61" t="s">
        <v>607</v>
      </c>
      <c r="B325" s="26" t="s">
        <v>608</v>
      </c>
      <c r="C325" s="62">
        <v>76857</v>
      </c>
      <c r="D325" s="47">
        <f t="shared" si="5"/>
        <v>155.25</v>
      </c>
      <c r="E325" s="62" t="s">
        <v>16</v>
      </c>
      <c r="F325" s="27" t="s">
        <v>68</v>
      </c>
      <c r="I325" s="47">
        <v>150</v>
      </c>
    </row>
    <row r="326" spans="1:9" ht="15.75" thickBot="1" x14ac:dyDescent="0.3">
      <c r="A326" s="61" t="s">
        <v>609</v>
      </c>
      <c r="B326" s="26" t="s">
        <v>610</v>
      </c>
      <c r="C326" s="62">
        <v>72170</v>
      </c>
      <c r="D326" s="47">
        <f t="shared" si="5"/>
        <v>159.3253125</v>
      </c>
      <c r="E326" s="62" t="s">
        <v>16</v>
      </c>
      <c r="F326" s="27" t="s">
        <v>68</v>
      </c>
      <c r="I326" s="47">
        <v>153.9375</v>
      </c>
    </row>
    <row r="327" spans="1:9" ht="15.75" thickBot="1" x14ac:dyDescent="0.3">
      <c r="A327" s="61" t="s">
        <v>611</v>
      </c>
      <c r="B327" s="26" t="s">
        <v>612</v>
      </c>
      <c r="C327" s="62">
        <v>76770</v>
      </c>
      <c r="D327" s="47">
        <f t="shared" si="5"/>
        <v>282.55499999999995</v>
      </c>
      <c r="E327" s="62" t="s">
        <v>16</v>
      </c>
      <c r="F327" s="27" t="s">
        <v>68</v>
      </c>
      <c r="I327" s="47">
        <v>273</v>
      </c>
    </row>
    <row r="328" spans="1:9" ht="15.75" thickBot="1" x14ac:dyDescent="0.3">
      <c r="A328" s="61" t="s">
        <v>613</v>
      </c>
      <c r="B328" s="26" t="s">
        <v>614</v>
      </c>
      <c r="C328" s="62">
        <v>71100</v>
      </c>
      <c r="D328" s="47">
        <f t="shared" si="5"/>
        <v>114.88499999999999</v>
      </c>
      <c r="E328" s="62" t="s">
        <v>16</v>
      </c>
      <c r="F328" s="27" t="s">
        <v>68</v>
      </c>
      <c r="H328" s="34"/>
      <c r="I328" s="47">
        <v>111</v>
      </c>
    </row>
    <row r="329" spans="1:9" ht="15.75" thickBot="1" x14ac:dyDescent="0.3">
      <c r="A329" s="61" t="s">
        <v>615</v>
      </c>
      <c r="B329" s="26" t="s">
        <v>616</v>
      </c>
      <c r="C329" s="62">
        <v>77067</v>
      </c>
      <c r="D329" s="47">
        <f t="shared" si="5"/>
        <v>97.031249999999986</v>
      </c>
      <c r="E329" s="62" t="s">
        <v>22</v>
      </c>
      <c r="F329" s="27" t="s">
        <v>68</v>
      </c>
      <c r="H329" s="34"/>
      <c r="I329" s="47">
        <v>93.75</v>
      </c>
    </row>
    <row r="330" spans="1:9" ht="15.75" thickBot="1" x14ac:dyDescent="0.3">
      <c r="A330" s="61" t="s">
        <v>617</v>
      </c>
      <c r="B330" s="26" t="s">
        <v>618</v>
      </c>
      <c r="C330" s="62">
        <v>76870</v>
      </c>
      <c r="D330" s="47">
        <f t="shared" si="5"/>
        <v>330.68249999999995</v>
      </c>
      <c r="E330" s="62" t="s">
        <v>16</v>
      </c>
      <c r="F330" s="27" t="s">
        <v>68</v>
      </c>
      <c r="H330" s="34"/>
      <c r="I330" s="47">
        <v>319.5</v>
      </c>
    </row>
    <row r="331" spans="1:9" ht="15.75" thickBot="1" x14ac:dyDescent="0.3">
      <c r="A331" s="61" t="s">
        <v>619</v>
      </c>
      <c r="B331" s="26" t="s">
        <v>620</v>
      </c>
      <c r="C331" s="62">
        <v>73030</v>
      </c>
      <c r="D331" s="47">
        <f t="shared" si="5"/>
        <v>144.38249999999999</v>
      </c>
      <c r="E331" s="62" t="s">
        <v>16</v>
      </c>
      <c r="F331" s="27" t="s">
        <v>68</v>
      </c>
      <c r="H331" s="34"/>
      <c r="I331" s="47">
        <v>139.5</v>
      </c>
    </row>
    <row r="332" spans="1:9" ht="15.75" thickBot="1" x14ac:dyDescent="0.3">
      <c r="A332" s="61" t="s">
        <v>621</v>
      </c>
      <c r="B332" s="26" t="s">
        <v>622</v>
      </c>
      <c r="C332" s="62">
        <v>70220</v>
      </c>
      <c r="D332" s="47">
        <f t="shared" si="5"/>
        <v>124.19999999999999</v>
      </c>
      <c r="E332" s="62" t="s">
        <v>16</v>
      </c>
      <c r="F332" s="27" t="s">
        <v>68</v>
      </c>
      <c r="H332" s="34"/>
      <c r="I332" s="47">
        <v>120</v>
      </c>
    </row>
    <row r="333" spans="1:9" ht="15.75" thickBot="1" x14ac:dyDescent="0.3">
      <c r="A333" s="61" t="s">
        <v>623</v>
      </c>
      <c r="B333" s="26" t="s">
        <v>624</v>
      </c>
      <c r="C333" s="26">
        <v>76098</v>
      </c>
      <c r="D333" s="47">
        <f t="shared" si="5"/>
        <v>690.86249999999995</v>
      </c>
      <c r="E333" s="66" t="s">
        <v>16</v>
      </c>
      <c r="F333" s="27" t="s">
        <v>68</v>
      </c>
      <c r="H333" s="34"/>
      <c r="I333" s="47">
        <v>667.5</v>
      </c>
    </row>
    <row r="334" spans="1:9" ht="15.75" thickBot="1" x14ac:dyDescent="0.3">
      <c r="A334" s="61" t="s">
        <v>625</v>
      </c>
      <c r="B334" s="26" t="s">
        <v>626</v>
      </c>
      <c r="C334" s="62">
        <v>74230</v>
      </c>
      <c r="D334" s="47">
        <f t="shared" si="5"/>
        <v>261.59625</v>
      </c>
      <c r="E334" s="62" t="s">
        <v>16</v>
      </c>
      <c r="F334" s="27" t="s">
        <v>68</v>
      </c>
      <c r="I334" s="47">
        <v>252.75</v>
      </c>
    </row>
    <row r="335" spans="1:9" ht="15.75" thickBot="1" x14ac:dyDescent="0.3">
      <c r="A335" s="61" t="s">
        <v>627</v>
      </c>
      <c r="B335" s="26" t="s">
        <v>628</v>
      </c>
      <c r="C335" s="26">
        <v>72070</v>
      </c>
      <c r="D335" s="47">
        <f t="shared" si="5"/>
        <v>159.3253125</v>
      </c>
      <c r="E335" s="62" t="s">
        <v>16</v>
      </c>
      <c r="F335" s="27" t="s">
        <v>68</v>
      </c>
      <c r="I335" s="47">
        <v>153.9375</v>
      </c>
    </row>
    <row r="336" spans="1:9" ht="15.75" thickBot="1" x14ac:dyDescent="0.3">
      <c r="A336" s="61" t="s">
        <v>629</v>
      </c>
      <c r="B336" s="26" t="s">
        <v>630</v>
      </c>
      <c r="C336" s="62">
        <v>72072</v>
      </c>
      <c r="D336" s="47">
        <f t="shared" si="5"/>
        <v>170.77499999999998</v>
      </c>
      <c r="E336" s="62" t="s">
        <v>16</v>
      </c>
      <c r="F336" s="27" t="s">
        <v>68</v>
      </c>
      <c r="H336" s="34"/>
      <c r="I336" s="47">
        <v>165</v>
      </c>
    </row>
    <row r="337" spans="1:9" ht="15.75" thickBot="1" x14ac:dyDescent="0.3">
      <c r="A337" s="61" t="s">
        <v>631</v>
      </c>
      <c r="B337" s="26" t="s">
        <v>632</v>
      </c>
      <c r="C337" s="62">
        <v>72074</v>
      </c>
      <c r="D337" s="47">
        <f t="shared" si="5"/>
        <v>190.18124999999998</v>
      </c>
      <c r="E337" s="62" t="s">
        <v>16</v>
      </c>
      <c r="F337" s="27" t="s">
        <v>68</v>
      </c>
      <c r="H337" s="34"/>
      <c r="I337" s="47">
        <v>183.75</v>
      </c>
    </row>
    <row r="338" spans="1:9" ht="15.75" thickBot="1" x14ac:dyDescent="0.3">
      <c r="A338" s="61" t="s">
        <v>633</v>
      </c>
      <c r="B338" s="26" t="s">
        <v>634</v>
      </c>
      <c r="C338" s="62">
        <v>76830</v>
      </c>
      <c r="D338" s="47">
        <f t="shared" si="5"/>
        <v>307.39499999999998</v>
      </c>
      <c r="E338" s="62" t="s">
        <v>22</v>
      </c>
      <c r="F338" s="27" t="s">
        <v>68</v>
      </c>
      <c r="H338" s="34"/>
      <c r="I338" s="47">
        <v>297</v>
      </c>
    </row>
    <row r="339" spans="1:9" ht="15.75" thickBot="1" x14ac:dyDescent="0.3">
      <c r="A339" s="61" t="s">
        <v>635</v>
      </c>
      <c r="B339" s="26" t="s">
        <v>636</v>
      </c>
      <c r="C339" s="62">
        <v>74246</v>
      </c>
      <c r="D339" s="47">
        <f t="shared" si="5"/>
        <v>351.80426249999994</v>
      </c>
      <c r="E339" s="62" t="s">
        <v>16</v>
      </c>
      <c r="F339" s="27" t="s">
        <v>68</v>
      </c>
      <c r="H339" s="34"/>
      <c r="I339" s="47">
        <v>339.90749999999997</v>
      </c>
    </row>
    <row r="340" spans="1:9" ht="15.75" thickBot="1" x14ac:dyDescent="0.3">
      <c r="A340" s="61" t="s">
        <v>637</v>
      </c>
      <c r="B340" s="26" t="s">
        <v>638</v>
      </c>
      <c r="C340" s="62">
        <v>73110</v>
      </c>
      <c r="D340" s="47">
        <f t="shared" si="5"/>
        <v>117.21374999999999</v>
      </c>
      <c r="E340" s="62" t="s">
        <v>16</v>
      </c>
      <c r="F340" s="27" t="s">
        <v>68</v>
      </c>
      <c r="I340" s="47">
        <v>113.25</v>
      </c>
    </row>
    <row r="341" spans="1:9" x14ac:dyDescent="0.25">
      <c r="D341" s="42"/>
      <c r="E341" s="9"/>
      <c r="F341" s="64"/>
    </row>
    <row r="342" spans="1:9" ht="15.75" thickBot="1" x14ac:dyDescent="0.3">
      <c r="E342" s="40"/>
      <c r="F342" s="64"/>
    </row>
    <row r="343" spans="1:9" ht="30.75" thickBot="1" x14ac:dyDescent="0.3">
      <c r="A343" s="10" t="s">
        <v>8</v>
      </c>
      <c r="B343" s="10" t="s">
        <v>95</v>
      </c>
      <c r="C343" s="10" t="s">
        <v>96</v>
      </c>
      <c r="D343" s="10" t="s">
        <v>11</v>
      </c>
      <c r="E343" s="10" t="s">
        <v>12</v>
      </c>
      <c r="F343" s="10" t="s">
        <v>97</v>
      </c>
    </row>
    <row r="344" spans="1:9" ht="15.75" thickBot="1" x14ac:dyDescent="0.3">
      <c r="A344" s="60" t="s">
        <v>639</v>
      </c>
      <c r="B344" s="17"/>
      <c r="C344" s="18"/>
      <c r="D344" s="18"/>
      <c r="E344" s="17"/>
      <c r="F344" s="18"/>
    </row>
    <row r="345" spans="1:9" ht="15.75" thickBot="1" x14ac:dyDescent="0.3">
      <c r="A345" s="61" t="s">
        <v>640</v>
      </c>
      <c r="B345" s="26" t="s">
        <v>641</v>
      </c>
      <c r="C345" s="62">
        <v>97113</v>
      </c>
      <c r="D345" s="47">
        <f t="shared" ref="D345:D365" si="6">$I345*1.035</f>
        <v>59.771249999999995</v>
      </c>
      <c r="E345" s="62" t="s">
        <v>16</v>
      </c>
      <c r="F345" s="27" t="s">
        <v>68</v>
      </c>
      <c r="I345" s="47">
        <v>57.75</v>
      </c>
    </row>
    <row r="346" spans="1:9" ht="15.75" thickBot="1" x14ac:dyDescent="0.3">
      <c r="A346" s="61" t="s">
        <v>642</v>
      </c>
      <c r="B346" s="26" t="s">
        <v>643</v>
      </c>
      <c r="C346" s="62" t="s">
        <v>644</v>
      </c>
      <c r="D346" s="47">
        <f t="shared" si="6"/>
        <v>91.597499999999997</v>
      </c>
      <c r="E346" s="66" t="s">
        <v>16</v>
      </c>
      <c r="F346" s="27" t="s">
        <v>68</v>
      </c>
      <c r="I346" s="47">
        <v>88.5</v>
      </c>
    </row>
    <row r="347" spans="1:9" ht="15.75" thickBot="1" x14ac:dyDescent="0.3">
      <c r="A347" s="61" t="s">
        <v>645</v>
      </c>
      <c r="B347" s="26" t="s">
        <v>646</v>
      </c>
      <c r="C347" s="62">
        <v>97116</v>
      </c>
      <c r="D347" s="47">
        <f t="shared" si="6"/>
        <v>58.994999999999997</v>
      </c>
      <c r="E347" s="62" t="s">
        <v>16</v>
      </c>
      <c r="F347" s="27" t="s">
        <v>68</v>
      </c>
      <c r="I347" s="47">
        <v>57</v>
      </c>
    </row>
    <row r="348" spans="1:9" ht="15.75" thickBot="1" x14ac:dyDescent="0.3">
      <c r="A348" s="61" t="s">
        <v>647</v>
      </c>
      <c r="B348" s="26" t="s">
        <v>648</v>
      </c>
      <c r="C348" s="62">
        <v>97010</v>
      </c>
      <c r="D348" s="47">
        <f t="shared" si="6"/>
        <v>45.798749999999998</v>
      </c>
      <c r="E348" s="62" t="s">
        <v>16</v>
      </c>
      <c r="F348" s="27" t="s">
        <v>68</v>
      </c>
      <c r="I348" s="47">
        <v>44.25</v>
      </c>
    </row>
    <row r="349" spans="1:9" ht="15.75" thickBot="1" x14ac:dyDescent="0.3">
      <c r="A349" s="61" t="s">
        <v>650</v>
      </c>
      <c r="B349" s="26" t="s">
        <v>651</v>
      </c>
      <c r="C349" s="62">
        <v>97140</v>
      </c>
      <c r="D349" s="47">
        <f t="shared" si="6"/>
        <v>62.099999999999994</v>
      </c>
      <c r="E349" s="62" t="s">
        <v>16</v>
      </c>
      <c r="F349" s="27" t="s">
        <v>68</v>
      </c>
      <c r="I349" s="47">
        <v>60</v>
      </c>
    </row>
    <row r="350" spans="1:9" ht="15.75" thickBot="1" x14ac:dyDescent="0.3">
      <c r="A350" s="61" t="s">
        <v>652</v>
      </c>
      <c r="B350" s="26" t="s">
        <v>653</v>
      </c>
      <c r="C350" s="62">
        <v>97124</v>
      </c>
      <c r="D350" s="47">
        <f t="shared" si="6"/>
        <v>55.113749999999996</v>
      </c>
      <c r="E350" s="62" t="s">
        <v>16</v>
      </c>
      <c r="F350" s="27" t="s">
        <v>68</v>
      </c>
      <c r="H350" s="34"/>
      <c r="I350" s="47">
        <v>53.25</v>
      </c>
    </row>
    <row r="351" spans="1:9" ht="15.75" thickBot="1" x14ac:dyDescent="0.3">
      <c r="A351" s="61" t="s">
        <v>654</v>
      </c>
      <c r="B351" s="26" t="s">
        <v>655</v>
      </c>
      <c r="C351" s="62">
        <v>97012</v>
      </c>
      <c r="D351" s="47">
        <f t="shared" si="6"/>
        <v>91.597499999999997</v>
      </c>
      <c r="E351" s="62" t="s">
        <v>16</v>
      </c>
      <c r="F351" s="27" t="s">
        <v>68</v>
      </c>
      <c r="H351" s="34"/>
      <c r="I351" s="47">
        <v>88.5</v>
      </c>
    </row>
    <row r="352" spans="1:9" ht="15.75" thickBot="1" x14ac:dyDescent="0.3">
      <c r="A352" s="61" t="s">
        <v>656</v>
      </c>
      <c r="B352" s="26" t="s">
        <v>657</v>
      </c>
      <c r="C352" s="62">
        <v>97112</v>
      </c>
      <c r="D352" s="47">
        <f t="shared" si="6"/>
        <v>52.784999999999997</v>
      </c>
      <c r="E352" s="62" t="s">
        <v>16</v>
      </c>
      <c r="F352" s="27" t="s">
        <v>68</v>
      </c>
      <c r="H352" s="34"/>
      <c r="I352" s="47">
        <v>51</v>
      </c>
    </row>
    <row r="353" spans="1:9" ht="15.75" thickBot="1" x14ac:dyDescent="0.3">
      <c r="A353" s="61" t="s">
        <v>658</v>
      </c>
      <c r="B353" s="26" t="s">
        <v>659</v>
      </c>
      <c r="C353" s="62">
        <v>97760</v>
      </c>
      <c r="D353" s="47">
        <f t="shared" si="6"/>
        <v>78.40124999999999</v>
      </c>
      <c r="E353" s="62" t="s">
        <v>16</v>
      </c>
      <c r="F353" s="27" t="s">
        <v>68</v>
      </c>
      <c r="H353" s="34"/>
      <c r="I353" s="47">
        <v>75.75</v>
      </c>
    </row>
    <row r="354" spans="1:9" ht="15.75" thickBot="1" x14ac:dyDescent="0.3">
      <c r="A354" s="61" t="s">
        <v>660</v>
      </c>
      <c r="B354" s="26" t="s">
        <v>661</v>
      </c>
      <c r="C354" s="26">
        <v>97167</v>
      </c>
      <c r="D354" s="47">
        <f t="shared" si="6"/>
        <v>232.87499999999997</v>
      </c>
      <c r="E354" s="66" t="s">
        <v>16</v>
      </c>
      <c r="F354" s="27" t="s">
        <v>68</v>
      </c>
      <c r="I354" s="47">
        <v>225</v>
      </c>
    </row>
    <row r="355" spans="1:9" ht="15.75" thickBot="1" x14ac:dyDescent="0.3">
      <c r="A355" s="61" t="s">
        <v>662</v>
      </c>
      <c r="B355" s="26" t="s">
        <v>663</v>
      </c>
      <c r="C355" s="62">
        <v>97750</v>
      </c>
      <c r="D355" s="47">
        <f t="shared" si="6"/>
        <v>95.478749999999991</v>
      </c>
      <c r="E355" s="62" t="s">
        <v>16</v>
      </c>
      <c r="F355" s="27" t="s">
        <v>68</v>
      </c>
      <c r="I355" s="47">
        <v>92.25</v>
      </c>
    </row>
    <row r="356" spans="1:9" ht="15.75" thickBot="1" x14ac:dyDescent="0.3">
      <c r="A356" s="61" t="s">
        <v>664</v>
      </c>
      <c r="B356" s="26" t="s">
        <v>665</v>
      </c>
      <c r="C356" s="26">
        <v>97163</v>
      </c>
      <c r="D356" s="47">
        <f t="shared" si="6"/>
        <v>232.87499999999997</v>
      </c>
      <c r="E356" s="66" t="s">
        <v>16</v>
      </c>
      <c r="F356" s="27" t="s">
        <v>68</v>
      </c>
      <c r="H356" s="34"/>
      <c r="I356" s="47">
        <v>225</v>
      </c>
    </row>
    <row r="357" spans="1:9" ht="15.75" thickBot="1" x14ac:dyDescent="0.3">
      <c r="A357" s="61" t="s">
        <v>666</v>
      </c>
      <c r="B357" s="26" t="s">
        <v>667</v>
      </c>
      <c r="C357" s="26">
        <v>97161</v>
      </c>
      <c r="D357" s="47">
        <f t="shared" si="6"/>
        <v>174.65625</v>
      </c>
      <c r="E357" s="66" t="s">
        <v>16</v>
      </c>
      <c r="F357" s="27" t="s">
        <v>68</v>
      </c>
      <c r="H357" s="34"/>
      <c r="I357" s="47">
        <v>168.75</v>
      </c>
    </row>
    <row r="358" spans="1:9" ht="15.75" thickBot="1" x14ac:dyDescent="0.3">
      <c r="A358" s="61" t="s">
        <v>668</v>
      </c>
      <c r="B358" s="26" t="s">
        <v>669</v>
      </c>
      <c r="C358" s="62">
        <v>97162</v>
      </c>
      <c r="D358" s="47">
        <f t="shared" si="6"/>
        <v>194.06249999999997</v>
      </c>
      <c r="E358" s="62" t="s">
        <v>16</v>
      </c>
      <c r="F358" s="27" t="s">
        <v>68</v>
      </c>
      <c r="H358" s="34"/>
      <c r="I358" s="47">
        <v>187.5</v>
      </c>
    </row>
    <row r="359" spans="1:9" ht="15.75" thickBot="1" x14ac:dyDescent="0.3">
      <c r="A359" s="61" t="s">
        <v>670</v>
      </c>
      <c r="B359" s="26" t="s">
        <v>671</v>
      </c>
      <c r="C359" s="62">
        <v>97164</v>
      </c>
      <c r="D359" s="47">
        <f t="shared" si="6"/>
        <v>104.79374999999999</v>
      </c>
      <c r="E359" s="62" t="s">
        <v>16</v>
      </c>
      <c r="F359" s="27" t="s">
        <v>68</v>
      </c>
      <c r="H359" s="34"/>
      <c r="I359" s="47">
        <v>101.25</v>
      </c>
    </row>
    <row r="360" spans="1:9" ht="15.75" thickBot="1" x14ac:dyDescent="0.3">
      <c r="A360" s="61" t="s">
        <v>672</v>
      </c>
      <c r="B360" s="26" t="s">
        <v>673</v>
      </c>
      <c r="C360" s="62">
        <v>97535</v>
      </c>
      <c r="D360" s="47">
        <f t="shared" si="6"/>
        <v>63.652499999999996</v>
      </c>
      <c r="E360" s="62" t="s">
        <v>16</v>
      </c>
      <c r="F360" s="27" t="s">
        <v>68</v>
      </c>
      <c r="H360" s="34"/>
      <c r="I360" s="47">
        <v>61.5</v>
      </c>
    </row>
    <row r="361" spans="1:9" ht="15.75" thickBot="1" x14ac:dyDescent="0.3">
      <c r="A361" s="61" t="s">
        <v>674</v>
      </c>
      <c r="B361" s="26" t="s">
        <v>675</v>
      </c>
      <c r="C361" s="62">
        <v>97533</v>
      </c>
      <c r="D361" s="47">
        <f t="shared" si="6"/>
        <v>58.218749999999993</v>
      </c>
      <c r="E361" s="62" t="s">
        <v>16</v>
      </c>
      <c r="F361" s="27" t="s">
        <v>68</v>
      </c>
      <c r="H361" s="34"/>
      <c r="I361" s="47">
        <v>56.25</v>
      </c>
    </row>
    <row r="362" spans="1:9" ht="15.75" thickBot="1" x14ac:dyDescent="0.3">
      <c r="A362" s="61" t="s">
        <v>676</v>
      </c>
      <c r="B362" s="26" t="s">
        <v>677</v>
      </c>
      <c r="C362" s="62">
        <v>97530</v>
      </c>
      <c r="D362" s="47">
        <f t="shared" si="6"/>
        <v>70.638749999999987</v>
      </c>
      <c r="E362" s="62" t="s">
        <v>16</v>
      </c>
      <c r="F362" s="27" t="s">
        <v>68</v>
      </c>
      <c r="H362" s="34"/>
      <c r="I362" s="47">
        <v>68.25</v>
      </c>
    </row>
    <row r="363" spans="1:9" ht="15.75" thickBot="1" x14ac:dyDescent="0.3">
      <c r="A363" s="61" t="s">
        <v>678</v>
      </c>
      <c r="B363" s="26" t="s">
        <v>679</v>
      </c>
      <c r="C363" s="62">
        <v>97110</v>
      </c>
      <c r="D363" s="47">
        <f t="shared" si="6"/>
        <v>81.506249999999994</v>
      </c>
      <c r="E363" s="62" t="s">
        <v>22</v>
      </c>
      <c r="F363" s="27" t="s">
        <v>68</v>
      </c>
      <c r="H363" s="34"/>
      <c r="I363" s="47">
        <v>78.75</v>
      </c>
    </row>
    <row r="364" spans="1:9" ht="15.75" thickBot="1" x14ac:dyDescent="0.3">
      <c r="A364" s="61" t="s">
        <v>680</v>
      </c>
      <c r="B364" s="26" t="s">
        <v>681</v>
      </c>
      <c r="C364" s="62">
        <v>97035</v>
      </c>
      <c r="D364" s="47">
        <f t="shared" si="6"/>
        <v>54.337499999999999</v>
      </c>
      <c r="E364" s="62" t="s">
        <v>16</v>
      </c>
      <c r="F364" s="27" t="s">
        <v>68</v>
      </c>
      <c r="I364" s="47">
        <v>52.5</v>
      </c>
    </row>
    <row r="365" spans="1:9" ht="15.75" thickBot="1" x14ac:dyDescent="0.3">
      <c r="A365" s="61" t="s">
        <v>682</v>
      </c>
      <c r="B365" s="26" t="s">
        <v>683</v>
      </c>
      <c r="C365" s="62">
        <v>97022</v>
      </c>
      <c r="D365" s="47">
        <f t="shared" si="6"/>
        <v>74.52</v>
      </c>
      <c r="E365" s="62" t="s">
        <v>16</v>
      </c>
      <c r="F365" s="27" t="s">
        <v>68</v>
      </c>
      <c r="I365" s="47">
        <v>72</v>
      </c>
    </row>
    <row r="366" spans="1:9" ht="15.75" thickBot="1" x14ac:dyDescent="0.3">
      <c r="E366" s="40"/>
      <c r="F366" s="64"/>
    </row>
    <row r="367" spans="1:9" ht="30.75" thickBot="1" x14ac:dyDescent="0.3">
      <c r="A367" s="10" t="s">
        <v>8</v>
      </c>
      <c r="B367" s="10" t="s">
        <v>95</v>
      </c>
      <c r="C367" s="10" t="s">
        <v>96</v>
      </c>
      <c r="D367" s="10" t="s">
        <v>11</v>
      </c>
      <c r="E367" s="10" t="s">
        <v>12</v>
      </c>
      <c r="F367" s="10" t="s">
        <v>97</v>
      </c>
    </row>
    <row r="368" spans="1:9" ht="15.75" thickBot="1" x14ac:dyDescent="0.3">
      <c r="A368" s="60" t="s">
        <v>684</v>
      </c>
      <c r="B368" s="17"/>
      <c r="C368" s="18"/>
      <c r="D368" s="18"/>
      <c r="E368" s="17"/>
      <c r="F368" s="18"/>
    </row>
    <row r="369" spans="1:9" ht="15.75" thickBot="1" x14ac:dyDescent="0.3">
      <c r="A369" s="61" t="s">
        <v>685</v>
      </c>
      <c r="B369" s="26" t="s">
        <v>686</v>
      </c>
      <c r="C369" s="26">
        <v>94640</v>
      </c>
      <c r="D369" s="47">
        <f t="shared" ref="D369:D388" si="7">$I369*1.035</f>
        <v>263.92499999999995</v>
      </c>
      <c r="E369" s="66" t="s">
        <v>16</v>
      </c>
      <c r="F369" s="27" t="s">
        <v>68</v>
      </c>
      <c r="I369" s="47">
        <v>255</v>
      </c>
    </row>
    <row r="370" spans="1:9" ht="15.75" thickBot="1" x14ac:dyDescent="0.3">
      <c r="A370" s="61" t="s">
        <v>687</v>
      </c>
      <c r="B370" s="26" t="s">
        <v>688</v>
      </c>
      <c r="C370" s="62">
        <v>93798</v>
      </c>
      <c r="D370" s="47">
        <f t="shared" si="7"/>
        <v>215.79749999999999</v>
      </c>
      <c r="E370" s="62" t="s">
        <v>16</v>
      </c>
      <c r="F370" s="27" t="s">
        <v>68</v>
      </c>
      <c r="I370" s="47">
        <v>208.5</v>
      </c>
    </row>
    <row r="371" spans="1:9" ht="15.75" thickBot="1" x14ac:dyDescent="0.3">
      <c r="A371" s="61" t="s">
        <v>689</v>
      </c>
      <c r="B371" s="26" t="s">
        <v>690</v>
      </c>
      <c r="C371" s="62">
        <v>93797</v>
      </c>
      <c r="D371" s="47">
        <f t="shared" si="7"/>
        <v>186.29999999999998</v>
      </c>
      <c r="E371" s="62" t="s">
        <v>16</v>
      </c>
      <c r="F371" s="27" t="s">
        <v>68</v>
      </c>
      <c r="I371" s="47">
        <v>180</v>
      </c>
    </row>
    <row r="372" spans="1:9" ht="15.75" thickBot="1" x14ac:dyDescent="0.3">
      <c r="A372" s="61" t="s">
        <v>691</v>
      </c>
      <c r="B372" s="26" t="s">
        <v>692</v>
      </c>
      <c r="C372" s="26">
        <v>93017</v>
      </c>
      <c r="D372" s="47">
        <f t="shared" si="7"/>
        <v>601.59375</v>
      </c>
      <c r="E372" s="66" t="s">
        <v>16</v>
      </c>
      <c r="F372" s="27" t="s">
        <v>68</v>
      </c>
      <c r="I372" s="47">
        <v>581.25</v>
      </c>
    </row>
    <row r="373" spans="1:9" ht="15.75" thickBot="1" x14ac:dyDescent="0.3">
      <c r="A373" s="61" t="s">
        <v>693</v>
      </c>
      <c r="B373" s="26" t="s">
        <v>694</v>
      </c>
      <c r="C373" s="26">
        <v>93005</v>
      </c>
      <c r="D373" s="47">
        <f t="shared" si="7"/>
        <v>159.13124999999999</v>
      </c>
      <c r="E373" s="66" t="s">
        <v>16</v>
      </c>
      <c r="F373" s="27" t="s">
        <v>68</v>
      </c>
      <c r="H373" s="34"/>
      <c r="I373" s="47">
        <v>153.75</v>
      </c>
    </row>
    <row r="374" spans="1:9" ht="15.75" thickBot="1" x14ac:dyDescent="0.3">
      <c r="A374" s="61" t="s">
        <v>695</v>
      </c>
      <c r="B374" s="26" t="s">
        <v>696</v>
      </c>
      <c r="C374" s="26">
        <v>94060</v>
      </c>
      <c r="D374" s="47">
        <f t="shared" si="7"/>
        <v>378.03375</v>
      </c>
      <c r="E374" s="66" t="s">
        <v>16</v>
      </c>
      <c r="F374" s="27" t="s">
        <v>68</v>
      </c>
      <c r="I374" s="47">
        <v>365.25</v>
      </c>
    </row>
    <row r="375" spans="1:9" ht="15.75" thickBot="1" x14ac:dyDescent="0.3">
      <c r="A375" s="61" t="s">
        <v>697</v>
      </c>
      <c r="B375" s="26" t="s">
        <v>698</v>
      </c>
      <c r="C375" s="62">
        <v>93880</v>
      </c>
      <c r="D375" s="47">
        <f t="shared" si="7"/>
        <v>579.08249999999998</v>
      </c>
      <c r="E375" s="62" t="s">
        <v>16</v>
      </c>
      <c r="F375" s="27" t="s">
        <v>68</v>
      </c>
      <c r="H375" s="34"/>
      <c r="I375" s="47">
        <v>559.5</v>
      </c>
    </row>
    <row r="376" spans="1:9" ht="15.75" thickBot="1" x14ac:dyDescent="0.3">
      <c r="A376" s="61" t="s">
        <v>699</v>
      </c>
      <c r="B376" s="26" t="s">
        <v>700</v>
      </c>
      <c r="C376" s="62">
        <v>93970</v>
      </c>
      <c r="D376" s="47">
        <f t="shared" si="7"/>
        <v>544.15125</v>
      </c>
      <c r="E376" s="62" t="s">
        <v>16</v>
      </c>
      <c r="F376" s="27" t="s">
        <v>68</v>
      </c>
      <c r="I376" s="47">
        <v>525.75</v>
      </c>
    </row>
    <row r="377" spans="1:9" ht="15.75" thickBot="1" x14ac:dyDescent="0.3">
      <c r="A377" s="61" t="s">
        <v>701</v>
      </c>
      <c r="B377" s="26" t="s">
        <v>700</v>
      </c>
      <c r="C377" s="62">
        <v>93971</v>
      </c>
      <c r="D377" s="47">
        <f t="shared" si="7"/>
        <v>334.56374999999997</v>
      </c>
      <c r="E377" s="62" t="s">
        <v>16</v>
      </c>
      <c r="F377" s="27" t="s">
        <v>68</v>
      </c>
      <c r="H377" s="34"/>
      <c r="I377" s="47">
        <v>323.25</v>
      </c>
    </row>
    <row r="378" spans="1:9" ht="15.75" thickBot="1" x14ac:dyDescent="0.3">
      <c r="A378" s="61" t="s">
        <v>702</v>
      </c>
      <c r="B378" s="26" t="s">
        <v>703</v>
      </c>
      <c r="C378" s="62" t="s">
        <v>704</v>
      </c>
      <c r="D378" s="47">
        <f t="shared" si="7"/>
        <v>506.11499999999995</v>
      </c>
      <c r="E378" s="62" t="s">
        <v>16</v>
      </c>
      <c r="F378" s="27" t="s">
        <v>68</v>
      </c>
      <c r="I378" s="47">
        <v>489</v>
      </c>
    </row>
    <row r="379" spans="1:9" ht="15.75" thickBot="1" x14ac:dyDescent="0.3">
      <c r="A379" s="61" t="s">
        <v>705</v>
      </c>
      <c r="B379" s="26" t="s">
        <v>706</v>
      </c>
      <c r="C379" s="62" t="s">
        <v>707</v>
      </c>
      <c r="D379" s="47">
        <f t="shared" si="7"/>
        <v>166.11749999999998</v>
      </c>
      <c r="E379" s="66" t="s">
        <v>16</v>
      </c>
      <c r="F379" s="27" t="s">
        <v>68</v>
      </c>
      <c r="I379" s="47">
        <v>160.5</v>
      </c>
    </row>
    <row r="380" spans="1:9" ht="15.75" thickBot="1" x14ac:dyDescent="0.3">
      <c r="A380" s="61" t="s">
        <v>709</v>
      </c>
      <c r="B380" s="26" t="s">
        <v>710</v>
      </c>
      <c r="C380" s="62">
        <v>90471</v>
      </c>
      <c r="D380" s="47">
        <f t="shared" si="7"/>
        <v>86.94</v>
      </c>
      <c r="E380" s="62" t="s">
        <v>16</v>
      </c>
      <c r="F380" s="27" t="s">
        <v>68</v>
      </c>
      <c r="I380" s="47">
        <v>84</v>
      </c>
    </row>
    <row r="381" spans="1:9" ht="15.75" thickBot="1" x14ac:dyDescent="0.3">
      <c r="A381" s="61" t="s">
        <v>711</v>
      </c>
      <c r="B381" s="26" t="s">
        <v>712</v>
      </c>
      <c r="C381" s="26">
        <v>96361</v>
      </c>
      <c r="D381" s="47">
        <f t="shared" si="7"/>
        <v>72.967500000000001</v>
      </c>
      <c r="E381" s="66" t="s">
        <v>16</v>
      </c>
      <c r="F381" s="27" t="s">
        <v>68</v>
      </c>
      <c r="I381" s="47">
        <v>70.5</v>
      </c>
    </row>
    <row r="382" spans="1:9" ht="15.75" thickBot="1" x14ac:dyDescent="0.3">
      <c r="A382" s="61" t="s">
        <v>713</v>
      </c>
      <c r="B382" s="26" t="s">
        <v>714</v>
      </c>
      <c r="C382" s="26">
        <v>96360</v>
      </c>
      <c r="D382" s="47">
        <f t="shared" si="7"/>
        <v>290.3175</v>
      </c>
      <c r="E382" s="66" t="s">
        <v>16</v>
      </c>
      <c r="F382" s="27" t="s">
        <v>68</v>
      </c>
      <c r="H382" s="34"/>
      <c r="I382" s="47">
        <v>280.5</v>
      </c>
    </row>
    <row r="383" spans="1:9" ht="15.75" thickBot="1" x14ac:dyDescent="0.3">
      <c r="A383" s="61" t="s">
        <v>715</v>
      </c>
      <c r="B383" s="26" t="s">
        <v>716</v>
      </c>
      <c r="C383" s="26">
        <v>94727</v>
      </c>
      <c r="D383" s="47">
        <f t="shared" si="7"/>
        <v>181.64249999999998</v>
      </c>
      <c r="E383" s="66" t="s">
        <v>16</v>
      </c>
      <c r="F383" s="27" t="s">
        <v>68</v>
      </c>
      <c r="I383" s="47">
        <v>175.5</v>
      </c>
    </row>
    <row r="384" spans="1:9" ht="15.75" thickBot="1" x14ac:dyDescent="0.3">
      <c r="A384" s="61" t="s">
        <v>717</v>
      </c>
      <c r="B384" s="26" t="s">
        <v>718</v>
      </c>
      <c r="C384" s="62">
        <v>94625</v>
      </c>
      <c r="D384" s="47">
        <f t="shared" si="7"/>
        <v>232.87499999999997</v>
      </c>
      <c r="E384" s="62" t="s">
        <v>16</v>
      </c>
      <c r="F384" s="27" t="s">
        <v>68</v>
      </c>
      <c r="I384" s="47">
        <v>225</v>
      </c>
    </row>
    <row r="385" spans="1:9" ht="15.75" thickBot="1" x14ac:dyDescent="0.3">
      <c r="A385" s="61" t="s">
        <v>719</v>
      </c>
      <c r="B385" s="26" t="s">
        <v>720</v>
      </c>
      <c r="C385" s="62">
        <v>93270</v>
      </c>
      <c r="D385" s="47">
        <f t="shared" si="7"/>
        <v>163.78874999999999</v>
      </c>
      <c r="E385" s="62" t="s">
        <v>16</v>
      </c>
      <c r="F385" s="27" t="s">
        <v>68</v>
      </c>
      <c r="I385" s="47">
        <v>158.25</v>
      </c>
    </row>
    <row r="386" spans="1:9" ht="15.75" thickBot="1" x14ac:dyDescent="0.3">
      <c r="A386" s="61" t="s">
        <v>721</v>
      </c>
      <c r="B386" s="26" t="s">
        <v>722</v>
      </c>
      <c r="C386" s="62">
        <v>95811</v>
      </c>
      <c r="D386" s="47">
        <f t="shared" si="7"/>
        <v>2868.2437499999996</v>
      </c>
      <c r="E386" s="62" t="s">
        <v>16</v>
      </c>
      <c r="F386" s="27" t="s">
        <v>68</v>
      </c>
      <c r="I386" s="47">
        <v>2771.25</v>
      </c>
    </row>
    <row r="387" spans="1:9" ht="15.75" thickBot="1" x14ac:dyDescent="0.3">
      <c r="A387" s="61" t="s">
        <v>723</v>
      </c>
      <c r="B387" s="26" t="s">
        <v>724</v>
      </c>
      <c r="C387" s="62">
        <v>95810</v>
      </c>
      <c r="D387" s="47">
        <f t="shared" si="7"/>
        <v>2370.6675</v>
      </c>
      <c r="E387" s="62" t="s">
        <v>22</v>
      </c>
      <c r="F387" s="27" t="s">
        <v>68</v>
      </c>
      <c r="I387" s="47">
        <v>2290.5</v>
      </c>
    </row>
    <row r="388" spans="1:9" ht="15.75" thickBot="1" x14ac:dyDescent="0.3">
      <c r="A388" s="61" t="s">
        <v>725</v>
      </c>
      <c r="B388" s="26" t="s">
        <v>726</v>
      </c>
      <c r="C388" s="62">
        <v>93306</v>
      </c>
      <c r="D388" s="47">
        <f t="shared" si="7"/>
        <v>1205.5162499999999</v>
      </c>
      <c r="E388" s="62" t="s">
        <v>16</v>
      </c>
      <c r="F388" s="27" t="s">
        <v>68</v>
      </c>
      <c r="I388" s="47">
        <v>1164.75</v>
      </c>
    </row>
    <row r="389" spans="1:9" x14ac:dyDescent="0.25">
      <c r="F389" s="64"/>
    </row>
    <row r="390" spans="1:9" ht="15.75" thickBot="1" x14ac:dyDescent="0.3">
      <c r="F390" s="64"/>
    </row>
    <row r="391" spans="1:9" ht="30.75" thickBot="1" x14ac:dyDescent="0.3">
      <c r="A391" s="10" t="s">
        <v>8</v>
      </c>
      <c r="B391" s="10" t="s">
        <v>727</v>
      </c>
      <c r="C391" s="10" t="s">
        <v>96</v>
      </c>
      <c r="D391" s="10" t="s">
        <v>11</v>
      </c>
      <c r="E391" s="10" t="s">
        <v>12</v>
      </c>
      <c r="F391" s="10" t="s">
        <v>97</v>
      </c>
    </row>
    <row r="392" spans="1:9" ht="15.75" thickBot="1" x14ac:dyDescent="0.3">
      <c r="A392" s="16" t="s">
        <v>728</v>
      </c>
      <c r="B392" s="17"/>
      <c r="C392" s="18"/>
      <c r="D392" s="18"/>
      <c r="E392" s="18"/>
      <c r="F392" s="18"/>
    </row>
    <row r="393" spans="1:9" ht="15.75" thickBot="1" x14ac:dyDescent="0.3">
      <c r="A393" s="61" t="s">
        <v>709</v>
      </c>
      <c r="B393" s="25" t="s">
        <v>710</v>
      </c>
      <c r="C393" s="26">
        <v>90471</v>
      </c>
      <c r="D393" s="27" t="s">
        <v>980</v>
      </c>
      <c r="E393" s="62" t="s">
        <v>16</v>
      </c>
      <c r="F393" s="27" t="s">
        <v>68</v>
      </c>
      <c r="I393" s="27" t="s">
        <v>975</v>
      </c>
    </row>
    <row r="394" spans="1:9" ht="15.75" thickBot="1" x14ac:dyDescent="0.3">
      <c r="A394" s="61" t="s">
        <v>729</v>
      </c>
      <c r="B394" s="25" t="s">
        <v>730</v>
      </c>
      <c r="C394" s="26">
        <v>93000</v>
      </c>
      <c r="D394" s="27" t="s">
        <v>981</v>
      </c>
      <c r="E394" s="62" t="s">
        <v>22</v>
      </c>
      <c r="F394" s="27" t="s">
        <v>68</v>
      </c>
      <c r="I394" s="27" t="s">
        <v>976</v>
      </c>
    </row>
    <row r="395" spans="1:9" ht="15.75" thickBot="1" x14ac:dyDescent="0.3">
      <c r="A395" s="61" t="s">
        <v>658</v>
      </c>
      <c r="B395" s="25" t="s">
        <v>659</v>
      </c>
      <c r="C395" s="26">
        <v>97760</v>
      </c>
      <c r="D395" s="27" t="s">
        <v>982</v>
      </c>
      <c r="E395" s="62" t="s">
        <v>16</v>
      </c>
      <c r="F395" s="27" t="s">
        <v>68</v>
      </c>
      <c r="I395" s="27" t="s">
        <v>977</v>
      </c>
    </row>
    <row r="396" spans="1:9" ht="30.75" thickBot="1" x14ac:dyDescent="0.3">
      <c r="A396" s="61" t="s">
        <v>731</v>
      </c>
      <c r="B396" s="25" t="s">
        <v>732</v>
      </c>
      <c r="C396" s="26">
        <v>99203</v>
      </c>
      <c r="D396" s="27" t="s">
        <v>983</v>
      </c>
      <c r="E396" s="62" t="s">
        <v>22</v>
      </c>
      <c r="F396" s="27" t="s">
        <v>68</v>
      </c>
      <c r="I396" s="27" t="s">
        <v>955</v>
      </c>
    </row>
    <row r="397" spans="1:9" ht="30.75" thickBot="1" x14ac:dyDescent="0.3">
      <c r="A397" s="61" t="s">
        <v>733</v>
      </c>
      <c r="B397" s="25" t="s">
        <v>734</v>
      </c>
      <c r="C397" s="26">
        <v>99204</v>
      </c>
      <c r="D397" s="27" t="s">
        <v>984</v>
      </c>
      <c r="E397" s="62" t="s">
        <v>22</v>
      </c>
      <c r="F397" s="27" t="s">
        <v>68</v>
      </c>
      <c r="I397" s="27" t="s">
        <v>956</v>
      </c>
    </row>
    <row r="398" spans="1:9" ht="15.75" thickBot="1" x14ac:dyDescent="0.3">
      <c r="A398" s="61" t="s">
        <v>735</v>
      </c>
      <c r="B398" s="25" t="s">
        <v>736</v>
      </c>
      <c r="C398" s="26">
        <v>99205</v>
      </c>
      <c r="D398" s="27" t="s">
        <v>985</v>
      </c>
      <c r="E398" s="62" t="s">
        <v>22</v>
      </c>
      <c r="F398" s="27" t="s">
        <v>68</v>
      </c>
      <c r="I398" s="27" t="s">
        <v>957</v>
      </c>
    </row>
    <row r="399" spans="1:9" ht="15.75" thickBot="1" x14ac:dyDescent="0.3">
      <c r="A399" s="61" t="s">
        <v>737</v>
      </c>
      <c r="B399" s="25" t="s">
        <v>738</v>
      </c>
      <c r="C399" s="26">
        <v>99386</v>
      </c>
      <c r="D399" s="27" t="e">
        <v>#N/A</v>
      </c>
      <c r="E399" s="62" t="s">
        <v>22</v>
      </c>
      <c r="F399" s="27" t="s">
        <v>68</v>
      </c>
      <c r="I399" s="27" t="e">
        <v>#N/A</v>
      </c>
    </row>
    <row r="400" spans="1:9" ht="15.75" thickBot="1" x14ac:dyDescent="0.3">
      <c r="A400" s="61" t="s">
        <v>739</v>
      </c>
      <c r="B400" s="26" t="s">
        <v>740</v>
      </c>
      <c r="C400" s="26">
        <v>99385</v>
      </c>
      <c r="D400" s="27" t="e">
        <v>#N/A</v>
      </c>
      <c r="E400" s="62" t="s">
        <v>22</v>
      </c>
      <c r="F400" s="27" t="s">
        <v>68</v>
      </c>
      <c r="I400" s="27" t="e">
        <v>#N/A</v>
      </c>
    </row>
    <row r="401" spans="1:9" ht="15.75" thickBot="1" x14ac:dyDescent="0.3">
      <c r="A401" s="61" t="s">
        <v>741</v>
      </c>
      <c r="B401" s="26" t="s">
        <v>742</v>
      </c>
      <c r="C401" s="26">
        <v>99214</v>
      </c>
      <c r="D401" s="27" t="s">
        <v>986</v>
      </c>
      <c r="E401" s="66" t="s">
        <v>16</v>
      </c>
      <c r="F401" s="27" t="s">
        <v>68</v>
      </c>
      <c r="I401" s="27" t="s">
        <v>958</v>
      </c>
    </row>
    <row r="402" spans="1:9" ht="15.75" thickBot="1" x14ac:dyDescent="0.3">
      <c r="A402" s="61" t="s">
        <v>743</v>
      </c>
      <c r="B402" s="26" t="s">
        <v>742</v>
      </c>
      <c r="C402" s="26">
        <v>99213</v>
      </c>
      <c r="D402" s="27" t="s">
        <v>987</v>
      </c>
      <c r="E402" s="66" t="s">
        <v>16</v>
      </c>
      <c r="F402" s="27" t="s">
        <v>68</v>
      </c>
      <c r="I402" s="27" t="s">
        <v>959</v>
      </c>
    </row>
    <row r="403" spans="1:9" ht="15.75" thickBot="1" x14ac:dyDescent="0.3">
      <c r="A403" s="61" t="s">
        <v>744</v>
      </c>
      <c r="B403" s="26" t="s">
        <v>745</v>
      </c>
      <c r="C403" s="26">
        <v>93010</v>
      </c>
      <c r="D403" s="27" t="s">
        <v>988</v>
      </c>
      <c r="E403" s="66" t="s">
        <v>16</v>
      </c>
      <c r="F403" s="27" t="s">
        <v>68</v>
      </c>
      <c r="I403" s="27" t="s">
        <v>978</v>
      </c>
    </row>
    <row r="404" spans="1:9" ht="15.75" thickBot="1" x14ac:dyDescent="0.3">
      <c r="A404" s="61" t="s">
        <v>746</v>
      </c>
      <c r="B404" s="26" t="s">
        <v>747</v>
      </c>
      <c r="C404" s="26">
        <v>99336</v>
      </c>
      <c r="D404" s="27" t="e">
        <v>#N/A</v>
      </c>
      <c r="E404" s="66" t="s">
        <v>16</v>
      </c>
      <c r="F404" s="27" t="s">
        <v>68</v>
      </c>
      <c r="I404" s="27" t="e">
        <v>#N/A</v>
      </c>
    </row>
    <row r="405" spans="1:9" ht="15.75" thickBot="1" x14ac:dyDescent="0.3">
      <c r="A405" s="61" t="s">
        <v>748</v>
      </c>
      <c r="B405" s="26" t="s">
        <v>742</v>
      </c>
      <c r="C405" s="26">
        <v>99215</v>
      </c>
      <c r="D405" s="27" t="s">
        <v>989</v>
      </c>
      <c r="E405" s="66" t="s">
        <v>16</v>
      </c>
      <c r="F405" s="27" t="s">
        <v>68</v>
      </c>
      <c r="I405" s="27" t="s">
        <v>960</v>
      </c>
    </row>
    <row r="406" spans="1:9" x14ac:dyDescent="0.25">
      <c r="B406" s="38"/>
      <c r="D406" s="32"/>
      <c r="E406" s="64"/>
      <c r="F406" s="64"/>
      <c r="G406" s="9"/>
    </row>
    <row r="407" spans="1:9" ht="15.75" thickBot="1" x14ac:dyDescent="0.3">
      <c r="F407" s="64"/>
    </row>
    <row r="408" spans="1:9" ht="30.75" thickBot="1" x14ac:dyDescent="0.3">
      <c r="A408" s="10" t="s">
        <v>8</v>
      </c>
      <c r="B408" s="10" t="s">
        <v>749</v>
      </c>
      <c r="C408" s="10" t="s">
        <v>96</v>
      </c>
      <c r="D408" s="10" t="s">
        <v>11</v>
      </c>
      <c r="E408" s="10" t="s">
        <v>12</v>
      </c>
      <c r="F408" s="10" t="s">
        <v>97</v>
      </c>
    </row>
    <row r="409" spans="1:9" ht="33.6" customHeight="1" thickBot="1" x14ac:dyDescent="0.3">
      <c r="A409" s="176" t="s">
        <v>750</v>
      </c>
      <c r="B409" s="177"/>
      <c r="C409" s="177"/>
      <c r="D409" s="177"/>
      <c r="E409" s="177"/>
      <c r="F409" s="177"/>
    </row>
    <row r="410" spans="1:9" ht="30.75" thickBot="1" x14ac:dyDescent="0.3">
      <c r="A410" s="61" t="s">
        <v>751</v>
      </c>
      <c r="B410" s="65" t="s">
        <v>752</v>
      </c>
      <c r="C410" s="65">
        <v>93452</v>
      </c>
      <c r="D410" s="47">
        <f>$I410*1.035</f>
        <v>8263.1812499999996</v>
      </c>
      <c r="E410" s="46" t="s">
        <v>753</v>
      </c>
      <c r="F410" s="27" t="s">
        <v>68</v>
      </c>
      <c r="G410" s="67"/>
      <c r="I410" s="47">
        <v>7983.75</v>
      </c>
    </row>
    <row r="411" spans="1:9" ht="15.75" thickBot="1" x14ac:dyDescent="0.3">
      <c r="A411" s="61" t="s">
        <v>754</v>
      </c>
      <c r="B411" s="65" t="s">
        <v>755</v>
      </c>
      <c r="C411" s="25">
        <v>81000</v>
      </c>
      <c r="D411" s="47" t="e">
        <v>#N/A</v>
      </c>
      <c r="E411" s="46" t="s">
        <v>753</v>
      </c>
      <c r="F411" s="27" t="s">
        <v>68</v>
      </c>
      <c r="G411" s="67"/>
      <c r="I411" s="47" t="e">
        <v>#N/A</v>
      </c>
    </row>
    <row r="412" spans="1:9" ht="33" customHeight="1" thickBot="1" x14ac:dyDescent="0.3">
      <c r="A412" s="61" t="s">
        <v>754</v>
      </c>
      <c r="B412" s="65" t="s">
        <v>756</v>
      </c>
      <c r="C412" s="25">
        <v>81002</v>
      </c>
      <c r="D412" s="47">
        <f>$I412*1.035</f>
        <v>13.972499999999998</v>
      </c>
      <c r="E412" s="46" t="s">
        <v>753</v>
      </c>
      <c r="F412" s="27" t="s">
        <v>68</v>
      </c>
      <c r="G412" s="67"/>
      <c r="I412" s="47">
        <v>13.5</v>
      </c>
    </row>
    <row r="413" spans="1:9" ht="45.75" thickBot="1" x14ac:dyDescent="0.3">
      <c r="A413" s="61" t="s">
        <v>757</v>
      </c>
      <c r="B413" s="65" t="s">
        <v>758</v>
      </c>
      <c r="C413" s="65">
        <v>59400</v>
      </c>
      <c r="D413" s="120" t="e">
        <v>#N/A</v>
      </c>
      <c r="E413" s="68" t="s">
        <v>759</v>
      </c>
      <c r="F413" s="27" t="s">
        <v>68</v>
      </c>
      <c r="G413" s="67"/>
    </row>
    <row r="414" spans="1:9" ht="45.75" thickBot="1" x14ac:dyDescent="0.3">
      <c r="A414" s="61" t="s">
        <v>757</v>
      </c>
      <c r="B414" s="65" t="s">
        <v>760</v>
      </c>
      <c r="C414" s="65">
        <v>59510</v>
      </c>
      <c r="D414" s="120" t="e">
        <v>#N/A</v>
      </c>
      <c r="E414" s="68" t="s">
        <v>759</v>
      </c>
      <c r="F414" s="27" t="s">
        <v>68</v>
      </c>
      <c r="G414" s="67"/>
    </row>
    <row r="415" spans="1:9" ht="45.75" thickBot="1" x14ac:dyDescent="0.3">
      <c r="A415" s="61" t="s">
        <v>757</v>
      </c>
      <c r="B415" s="65" t="s">
        <v>761</v>
      </c>
      <c r="C415" s="65">
        <v>59610</v>
      </c>
      <c r="D415" s="120" t="e">
        <v>#N/A</v>
      </c>
      <c r="E415" s="68" t="s">
        <v>759</v>
      </c>
      <c r="F415" s="27" t="s">
        <v>68</v>
      </c>
      <c r="G415" s="67"/>
    </row>
    <row r="416" spans="1:9" ht="30.75" thickBot="1" x14ac:dyDescent="0.3">
      <c r="A416" s="61" t="s">
        <v>762</v>
      </c>
      <c r="B416" s="65" t="s">
        <v>763</v>
      </c>
      <c r="C416" s="25">
        <v>99243</v>
      </c>
      <c r="D416" s="47" t="e">
        <v>#N/A</v>
      </c>
      <c r="E416" s="46" t="s">
        <v>753</v>
      </c>
      <c r="F416" s="27" t="s">
        <v>68</v>
      </c>
      <c r="G416" s="67"/>
    </row>
    <row r="417" spans="1:7" ht="30.75" thickBot="1" x14ac:dyDescent="0.3">
      <c r="A417" s="61" t="s">
        <v>762</v>
      </c>
      <c r="B417" s="65" t="s">
        <v>764</v>
      </c>
      <c r="C417" s="25">
        <v>99244</v>
      </c>
      <c r="D417" s="120" t="e">
        <v>#N/A</v>
      </c>
      <c r="E417" s="46" t="s">
        <v>753</v>
      </c>
      <c r="F417" s="27" t="s">
        <v>68</v>
      </c>
      <c r="G417" s="67"/>
    </row>
    <row r="418" spans="1:7" ht="45.75" thickBot="1" x14ac:dyDescent="0.3">
      <c r="A418" s="61" t="s">
        <v>765</v>
      </c>
      <c r="B418" s="65" t="s">
        <v>766</v>
      </c>
      <c r="C418" s="65">
        <v>90832</v>
      </c>
      <c r="D418" s="120" t="e">
        <v>#N/A</v>
      </c>
      <c r="E418" s="68" t="s">
        <v>767</v>
      </c>
      <c r="F418" s="27" t="s">
        <v>68</v>
      </c>
      <c r="G418" s="67"/>
    </row>
    <row r="419" spans="1:7" ht="45.75" thickBot="1" x14ac:dyDescent="0.3">
      <c r="A419" s="61" t="s">
        <v>765</v>
      </c>
      <c r="B419" s="65" t="s">
        <v>768</v>
      </c>
      <c r="C419" s="25">
        <v>90834</v>
      </c>
      <c r="D419" s="120" t="e">
        <v>#N/A</v>
      </c>
      <c r="E419" s="68" t="s">
        <v>767</v>
      </c>
      <c r="F419" s="27" t="s">
        <v>68</v>
      </c>
      <c r="G419" s="67"/>
    </row>
    <row r="420" spans="1:7" ht="45.75" thickBot="1" x14ac:dyDescent="0.3">
      <c r="A420" s="61" t="s">
        <v>765</v>
      </c>
      <c r="B420" s="65" t="s">
        <v>769</v>
      </c>
      <c r="C420" s="25">
        <v>90837</v>
      </c>
      <c r="D420" s="120" t="e">
        <v>#N/A</v>
      </c>
      <c r="E420" s="68" t="s">
        <v>767</v>
      </c>
      <c r="F420" s="27" t="s">
        <v>68</v>
      </c>
      <c r="G420" s="67"/>
    </row>
    <row r="421" spans="1:7" ht="45.75" thickBot="1" x14ac:dyDescent="0.3">
      <c r="A421" s="61" t="s">
        <v>765</v>
      </c>
      <c r="B421" s="65" t="s">
        <v>770</v>
      </c>
      <c r="C421" s="25">
        <v>90846</v>
      </c>
      <c r="D421" s="120" t="e">
        <v>#N/A</v>
      </c>
      <c r="E421" s="68" t="s">
        <v>767</v>
      </c>
      <c r="F421" s="27" t="s">
        <v>68</v>
      </c>
      <c r="G421" s="67"/>
    </row>
    <row r="422" spans="1:7" ht="45.75" thickBot="1" x14ac:dyDescent="0.3">
      <c r="A422" s="61" t="s">
        <v>765</v>
      </c>
      <c r="B422" s="65" t="s">
        <v>771</v>
      </c>
      <c r="C422" s="25">
        <v>90847</v>
      </c>
      <c r="D422" s="120" t="e">
        <v>#N/A</v>
      </c>
      <c r="E422" s="68" t="s">
        <v>767</v>
      </c>
      <c r="F422" s="27" t="s">
        <v>68</v>
      </c>
      <c r="G422" s="67"/>
    </row>
    <row r="423" spans="1:7" ht="45.75" thickBot="1" x14ac:dyDescent="0.3">
      <c r="A423" s="61" t="s">
        <v>765</v>
      </c>
      <c r="B423" s="65" t="s">
        <v>772</v>
      </c>
      <c r="C423" s="25">
        <v>90853</v>
      </c>
      <c r="D423" s="120" t="e">
        <v>#N/A</v>
      </c>
      <c r="E423" s="68" t="s">
        <v>767</v>
      </c>
      <c r="F423" s="27" t="s">
        <v>68</v>
      </c>
      <c r="G423" s="67"/>
    </row>
    <row r="424" spans="1:7" ht="30.75" thickBot="1" x14ac:dyDescent="0.3">
      <c r="A424" s="61" t="s">
        <v>773</v>
      </c>
      <c r="B424" s="65" t="s">
        <v>774</v>
      </c>
      <c r="C424" s="65">
        <v>42820</v>
      </c>
      <c r="D424" s="47" t="e">
        <v>#N/A</v>
      </c>
      <c r="E424" s="46" t="s">
        <v>753</v>
      </c>
      <c r="F424" s="27" t="s">
        <v>68</v>
      </c>
      <c r="G424" s="67"/>
    </row>
    <row r="425" spans="1:7" ht="30.75" thickBot="1" x14ac:dyDescent="0.3">
      <c r="A425" s="61" t="s">
        <v>773</v>
      </c>
      <c r="B425" s="65" t="s">
        <v>775</v>
      </c>
      <c r="C425" s="65">
        <v>45391</v>
      </c>
      <c r="D425" s="120" t="e">
        <v>#N/A</v>
      </c>
      <c r="E425" s="46" t="s">
        <v>753</v>
      </c>
      <c r="F425" s="27" t="s">
        <v>68</v>
      </c>
      <c r="G425" s="67"/>
    </row>
    <row r="426" spans="1:7" ht="31.15" customHeight="1" thickBot="1" x14ac:dyDescent="0.3">
      <c r="A426" s="61" t="s">
        <v>773</v>
      </c>
      <c r="B426" s="65" t="s">
        <v>776</v>
      </c>
      <c r="C426" s="65">
        <v>55700</v>
      </c>
      <c r="D426" s="120" t="e">
        <v>#N/A</v>
      </c>
      <c r="E426" s="46" t="s">
        <v>753</v>
      </c>
      <c r="F426" s="27" t="s">
        <v>68</v>
      </c>
      <c r="G426" s="67"/>
    </row>
    <row r="427" spans="1:7" ht="45.75" thickBot="1" x14ac:dyDescent="0.3">
      <c r="A427" s="61" t="s">
        <v>773</v>
      </c>
      <c r="B427" s="65" t="s">
        <v>777</v>
      </c>
      <c r="C427" s="65">
        <v>55866</v>
      </c>
      <c r="D427" s="120" t="e">
        <v>#N/A</v>
      </c>
      <c r="E427" s="46" t="s">
        <v>753</v>
      </c>
      <c r="F427" s="27" t="s">
        <v>68</v>
      </c>
      <c r="G427" s="67"/>
    </row>
    <row r="428" spans="1:7" ht="45.75" thickBot="1" x14ac:dyDescent="0.3">
      <c r="A428" s="61" t="s">
        <v>773</v>
      </c>
      <c r="B428" s="65" t="s">
        <v>778</v>
      </c>
      <c r="C428" s="65">
        <v>62322</v>
      </c>
      <c r="D428" s="120" t="e">
        <v>#N/A</v>
      </c>
      <c r="E428" s="46" t="s">
        <v>753</v>
      </c>
      <c r="F428" s="27" t="s">
        <v>68</v>
      </c>
      <c r="G428" s="67"/>
    </row>
    <row r="429" spans="1:7" ht="45.75" thickBot="1" x14ac:dyDescent="0.3">
      <c r="A429" s="61" t="s">
        <v>773</v>
      </c>
      <c r="B429" s="65" t="s">
        <v>779</v>
      </c>
      <c r="C429" s="65">
        <v>62323</v>
      </c>
      <c r="D429" s="120" t="e">
        <v>#N/A</v>
      </c>
      <c r="E429" s="46" t="s">
        <v>753</v>
      </c>
      <c r="F429" s="27" t="s">
        <v>68</v>
      </c>
      <c r="G429" s="67"/>
    </row>
    <row r="430" spans="1:7" ht="45.75" thickBot="1" x14ac:dyDescent="0.3">
      <c r="A430" s="61" t="s">
        <v>773</v>
      </c>
      <c r="B430" s="65" t="s">
        <v>780</v>
      </c>
      <c r="C430" s="65">
        <v>64483</v>
      </c>
      <c r="D430" s="120" t="e">
        <v>#N/A</v>
      </c>
      <c r="E430" s="46" t="s">
        <v>753</v>
      </c>
      <c r="F430" s="27" t="s">
        <v>68</v>
      </c>
      <c r="G430" s="67"/>
    </row>
    <row r="431" spans="1:7" ht="30.75" thickBot="1" x14ac:dyDescent="0.3">
      <c r="A431" s="61" t="s">
        <v>773</v>
      </c>
      <c r="B431" s="65" t="s">
        <v>781</v>
      </c>
      <c r="C431" s="65">
        <v>66821</v>
      </c>
      <c r="D431" s="47" t="e">
        <v>#N/A</v>
      </c>
      <c r="E431" s="46" t="s">
        <v>753</v>
      </c>
      <c r="F431" s="27" t="s">
        <v>68</v>
      </c>
      <c r="G431" s="67"/>
    </row>
    <row r="432" spans="1:7" x14ac:dyDescent="0.25">
      <c r="F432" s="64"/>
      <c r="G432" s="67"/>
    </row>
    <row r="433" spans="6:8" x14ac:dyDescent="0.25">
      <c r="F433" s="64"/>
      <c r="G433" s="67"/>
    </row>
    <row r="434" spans="6:8" x14ac:dyDescent="0.25">
      <c r="F434" s="64"/>
      <c r="G434" s="67"/>
    </row>
    <row r="435" spans="6:8" x14ac:dyDescent="0.25">
      <c r="F435" s="64"/>
      <c r="G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1048552" spans="7:7" x14ac:dyDescent="0.25">
      <c r="G1048552" s="38"/>
    </row>
  </sheetData>
  <mergeCells count="1">
    <mergeCell ref="A409:F40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30" customWidth="1"/>
    <col min="5" max="5" width="34" customWidth="1"/>
    <col min="6" max="6" width="15.42578125" customWidth="1"/>
    <col min="7" max="7" width="17.7109375" customWidth="1"/>
    <col min="8" max="8" width="14.7109375" customWidth="1"/>
    <col min="9" max="9" width="0" hidden="1" customWidth="1"/>
    <col min="10" max="10" width="14" hidden="1" customWidth="1"/>
    <col min="11" max="11" width="14" customWidth="1"/>
    <col min="12" max="12" width="24.140625" customWidth="1"/>
    <col min="13" max="13" width="10.85546875" bestFit="1" customWidth="1"/>
  </cols>
  <sheetData>
    <row r="1" spans="1:13" ht="45" x14ac:dyDescent="0.25">
      <c r="A1" s="1" t="s">
        <v>0</v>
      </c>
      <c r="C1" s="2"/>
      <c r="D1" s="3"/>
      <c r="G1" s="4"/>
      <c r="H1" s="5"/>
    </row>
    <row r="2" spans="1:13" x14ac:dyDescent="0.25">
      <c r="A2" s="6" t="s">
        <v>1</v>
      </c>
      <c r="C2" s="2"/>
      <c r="D2" s="3"/>
      <c r="E2" s="4"/>
      <c r="F2" s="4"/>
      <c r="G2" s="4"/>
      <c r="H2" s="5"/>
      <c r="I2" s="4"/>
    </row>
    <row r="3" spans="1:13" x14ac:dyDescent="0.25">
      <c r="A3" s="6"/>
      <c r="C3" s="7"/>
      <c r="D3" s="3"/>
      <c r="E3" s="4"/>
      <c r="F3" s="4"/>
      <c r="G3" s="4"/>
      <c r="H3" s="5"/>
    </row>
    <row r="4" spans="1:13" x14ac:dyDescent="0.25">
      <c r="A4" s="6" t="s">
        <v>2</v>
      </c>
      <c r="C4" s="2"/>
      <c r="D4" s="3"/>
      <c r="E4" s="4"/>
      <c r="F4" s="4"/>
      <c r="G4" s="4"/>
      <c r="H4" s="4"/>
      <c r="I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7"/>
    </row>
    <row r="6" spans="1:13" x14ac:dyDescent="0.25">
      <c r="A6" s="6" t="s">
        <v>3</v>
      </c>
      <c r="C6"/>
      <c r="D6" s="5"/>
      <c r="G6" s="4"/>
      <c r="I6" s="2"/>
    </row>
    <row r="7" spans="1:13" x14ac:dyDescent="0.25">
      <c r="A7" s="6" t="s">
        <v>4</v>
      </c>
      <c r="C7"/>
      <c r="D7" s="5"/>
      <c r="G7" s="4"/>
    </row>
    <row r="8" spans="1:13" x14ac:dyDescent="0.25">
      <c r="A8" s="6" t="s">
        <v>5</v>
      </c>
      <c r="C8" s="5"/>
      <c r="G8" s="4"/>
    </row>
    <row r="9" spans="1:13" x14ac:dyDescent="0.25">
      <c r="A9" s="6" t="s">
        <v>6</v>
      </c>
      <c r="C9" s="5"/>
    </row>
    <row r="10" spans="1:13" x14ac:dyDescent="0.25">
      <c r="A10" s="6" t="s">
        <v>7</v>
      </c>
      <c r="C10" s="5"/>
    </row>
    <row r="11" spans="1:13" ht="15.75" thickBot="1" x14ac:dyDescent="0.3"/>
    <row r="12" spans="1:13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F12" s="112"/>
      <c r="G12" s="11"/>
    </row>
    <row r="13" spans="1:13" ht="15.75" thickBot="1" x14ac:dyDescent="0.3">
      <c r="A13" s="13"/>
      <c r="B13" s="14"/>
      <c r="C13" s="14"/>
      <c r="D13" s="14"/>
      <c r="E13" s="69"/>
      <c r="F13" s="12"/>
      <c r="G13" s="12"/>
    </row>
    <row r="14" spans="1:13" ht="15.75" thickBot="1" x14ac:dyDescent="0.3">
      <c r="A14" s="16" t="s">
        <v>13</v>
      </c>
      <c r="B14" s="17"/>
      <c r="C14" s="18"/>
      <c r="D14" s="18"/>
      <c r="E14" s="19"/>
      <c r="F14" s="20"/>
      <c r="G14" s="20"/>
      <c r="I14" s="21"/>
      <c r="J14" s="1"/>
      <c r="K14" s="1"/>
      <c r="L14" s="22"/>
      <c r="M14" s="23"/>
    </row>
    <row r="15" spans="1:13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12238.515234</v>
      </c>
      <c r="E15" s="28" t="s">
        <v>16</v>
      </c>
      <c r="F15" s="128"/>
      <c r="I15" s="27">
        <v>11824.652400000001</v>
      </c>
      <c r="J15" s="30"/>
      <c r="K15" s="30"/>
      <c r="L15" s="31"/>
      <c r="M15" s="32"/>
    </row>
    <row r="16" spans="1:13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8159.0101559999994</v>
      </c>
      <c r="E16" s="28" t="s">
        <v>16</v>
      </c>
      <c r="F16" s="128"/>
      <c r="H16" s="34"/>
      <c r="I16" s="27">
        <v>7883.1016</v>
      </c>
      <c r="J16" s="30"/>
      <c r="K16" s="30"/>
      <c r="L16" s="31"/>
      <c r="M16" s="32"/>
    </row>
    <row r="17" spans="1:13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6106.0979232</v>
      </c>
      <c r="E17" s="28" t="s">
        <v>16</v>
      </c>
      <c r="F17" s="128"/>
      <c r="I17" s="27">
        <v>5899.6115200000004</v>
      </c>
      <c r="J17" s="30"/>
      <c r="K17" s="30"/>
      <c r="L17" s="31"/>
      <c r="M17" s="32"/>
    </row>
    <row r="18" spans="1:13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91065.081095999994</v>
      </c>
      <c r="E18" s="28" t="s">
        <v>22</v>
      </c>
      <c r="F18" s="128"/>
      <c r="H18" s="34"/>
      <c r="I18" s="27">
        <v>87985.585600000006</v>
      </c>
      <c r="J18" s="30"/>
      <c r="K18" s="30"/>
      <c r="L18" s="31"/>
      <c r="M18" s="32"/>
    </row>
    <row r="19" spans="1:13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25516.646278199998</v>
      </c>
      <c r="E19" s="28" t="s">
        <v>16</v>
      </c>
      <c r="F19" s="128"/>
      <c r="H19" s="34"/>
      <c r="I19" s="27">
        <v>24653.764520000001</v>
      </c>
      <c r="J19" s="30"/>
      <c r="K19" s="30"/>
      <c r="L19" s="31"/>
      <c r="M19" s="32"/>
    </row>
    <row r="20" spans="1:13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11922.682582799998</v>
      </c>
      <c r="E20" s="28" t="s">
        <v>16</v>
      </c>
      <c r="F20" s="128"/>
      <c r="I20" s="27">
        <v>11519.50008</v>
      </c>
      <c r="J20" s="30"/>
      <c r="K20" s="30"/>
      <c r="L20" s="31"/>
      <c r="M20" s="32"/>
    </row>
    <row r="21" spans="1:13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10856.747384999999</v>
      </c>
      <c r="E21" s="28" t="s">
        <v>16</v>
      </c>
      <c r="F21" s="128"/>
      <c r="H21" s="34"/>
      <c r="I21" s="27">
        <v>10489.610999999999</v>
      </c>
      <c r="J21" s="30"/>
      <c r="K21" s="30"/>
      <c r="L21" s="31"/>
      <c r="M21" s="32"/>
    </row>
    <row r="22" spans="1:13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5553.3907835999998</v>
      </c>
      <c r="E22" s="28" t="s">
        <v>16</v>
      </c>
      <c r="F22" s="128"/>
      <c r="H22" s="34"/>
      <c r="I22" s="27">
        <v>5365.5949600000004</v>
      </c>
      <c r="J22" s="30"/>
      <c r="K22" s="30"/>
      <c r="L22" s="31"/>
      <c r="M22" s="32"/>
    </row>
    <row r="23" spans="1:13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17699.788161</v>
      </c>
      <c r="E23" s="28" t="s">
        <v>16</v>
      </c>
      <c r="F23" s="128"/>
      <c r="H23" s="34"/>
      <c r="I23" s="27">
        <v>17101.244600000002</v>
      </c>
      <c r="J23" s="30"/>
      <c r="K23" s="30"/>
      <c r="L23" s="31"/>
      <c r="M23" s="32"/>
    </row>
    <row r="24" spans="1:13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10290.880551599999</v>
      </c>
      <c r="E24" s="28" t="s">
        <v>16</v>
      </c>
      <c r="F24" s="128"/>
      <c r="H24" s="34"/>
      <c r="I24" s="27">
        <v>9942.8797599999998</v>
      </c>
      <c r="J24" s="30"/>
      <c r="K24" s="30"/>
      <c r="L24" s="31"/>
      <c r="M24" s="32"/>
    </row>
    <row r="25" spans="1:13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6987.7974077999997</v>
      </c>
      <c r="E25" s="28" t="s">
        <v>16</v>
      </c>
      <c r="F25" s="128"/>
      <c r="H25" s="34"/>
      <c r="I25" s="27">
        <v>6751.4950800000006</v>
      </c>
      <c r="J25" s="30"/>
      <c r="K25" s="30"/>
      <c r="L25" s="31"/>
      <c r="M25" s="32"/>
    </row>
    <row r="26" spans="1:13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30267.295739999998</v>
      </c>
      <c r="E26" s="28" t="s">
        <v>22</v>
      </c>
      <c r="F26" s="128"/>
      <c r="H26" s="34"/>
      <c r="I26" s="27">
        <v>29243.763999999999</v>
      </c>
      <c r="J26" s="30"/>
      <c r="K26" s="30"/>
      <c r="L26" s="31"/>
      <c r="M26" s="32"/>
    </row>
    <row r="27" spans="1:13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16962.845308199998</v>
      </c>
      <c r="E27" s="28" t="s">
        <v>22</v>
      </c>
      <c r="F27" s="128"/>
      <c r="H27" s="34"/>
      <c r="I27" s="27">
        <v>16389.222519999999</v>
      </c>
      <c r="J27" s="30"/>
      <c r="K27" s="30"/>
      <c r="L27" s="31"/>
      <c r="M27" s="32"/>
    </row>
    <row r="28" spans="1:13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20792.316203999999</v>
      </c>
      <c r="E28" s="28" t="s">
        <v>22</v>
      </c>
      <c r="F28" s="128"/>
      <c r="I28" s="27">
        <v>20089.1944</v>
      </c>
      <c r="M28" s="32"/>
    </row>
    <row r="29" spans="1:13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23753.247308999998</v>
      </c>
      <c r="E29" s="28" t="s">
        <v>16</v>
      </c>
      <c r="F29" s="128"/>
      <c r="I29" s="27">
        <v>22949.9974</v>
      </c>
      <c r="K29" s="34"/>
      <c r="L29" s="31"/>
      <c r="M29" s="32"/>
    </row>
    <row r="30" spans="1:13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6303.4933301999999</v>
      </c>
      <c r="E30" s="28" t="s">
        <v>16</v>
      </c>
      <c r="F30" s="128"/>
      <c r="I30" s="27">
        <v>6090.3317200000001</v>
      </c>
      <c r="K30" s="34"/>
      <c r="L30" s="31"/>
      <c r="M30" s="32"/>
    </row>
    <row r="31" spans="1:13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14041.393284599999</v>
      </c>
      <c r="E31" s="28" t="s">
        <v>16</v>
      </c>
      <c r="F31" s="128"/>
      <c r="I31" s="27">
        <v>13566.563560000001</v>
      </c>
      <c r="K31" s="34"/>
      <c r="L31" s="31"/>
      <c r="M31" s="32"/>
    </row>
    <row r="32" spans="1:13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7172.0331209999995</v>
      </c>
      <c r="E32" s="28" t="s">
        <v>16</v>
      </c>
      <c r="F32" s="128"/>
      <c r="I32" s="27">
        <v>6929.5006000000003</v>
      </c>
      <c r="K32" s="34"/>
      <c r="L32" s="31"/>
      <c r="M32" s="32"/>
    </row>
    <row r="33" spans="1:13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7185.1928147999997</v>
      </c>
      <c r="E33" s="28" t="s">
        <v>16</v>
      </c>
      <c r="F33" s="128"/>
      <c r="I33" s="27">
        <v>6942.2152800000003</v>
      </c>
      <c r="K33" s="34"/>
      <c r="L33" s="31"/>
      <c r="M33" s="32"/>
    </row>
    <row r="34" spans="1:13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7790.538729599999</v>
      </c>
      <c r="E34" s="28" t="s">
        <v>16</v>
      </c>
      <c r="F34" s="128"/>
      <c r="I34" s="27">
        <v>7527.0905599999996</v>
      </c>
      <c r="K34" s="34"/>
      <c r="L34" s="31"/>
      <c r="M34" s="32"/>
    </row>
    <row r="35" spans="1:13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11119.941260999998</v>
      </c>
      <c r="E35" s="28" t="s">
        <v>22</v>
      </c>
      <c r="F35" s="128"/>
      <c r="I35" s="27">
        <v>10743.9046</v>
      </c>
      <c r="K35" s="34"/>
      <c r="L35" s="31"/>
      <c r="M35" s="32"/>
    </row>
    <row r="36" spans="1:13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17633.989691999999</v>
      </c>
      <c r="E36" s="28" t="s">
        <v>16</v>
      </c>
      <c r="F36" s="128"/>
      <c r="I36" s="27">
        <v>17037.671200000001</v>
      </c>
      <c r="K36" s="34"/>
      <c r="L36" s="31"/>
      <c r="M36" s="32"/>
    </row>
    <row r="37" spans="1:13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9198.6259661999975</v>
      </c>
      <c r="E37" s="28" t="s">
        <v>16</v>
      </c>
      <c r="F37" s="128"/>
      <c r="I37" s="27">
        <v>8887.5613199999989</v>
      </c>
      <c r="L37" s="31"/>
      <c r="M37" s="32"/>
    </row>
    <row r="38" spans="1:13" x14ac:dyDescent="0.25">
      <c r="A38" s="1"/>
      <c r="B38" s="38"/>
      <c r="C38" s="39"/>
      <c r="D38" s="40"/>
      <c r="E38" s="41"/>
      <c r="F38" s="41"/>
      <c r="G38" s="41"/>
      <c r="L38" s="31"/>
      <c r="M38" s="32"/>
    </row>
    <row r="39" spans="1:13" ht="15.75" thickBot="1" x14ac:dyDescent="0.3">
      <c r="A39" s="1"/>
      <c r="B39" s="38"/>
      <c r="C39"/>
      <c r="D39" s="42"/>
      <c r="E39" s="12"/>
      <c r="F39" s="12"/>
      <c r="G39" s="12"/>
      <c r="L39" s="43"/>
      <c r="M39" s="32"/>
    </row>
    <row r="40" spans="1:13" ht="15.75" thickBot="1" x14ac:dyDescent="0.3">
      <c r="A40" s="16" t="s">
        <v>61</v>
      </c>
      <c r="B40" s="17"/>
      <c r="C40" s="18"/>
      <c r="D40" s="18"/>
      <c r="E40" s="18"/>
      <c r="F40" s="18"/>
      <c r="G40" s="19"/>
      <c r="H40" s="44"/>
      <c r="I40" s="44"/>
      <c r="L40" s="43"/>
      <c r="M40" s="32"/>
    </row>
    <row r="41" spans="1:13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0" t="s">
        <v>12</v>
      </c>
      <c r="H41" s="44"/>
      <c r="I41" s="44"/>
      <c r="J41" s="44"/>
      <c r="K41" s="44"/>
      <c r="L41" s="43"/>
      <c r="M41" s="32"/>
    </row>
    <row r="42" spans="1:13" ht="15.75" thickBot="1" x14ac:dyDescent="0.3">
      <c r="A42" s="45" t="s">
        <v>67</v>
      </c>
      <c r="B42" s="46">
        <v>47562</v>
      </c>
      <c r="C42" s="27">
        <f t="shared" ref="C42:C56" si="1">$I42*1.035</f>
        <v>9169.5774493719309</v>
      </c>
      <c r="D42" s="27" t="s">
        <v>68</v>
      </c>
      <c r="E42" s="48" t="s">
        <v>69</v>
      </c>
      <c r="F42" s="48" t="s">
        <v>69</v>
      </c>
      <c r="G42" s="49" t="s">
        <v>22</v>
      </c>
      <c r="H42" s="44"/>
      <c r="I42" s="47">
        <v>8859.495120166117</v>
      </c>
      <c r="J42" s="44"/>
      <c r="K42" s="44"/>
    </row>
    <row r="43" spans="1:13" ht="45" customHeight="1" thickBot="1" x14ac:dyDescent="0.3">
      <c r="A43" s="45" t="s">
        <v>70</v>
      </c>
      <c r="B43" s="46">
        <v>49505</v>
      </c>
      <c r="C43" s="27">
        <f t="shared" si="1"/>
        <v>6231.2015833175265</v>
      </c>
      <c r="D43" s="27" t="s">
        <v>68</v>
      </c>
      <c r="E43" s="48" t="s">
        <v>69</v>
      </c>
      <c r="F43" s="48" t="s">
        <v>69</v>
      </c>
      <c r="G43" s="49" t="s">
        <v>22</v>
      </c>
      <c r="H43" s="44"/>
      <c r="I43" s="47">
        <v>6020.4846215628277</v>
      </c>
      <c r="J43" s="44"/>
      <c r="K43" s="44"/>
      <c r="L43" s="43"/>
      <c r="M43" s="32"/>
    </row>
    <row r="44" spans="1:13" ht="15.75" thickBot="1" x14ac:dyDescent="0.3">
      <c r="A44" s="45" t="s">
        <v>71</v>
      </c>
      <c r="B44" s="46">
        <v>29881</v>
      </c>
      <c r="C44" s="27">
        <f t="shared" si="1"/>
        <v>5236.7515037634557</v>
      </c>
      <c r="D44" s="50" t="s">
        <v>72</v>
      </c>
      <c r="E44" s="48" t="s">
        <v>69</v>
      </c>
      <c r="F44" s="48" t="s">
        <v>69</v>
      </c>
      <c r="G44" s="49" t="s">
        <v>22</v>
      </c>
      <c r="H44" s="44"/>
      <c r="I44" s="47">
        <v>5059.6632886603438</v>
      </c>
      <c r="J44" s="44"/>
      <c r="K44" s="44"/>
      <c r="L44" s="43"/>
      <c r="M44" s="32"/>
    </row>
    <row r="45" spans="1:13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69</v>
      </c>
      <c r="F45" s="48" t="s">
        <v>69</v>
      </c>
      <c r="G45" s="49" t="s">
        <v>22</v>
      </c>
      <c r="H45" s="44"/>
      <c r="I45" s="44"/>
      <c r="J45" s="44"/>
    </row>
    <row r="46" spans="1:13" ht="15.75" thickBot="1" x14ac:dyDescent="0.3">
      <c r="A46" s="45" t="s">
        <v>75</v>
      </c>
      <c r="B46" s="46">
        <v>45378</v>
      </c>
      <c r="C46" s="27">
        <f t="shared" si="1"/>
        <v>1462.020942280192</v>
      </c>
      <c r="D46" s="27" t="s">
        <v>68</v>
      </c>
      <c r="E46" s="48" t="s">
        <v>69</v>
      </c>
      <c r="F46" s="48" t="s">
        <v>69</v>
      </c>
      <c r="G46" s="49" t="s">
        <v>22</v>
      </c>
      <c r="I46" s="47">
        <v>1412.580620560572</v>
      </c>
    </row>
    <row r="47" spans="1:13" ht="15.75" thickBot="1" x14ac:dyDescent="0.3">
      <c r="A47" s="45" t="s">
        <v>76</v>
      </c>
      <c r="B47" s="46">
        <v>45380</v>
      </c>
      <c r="C47" s="27">
        <f t="shared" si="1"/>
        <v>1905.1246622250305</v>
      </c>
      <c r="D47" s="27" t="s">
        <v>68</v>
      </c>
      <c r="E47" s="48" t="s">
        <v>69</v>
      </c>
      <c r="F47" s="48" t="s">
        <v>69</v>
      </c>
      <c r="G47" s="49" t="s">
        <v>22</v>
      </c>
      <c r="I47" s="47">
        <v>1840.7001567391601</v>
      </c>
    </row>
    <row r="48" spans="1:13" ht="45.75" thickBot="1" x14ac:dyDescent="0.3">
      <c r="A48" s="24" t="s">
        <v>77</v>
      </c>
      <c r="B48" s="46">
        <v>45384</v>
      </c>
      <c r="C48" s="27">
        <f t="shared" si="1"/>
        <v>1905.1246622250305</v>
      </c>
      <c r="D48" s="27" t="s">
        <v>68</v>
      </c>
      <c r="E48" s="48" t="s">
        <v>69</v>
      </c>
      <c r="F48" s="48" t="s">
        <v>69</v>
      </c>
      <c r="G48" s="49" t="s">
        <v>16</v>
      </c>
      <c r="I48" s="47">
        <v>1840.7001567391601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1905.1246622250305</v>
      </c>
      <c r="D49" s="27" t="s">
        <v>68</v>
      </c>
      <c r="E49" s="48" t="s">
        <v>69</v>
      </c>
      <c r="F49" s="48" t="s">
        <v>69</v>
      </c>
      <c r="G49" s="49" t="s">
        <v>22</v>
      </c>
      <c r="I49" s="47">
        <v>1840.7001567391601</v>
      </c>
    </row>
    <row r="50" spans="1:9" ht="15.75" thickBot="1" x14ac:dyDescent="0.3">
      <c r="A50" s="45" t="s">
        <v>79</v>
      </c>
      <c r="B50" s="46">
        <v>43235</v>
      </c>
      <c r="C50" s="27">
        <f t="shared" si="1"/>
        <v>1452.2943119806791</v>
      </c>
      <c r="D50" s="27" t="s">
        <v>68</v>
      </c>
      <c r="E50" s="48" t="s">
        <v>69</v>
      </c>
      <c r="F50" s="48" t="s">
        <v>69</v>
      </c>
      <c r="G50" s="49" t="s">
        <v>22</v>
      </c>
      <c r="I50" s="47">
        <v>1403.1829101262601</v>
      </c>
    </row>
    <row r="51" spans="1:9" ht="15.75" thickBot="1" x14ac:dyDescent="0.3">
      <c r="A51" s="45" t="s">
        <v>80</v>
      </c>
      <c r="B51" s="46">
        <v>43239</v>
      </c>
      <c r="C51" s="27">
        <f t="shared" si="1"/>
        <v>1452.2943119806791</v>
      </c>
      <c r="D51" s="27" t="s">
        <v>68</v>
      </c>
      <c r="E51" s="48" t="s">
        <v>69</v>
      </c>
      <c r="F51" s="48" t="s">
        <v>69</v>
      </c>
      <c r="G51" s="49" t="s">
        <v>22</v>
      </c>
      <c r="I51" s="47">
        <v>1403.1829101262601</v>
      </c>
    </row>
    <row r="52" spans="1:9" ht="15.75" thickBot="1" x14ac:dyDescent="0.3">
      <c r="A52" s="45" t="s">
        <v>81</v>
      </c>
      <c r="B52" s="46">
        <v>66984</v>
      </c>
      <c r="C52" s="27">
        <f t="shared" si="1"/>
        <v>3799.0320805287965</v>
      </c>
      <c r="D52" s="50" t="s">
        <v>72</v>
      </c>
      <c r="E52" s="48" t="s">
        <v>69</v>
      </c>
      <c r="F52" s="48" t="s">
        <v>69</v>
      </c>
      <c r="G52" s="49" t="s">
        <v>22</v>
      </c>
      <c r="I52" s="47">
        <v>3670.5623966461803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2638.1150898425044</v>
      </c>
      <c r="D53" s="50" t="s">
        <v>72</v>
      </c>
      <c r="E53" s="48" t="s">
        <v>69</v>
      </c>
      <c r="F53" s="48" t="s">
        <v>69</v>
      </c>
      <c r="G53" s="49" t="s">
        <v>16</v>
      </c>
      <c r="I53" s="47">
        <v>2548.9034684468643</v>
      </c>
    </row>
    <row r="54" spans="1:9" ht="15.75" thickBot="1" x14ac:dyDescent="0.3">
      <c r="A54" s="45" t="s">
        <v>83</v>
      </c>
      <c r="B54" s="46">
        <v>19120</v>
      </c>
      <c r="C54" s="27">
        <f t="shared" si="1"/>
        <v>6048.006674874533</v>
      </c>
      <c r="D54" s="27" t="s">
        <v>68</v>
      </c>
      <c r="E54" s="48" t="s">
        <v>69</v>
      </c>
      <c r="F54" s="48" t="s">
        <v>69</v>
      </c>
      <c r="G54" s="49" t="s">
        <v>22</v>
      </c>
      <c r="I54" s="47">
        <v>5843.4847100237039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1141.7196940425165</v>
      </c>
      <c r="D55" s="27" t="s">
        <v>68</v>
      </c>
      <c r="E55" s="48" t="s">
        <v>69</v>
      </c>
      <c r="F55" s="48" t="s">
        <v>69</v>
      </c>
      <c r="G55" s="49" t="s">
        <v>16</v>
      </c>
      <c r="I55" s="47">
        <v>1103.1108155000161</v>
      </c>
    </row>
    <row r="56" spans="1:9" ht="30" customHeight="1" thickBot="1" x14ac:dyDescent="0.3">
      <c r="A56" s="45" t="s">
        <v>85</v>
      </c>
      <c r="B56" s="46">
        <v>36430</v>
      </c>
      <c r="C56" s="27">
        <f t="shared" si="1"/>
        <v>717.34651294070284</v>
      </c>
      <c r="D56" s="48" t="s">
        <v>68</v>
      </c>
      <c r="E56" s="48" t="s">
        <v>68</v>
      </c>
      <c r="F56" s="48" t="s">
        <v>68</v>
      </c>
      <c r="G56" s="49" t="s">
        <v>16</v>
      </c>
      <c r="I56" s="47">
        <v>693.08841830019605</v>
      </c>
    </row>
    <row r="57" spans="1:9" ht="15.75" thickBot="1" x14ac:dyDescent="0.3">
      <c r="D57" s="53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0" t="s">
        <v>12</v>
      </c>
    </row>
    <row r="60" spans="1:9" ht="30.75" thickBot="1" x14ac:dyDescent="0.3">
      <c r="A60" s="56" t="s">
        <v>88</v>
      </c>
      <c r="B60" s="57">
        <v>93454</v>
      </c>
      <c r="C60" s="27">
        <f t="shared" ref="C60:C64" si="2">$I60*1.035</f>
        <v>5204.7258959506635</v>
      </c>
      <c r="D60" s="58" t="s">
        <v>72</v>
      </c>
      <c r="E60" s="59" t="s">
        <v>89</v>
      </c>
      <c r="F60" s="59" t="s">
        <v>89</v>
      </c>
      <c r="G60" s="57" t="s">
        <v>16</v>
      </c>
      <c r="I60" s="47">
        <v>5028.7206724161006</v>
      </c>
    </row>
    <row r="61" spans="1:9" ht="30.75" thickBot="1" x14ac:dyDescent="0.3">
      <c r="A61" s="56" t="s">
        <v>90</v>
      </c>
      <c r="B61" s="57">
        <v>93458</v>
      </c>
      <c r="C61" s="27">
        <f t="shared" si="2"/>
        <v>5204.7258959506635</v>
      </c>
      <c r="D61" s="58" t="s">
        <v>72</v>
      </c>
      <c r="E61" s="59" t="s">
        <v>89</v>
      </c>
      <c r="F61" s="59" t="s">
        <v>89</v>
      </c>
      <c r="G61" s="57" t="s">
        <v>16</v>
      </c>
      <c r="I61" s="47">
        <v>5028.7206724161006</v>
      </c>
    </row>
    <row r="62" spans="1:9" ht="45.75" thickBot="1" x14ac:dyDescent="0.3">
      <c r="A62" s="56" t="s">
        <v>91</v>
      </c>
      <c r="B62" s="57">
        <v>93459</v>
      </c>
      <c r="C62" s="27">
        <f t="shared" si="2"/>
        <v>5204.7258959506635</v>
      </c>
      <c r="D62" s="58" t="s">
        <v>72</v>
      </c>
      <c r="E62" s="59" t="s">
        <v>89</v>
      </c>
      <c r="F62" s="59" t="s">
        <v>89</v>
      </c>
      <c r="G62" s="57" t="s">
        <v>16</v>
      </c>
      <c r="I62" s="47">
        <v>5028.7206724161006</v>
      </c>
    </row>
    <row r="63" spans="1:9" ht="30.75" thickBot="1" x14ac:dyDescent="0.3">
      <c r="A63" s="56" t="s">
        <v>92</v>
      </c>
      <c r="B63" s="57">
        <v>93460</v>
      </c>
      <c r="C63" s="27">
        <f t="shared" si="2"/>
        <v>5204.7258959506635</v>
      </c>
      <c r="D63" s="58" t="s">
        <v>72</v>
      </c>
      <c r="E63" s="59" t="s">
        <v>89</v>
      </c>
      <c r="F63" s="59" t="s">
        <v>89</v>
      </c>
      <c r="G63" s="57" t="s">
        <v>16</v>
      </c>
      <c r="I63" s="47">
        <v>5028.7206724161006</v>
      </c>
    </row>
    <row r="64" spans="1:9" ht="45.75" thickBot="1" x14ac:dyDescent="0.3">
      <c r="A64" s="56" t="s">
        <v>93</v>
      </c>
      <c r="B64" s="57" t="s">
        <v>94</v>
      </c>
      <c r="C64" s="27">
        <f t="shared" si="2"/>
        <v>18675.190401877804</v>
      </c>
      <c r="D64" s="58" t="s">
        <v>72</v>
      </c>
      <c r="E64" s="59" t="s">
        <v>89</v>
      </c>
      <c r="F64" s="59" t="s">
        <v>89</v>
      </c>
      <c r="G64" s="57" t="s">
        <v>16</v>
      </c>
      <c r="I64" s="47">
        <v>18043.662224036529</v>
      </c>
    </row>
    <row r="65" spans="1:9" x14ac:dyDescent="0.25">
      <c r="D65" s="40"/>
    </row>
    <row r="66" spans="1:9" ht="15.75" thickBot="1" x14ac:dyDescent="0.3">
      <c r="A66"/>
      <c r="C66"/>
      <c r="D66" s="32"/>
    </row>
    <row r="67" spans="1:9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H67" s="11"/>
      <c r="I67" s="11"/>
    </row>
    <row r="68" spans="1:9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9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11.53148148</v>
      </c>
      <c r="E69" s="132" t="s">
        <v>16</v>
      </c>
      <c r="F69" s="131"/>
      <c r="G69" s="64"/>
      <c r="H69" s="64"/>
      <c r="I69" s="63">
        <v>11.141528000000001</v>
      </c>
    </row>
    <row r="70" spans="1:9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9.0176983199999974</v>
      </c>
      <c r="E70" s="132" t="s">
        <v>16</v>
      </c>
      <c r="F70" s="131"/>
      <c r="G70" s="64"/>
      <c r="H70" s="64"/>
      <c r="I70" s="63">
        <v>8.7127519999999983</v>
      </c>
    </row>
    <row r="71" spans="1:9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17.197468919999995</v>
      </c>
      <c r="E71" s="133" t="s">
        <v>16</v>
      </c>
      <c r="F71" s="131"/>
      <c r="G71" s="64"/>
      <c r="H71" s="64"/>
      <c r="I71" s="63">
        <v>16.615911999999998</v>
      </c>
    </row>
    <row r="72" spans="1:9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10.573849799999998</v>
      </c>
      <c r="E72" s="132" t="s">
        <v>16</v>
      </c>
      <c r="F72" s="131"/>
      <c r="G72" s="64"/>
      <c r="H72" s="64"/>
      <c r="I72" s="63">
        <v>10.216279999999999</v>
      </c>
    </row>
    <row r="73" spans="1:9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33.457256819999998</v>
      </c>
      <c r="E73" s="132" t="s">
        <v>16</v>
      </c>
      <c r="F73" s="131"/>
      <c r="G73" s="64"/>
      <c r="H73" s="64"/>
      <c r="I73" s="63">
        <v>32.325851999999998</v>
      </c>
    </row>
    <row r="74" spans="1:9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29.06811162</v>
      </c>
      <c r="E74" s="132" t="s">
        <v>16</v>
      </c>
      <c r="F74" s="131"/>
      <c r="G74" s="64"/>
      <c r="H74" s="64"/>
      <c r="I74" s="63">
        <v>28.085132000000002</v>
      </c>
    </row>
    <row r="75" spans="1:9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12.928027680000001</v>
      </c>
      <c r="E75" s="132" t="s">
        <v>16</v>
      </c>
      <c r="F75" s="131"/>
      <c r="G75" s="64"/>
      <c r="H75" s="64"/>
      <c r="I75" s="63">
        <v>12.490848000000002</v>
      </c>
    </row>
    <row r="76" spans="1:9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58.415532479999996</v>
      </c>
      <c r="E76" s="132" t="s">
        <v>16</v>
      </c>
      <c r="F76" s="131"/>
      <c r="G76" s="64"/>
      <c r="H76" s="64"/>
      <c r="I76" s="63">
        <v>56.440128000000001</v>
      </c>
    </row>
    <row r="77" spans="1:9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29.127963599999998</v>
      </c>
      <c r="E77" s="132" t="s">
        <v>16</v>
      </c>
      <c r="F77" s="131"/>
      <c r="G77" s="64"/>
      <c r="H77" s="64"/>
      <c r="I77" s="63">
        <v>28.142959999999999</v>
      </c>
    </row>
    <row r="78" spans="1:9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24.120347939999995</v>
      </c>
      <c r="E78" s="132" t="s">
        <v>16</v>
      </c>
      <c r="F78" s="131"/>
      <c r="G78" s="64"/>
      <c r="H78" s="64"/>
      <c r="I78" s="63">
        <v>23.304683999999998</v>
      </c>
    </row>
    <row r="79" spans="1:9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22.264936559999999</v>
      </c>
      <c r="E79" s="132" t="s">
        <v>16</v>
      </c>
      <c r="F79" s="131"/>
      <c r="G79" s="64"/>
      <c r="H79" s="64"/>
      <c r="I79" s="63">
        <v>21.512015999999999</v>
      </c>
    </row>
    <row r="80" spans="1:9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10.334441879999998</v>
      </c>
      <c r="E80" s="132" t="s">
        <v>16</v>
      </c>
      <c r="F80" s="131"/>
      <c r="G80" s="64"/>
      <c r="H80" s="64"/>
      <c r="I80" s="63">
        <v>9.9849679999999985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18.5541138</v>
      </c>
      <c r="E81" s="132" t="s">
        <v>16</v>
      </c>
      <c r="F81" s="131"/>
      <c r="G81" s="64"/>
      <c r="H81" s="64"/>
      <c r="I81" s="63">
        <v>17.926680000000001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9.0176983199999974</v>
      </c>
      <c r="E82" s="132" t="s">
        <v>16</v>
      </c>
      <c r="F82" s="131"/>
      <c r="G82" s="64"/>
      <c r="H82" s="64"/>
      <c r="I82" s="63">
        <v>8.7127519999999983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50.81433101999999</v>
      </c>
      <c r="E83" s="132" t="s">
        <v>16</v>
      </c>
      <c r="F83" s="131"/>
      <c r="G83" s="64"/>
      <c r="H83" s="64"/>
      <c r="I83" s="63">
        <v>49.095971999999996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17.995495319999996</v>
      </c>
      <c r="E84" s="132" t="s">
        <v>16</v>
      </c>
      <c r="F84" s="131"/>
      <c r="G84" s="64"/>
      <c r="H84" s="64"/>
      <c r="I84" s="63">
        <v>17.386951999999997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82.356324479999998</v>
      </c>
      <c r="E85" s="132" t="s">
        <v>16</v>
      </c>
      <c r="F85" s="131"/>
      <c r="G85" s="64"/>
      <c r="H85" s="64"/>
      <c r="I85" s="63">
        <v>79.571328000000008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9.45661284</v>
      </c>
      <c r="E86" s="132" t="s">
        <v>16</v>
      </c>
      <c r="F86" s="131"/>
      <c r="G86" s="64"/>
      <c r="H86" s="64"/>
      <c r="I86" s="63">
        <v>9.1368240000000007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29.108012939999998</v>
      </c>
      <c r="E87" s="132" t="s">
        <v>16</v>
      </c>
      <c r="F87" s="131"/>
      <c r="G87" s="64"/>
      <c r="H87" s="64"/>
      <c r="I87" s="63">
        <v>28.123684000000001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41.617076759999996</v>
      </c>
      <c r="E88" s="132" t="s">
        <v>16</v>
      </c>
      <c r="F88" s="131"/>
      <c r="G88" s="64"/>
      <c r="H88" s="64"/>
      <c r="I88" s="63">
        <v>40.209735999999999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38.664379079999996</v>
      </c>
      <c r="E89" s="132" t="s">
        <v>16</v>
      </c>
      <c r="F89" s="131"/>
      <c r="G89" s="64"/>
      <c r="H89" s="64"/>
      <c r="I89" s="63">
        <v>37.356887999999998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7.9802639999999991</v>
      </c>
      <c r="E90" s="132" t="s">
        <v>16</v>
      </c>
      <c r="F90" s="131"/>
      <c r="G90" s="64"/>
      <c r="H90" s="64"/>
      <c r="I90" s="63">
        <v>7.7103999999999999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7.3218922199999996</v>
      </c>
      <c r="E91" s="132" t="s">
        <v>16</v>
      </c>
      <c r="F91" s="131"/>
      <c r="G91" s="64"/>
      <c r="H91" s="64"/>
      <c r="I91" s="63">
        <v>7.0742919999999998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7.3218922199999996</v>
      </c>
      <c r="E92" s="132" t="s">
        <v>16</v>
      </c>
      <c r="F92" s="131"/>
      <c r="G92" s="64"/>
      <c r="H92" s="64"/>
      <c r="I92" s="63">
        <v>7.0742919999999998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36.689263739999994</v>
      </c>
      <c r="E93" s="132" t="s">
        <v>22</v>
      </c>
      <c r="F93" s="131"/>
      <c r="G93" s="64"/>
      <c r="H93" s="64"/>
      <c r="I93" s="63">
        <v>35.448563999999998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36.689263739999994</v>
      </c>
      <c r="E94" s="132" t="s">
        <v>22</v>
      </c>
      <c r="F94" s="131"/>
      <c r="G94" s="64"/>
      <c r="H94" s="64"/>
      <c r="I94" s="63">
        <v>35.448563999999998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9.4965141599999985</v>
      </c>
      <c r="E95" s="132" t="s">
        <v>16</v>
      </c>
      <c r="F95" s="131"/>
      <c r="G95" s="64"/>
      <c r="H95" s="64"/>
      <c r="I95" s="63">
        <v>9.175376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9.59626746</v>
      </c>
      <c r="E96" s="132" t="s">
        <v>16</v>
      </c>
      <c r="F96" s="131"/>
      <c r="G96" s="64"/>
      <c r="H96" s="64"/>
      <c r="I96" s="63">
        <v>9.2717559999999999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32.040759959999995</v>
      </c>
      <c r="E97" s="132" t="s">
        <v>16</v>
      </c>
      <c r="F97" s="131"/>
      <c r="G97" s="64"/>
      <c r="H97" s="64"/>
      <c r="I97" s="63">
        <v>30.957255999999997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12.908077019999999</v>
      </c>
      <c r="E98" s="132" t="s">
        <v>16</v>
      </c>
      <c r="F98" s="131"/>
      <c r="G98" s="64"/>
      <c r="H98" s="64"/>
      <c r="I98" s="63">
        <v>12.471572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51.492653459999993</v>
      </c>
      <c r="E99" s="132" t="s">
        <v>16</v>
      </c>
      <c r="F99" s="131"/>
      <c r="G99" s="64"/>
      <c r="H99" s="64"/>
      <c r="I99" s="63">
        <v>49.751355999999994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13.706103419999998</v>
      </c>
      <c r="E100" s="132" t="s">
        <v>16</v>
      </c>
      <c r="F100" s="131"/>
      <c r="G100" s="64"/>
      <c r="H100" s="64"/>
      <c r="I100" s="63">
        <v>13.242611999999999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25.457042159999997</v>
      </c>
      <c r="E101" s="132" t="s">
        <v>16</v>
      </c>
      <c r="F101" s="131"/>
      <c r="G101" s="64"/>
      <c r="H101" s="64"/>
      <c r="I101" s="63">
        <v>24.596176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7.8805106999999994</v>
      </c>
      <c r="E102" s="132" t="s">
        <v>16</v>
      </c>
      <c r="F102" s="131"/>
      <c r="G102" s="64"/>
      <c r="H102" s="64"/>
      <c r="I102" s="63">
        <v>7.61402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42.355251179999996</v>
      </c>
      <c r="E103" s="132" t="s">
        <v>16</v>
      </c>
      <c r="F103" s="131"/>
      <c r="G103" s="64"/>
      <c r="H103" s="64"/>
      <c r="I103" s="63">
        <v>40.922947999999998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33.517108799999995</v>
      </c>
      <c r="E104" s="132" t="s">
        <v>22</v>
      </c>
      <c r="F104" s="131"/>
      <c r="G104" s="64"/>
      <c r="H104" s="64"/>
      <c r="I104" s="63">
        <v>32.383679999999998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28.290035879999998</v>
      </c>
      <c r="E105" s="132" t="s">
        <v>16</v>
      </c>
      <c r="F105" s="131"/>
      <c r="G105" s="64"/>
      <c r="H105" s="64"/>
      <c r="I105" s="63">
        <v>27.333368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16.87825836</v>
      </c>
      <c r="E106" s="132" t="s">
        <v>22</v>
      </c>
      <c r="F106" s="131"/>
      <c r="G106" s="64"/>
      <c r="H106" s="64"/>
      <c r="I106" s="63">
        <v>16.307496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10.015231319999998</v>
      </c>
      <c r="E107" s="132" t="s">
        <v>16</v>
      </c>
      <c r="F107" s="131"/>
      <c r="G107" s="64"/>
      <c r="H107" s="64"/>
      <c r="I107" s="63">
        <v>9.6765519999999992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10.015231319999998</v>
      </c>
      <c r="E108" s="132" t="s">
        <v>16</v>
      </c>
      <c r="F108" s="131"/>
      <c r="G108" s="64"/>
      <c r="H108" s="64"/>
      <c r="I108" s="63">
        <v>9.6765519999999992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17.097715619999999</v>
      </c>
      <c r="E109" s="132" t="s">
        <v>16</v>
      </c>
      <c r="F109" s="131"/>
      <c r="G109" s="64"/>
      <c r="H109" s="64"/>
      <c r="I109" s="63">
        <v>16.519532000000002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20.589081119999999</v>
      </c>
      <c r="E110" s="133" t="s">
        <v>16</v>
      </c>
      <c r="F110" s="131"/>
      <c r="G110" s="64"/>
      <c r="H110" s="64"/>
      <c r="I110" s="63">
        <v>19.892832000000002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157.15134881999998</v>
      </c>
      <c r="E111" s="132" t="s">
        <v>16</v>
      </c>
      <c r="F111" s="131"/>
      <c r="G111" s="64"/>
      <c r="H111" s="64"/>
      <c r="I111" s="63">
        <v>151.837052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20.948192999999996</v>
      </c>
      <c r="E112" s="132" t="s">
        <v>16</v>
      </c>
      <c r="F112" s="131"/>
      <c r="G112" s="64"/>
      <c r="H112" s="64"/>
      <c r="I112" s="63">
        <v>20.239799999999999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204.27429299302133</v>
      </c>
      <c r="E113" s="132" t="s">
        <v>16</v>
      </c>
      <c r="F113" s="131"/>
      <c r="G113" s="64"/>
      <c r="H113" s="64"/>
      <c r="I113" s="63">
        <v>197.36646665992401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59.744998496079354</v>
      </c>
      <c r="E114" s="132" t="s">
        <v>16</v>
      </c>
      <c r="F114" s="131"/>
      <c r="G114" s="64"/>
      <c r="H114" s="64"/>
      <c r="I114" s="63">
        <v>57.724636228095996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74.35610982</v>
      </c>
      <c r="E115" s="132" t="s">
        <v>16</v>
      </c>
      <c r="F115" s="131"/>
      <c r="G115" s="64"/>
      <c r="H115" s="64"/>
      <c r="I115" s="63">
        <v>71.841652000000011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10.29454056</v>
      </c>
      <c r="E116" s="132" t="s">
        <v>16</v>
      </c>
      <c r="F116" s="131"/>
      <c r="G116" s="64"/>
      <c r="H116" s="64"/>
      <c r="I116" s="63">
        <v>9.946416000000001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27.292502879999994</v>
      </c>
      <c r="E117" s="132" t="s">
        <v>16</v>
      </c>
      <c r="F117" s="131"/>
      <c r="G117" s="64"/>
      <c r="H117" s="64"/>
      <c r="I117" s="63">
        <v>26.369567999999997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9.7359220799999981</v>
      </c>
      <c r="E118" s="132" t="s">
        <v>16</v>
      </c>
      <c r="F118" s="131"/>
      <c r="G118" s="64"/>
      <c r="H118" s="64"/>
      <c r="I118" s="63">
        <v>9.4066879999999991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37.82645136</v>
      </c>
      <c r="E119" s="132" t="s">
        <v>16</v>
      </c>
      <c r="F119" s="131"/>
      <c r="G119" s="64"/>
      <c r="H119" s="64"/>
      <c r="I119" s="63">
        <v>36.547296000000003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50.774429699999999</v>
      </c>
      <c r="E120" s="132" t="s">
        <v>16</v>
      </c>
      <c r="F120" s="131"/>
      <c r="G120" s="64"/>
      <c r="H120" s="64"/>
      <c r="I120" s="63">
        <v>49.05742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25.836104699999996</v>
      </c>
      <c r="E121" s="132" t="s">
        <v>16</v>
      </c>
      <c r="F121" s="131"/>
      <c r="G121" s="64"/>
      <c r="H121" s="64"/>
      <c r="I121" s="63">
        <v>24.962419999999998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15.002896319999998</v>
      </c>
      <c r="E122" s="132" t="s">
        <v>16</v>
      </c>
      <c r="F122" s="131"/>
      <c r="G122" s="64"/>
      <c r="H122" s="64"/>
      <c r="I122" s="63">
        <v>14.495551999999998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30.025743299999998</v>
      </c>
      <c r="E123" s="132" t="s">
        <v>16</v>
      </c>
      <c r="F123" s="131"/>
      <c r="G123" s="64"/>
      <c r="H123" s="64"/>
      <c r="I123" s="63">
        <v>29.010380000000001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70.006865940000012</v>
      </c>
      <c r="E124" s="132" t="s">
        <v>16</v>
      </c>
      <c r="F124" s="131"/>
      <c r="G124" s="64"/>
      <c r="H124" s="64"/>
      <c r="I124" s="63">
        <v>67.63948400000001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276.65186551586748</v>
      </c>
      <c r="E125" s="133" t="s">
        <v>16</v>
      </c>
      <c r="F125" s="131"/>
      <c r="G125" s="64"/>
      <c r="H125" s="64"/>
      <c r="I125" s="63">
        <v>267.296488421128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23.940791999999998</v>
      </c>
      <c r="E126" s="132" t="s">
        <v>16</v>
      </c>
      <c r="F126" s="131"/>
      <c r="G126" s="64"/>
      <c r="H126" s="64"/>
      <c r="I126" s="63">
        <v>23.1312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15.501662819999998</v>
      </c>
      <c r="E127" s="132" t="s">
        <v>22</v>
      </c>
      <c r="F127" s="131"/>
      <c r="G127" s="64"/>
      <c r="H127" s="64"/>
      <c r="I127" s="63">
        <v>14.977452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12.908077019999999</v>
      </c>
      <c r="E128" s="132" t="s">
        <v>22</v>
      </c>
      <c r="F128" s="131"/>
      <c r="G128" s="64"/>
      <c r="H128" s="64"/>
      <c r="I128" s="63">
        <v>12.471572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21.067896959999999</v>
      </c>
      <c r="E129" s="132" t="s">
        <v>22</v>
      </c>
      <c r="F129" s="131"/>
      <c r="G129" s="64"/>
      <c r="H129" s="64"/>
      <c r="I129" s="63">
        <v>20.355456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13.327040879999998</v>
      </c>
      <c r="E130" s="133" t="s">
        <v>16</v>
      </c>
      <c r="F130" s="131"/>
      <c r="G130" s="64"/>
      <c r="H130" s="64"/>
      <c r="I130" s="63">
        <v>12.876367999999999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101.12081902713432</v>
      </c>
      <c r="E131" s="132" t="s">
        <v>16</v>
      </c>
      <c r="F131" s="131"/>
      <c r="G131" s="64"/>
      <c r="H131" s="64"/>
      <c r="I131" s="63">
        <v>97.701274422352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276.65186551586748</v>
      </c>
      <c r="E132" s="132" t="s">
        <v>16</v>
      </c>
      <c r="F132" s="131"/>
      <c r="G132" s="64"/>
      <c r="H132" s="64"/>
      <c r="I132" s="63">
        <v>267.296488421128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102.36683646</v>
      </c>
      <c r="E133" s="132" t="s">
        <v>16</v>
      </c>
      <c r="F133" s="131"/>
      <c r="G133" s="64"/>
      <c r="H133" s="64"/>
      <c r="I133" s="63">
        <v>98.905156000000005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84.052130579999996</v>
      </c>
      <c r="E134" s="132" t="s">
        <v>16</v>
      </c>
      <c r="F134" s="131"/>
      <c r="G134" s="64"/>
      <c r="H134" s="64"/>
      <c r="I134" s="63">
        <v>81.209788000000003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149.62994999999998</v>
      </c>
      <c r="E135" s="133" t="s">
        <v>16</v>
      </c>
      <c r="F135" s="131"/>
      <c r="G135" s="64"/>
      <c r="H135" s="64"/>
      <c r="I135" s="63">
        <v>144.57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10.334441879999998</v>
      </c>
      <c r="E136" s="132" t="s">
        <v>16</v>
      </c>
      <c r="F136" s="131"/>
      <c r="G136" s="64"/>
      <c r="H136" s="64"/>
      <c r="I136" s="63">
        <v>9.9849679999999985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25.836104699999996</v>
      </c>
      <c r="E137" s="132" t="s">
        <v>16</v>
      </c>
      <c r="F137" s="131"/>
      <c r="G137" s="64"/>
      <c r="H137" s="64"/>
      <c r="I137" s="63">
        <v>24.962419999999998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12.987879659999997</v>
      </c>
      <c r="E138" s="132" t="s">
        <v>16</v>
      </c>
      <c r="F138" s="131"/>
      <c r="G138" s="64"/>
      <c r="H138" s="64"/>
      <c r="I138" s="63">
        <v>12.548675999999999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23.043012299999997</v>
      </c>
      <c r="E139" s="132" t="s">
        <v>16</v>
      </c>
      <c r="F139" s="131"/>
      <c r="G139" s="64"/>
      <c r="H139" s="64"/>
      <c r="I139" s="63">
        <v>22.263780000000001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10.214737919999999</v>
      </c>
      <c r="E140" s="132" t="s">
        <v>16</v>
      </c>
      <c r="F140" s="131"/>
      <c r="G140" s="64"/>
      <c r="H140" s="64"/>
      <c r="I140" s="63">
        <v>9.8693120000000008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10.334441879999998</v>
      </c>
      <c r="E141" s="132" t="s">
        <v>16</v>
      </c>
      <c r="F141" s="131"/>
      <c r="G141" s="64"/>
      <c r="H141" s="64"/>
      <c r="I141" s="63">
        <v>9.9849679999999985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23.90089068</v>
      </c>
      <c r="E142" s="132" t="s">
        <v>16</v>
      </c>
      <c r="F142" s="131"/>
      <c r="G142" s="64"/>
      <c r="H142" s="64"/>
      <c r="I142" s="63">
        <v>23.092648000000001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16.120133279999997</v>
      </c>
      <c r="E143" s="132" t="s">
        <v>16</v>
      </c>
      <c r="F143" s="131"/>
      <c r="G143" s="64"/>
      <c r="H143" s="64"/>
      <c r="I143" s="63">
        <v>15.575008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13.227287579999999</v>
      </c>
      <c r="E144" s="132" t="s">
        <v>16</v>
      </c>
      <c r="F144" s="131"/>
      <c r="G144" s="64"/>
      <c r="H144" s="64"/>
      <c r="I144" s="63">
        <v>12.779987999999999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85.468627439999992</v>
      </c>
      <c r="E145" s="132" t="s">
        <v>16</v>
      </c>
      <c r="F145" s="131"/>
      <c r="G145" s="64"/>
      <c r="H145" s="64"/>
      <c r="I145" s="63">
        <v>82.578384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50.415317819999991</v>
      </c>
      <c r="E146" s="132" t="s">
        <v>16</v>
      </c>
      <c r="F146" s="131"/>
      <c r="G146" s="64"/>
      <c r="H146" s="64"/>
      <c r="I146" s="63">
        <v>48.710451999999997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44.350317179999998</v>
      </c>
      <c r="E147" s="132" t="s">
        <v>16</v>
      </c>
      <c r="F147" s="131"/>
      <c r="G147" s="64"/>
      <c r="H147" s="64"/>
      <c r="I147" s="63">
        <v>42.850548000000003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26.494476479999996</v>
      </c>
      <c r="E148" s="132" t="s">
        <v>16</v>
      </c>
      <c r="F148" s="131"/>
      <c r="G148" s="64"/>
      <c r="H148" s="64"/>
      <c r="I148" s="63">
        <v>25.598527999999998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27.412206839999996</v>
      </c>
      <c r="E149" s="132" t="s">
        <v>16</v>
      </c>
      <c r="F149" s="131"/>
      <c r="G149" s="64"/>
      <c r="H149" s="64"/>
      <c r="I149" s="63">
        <v>26.485223999999999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123.97340123999999</v>
      </c>
      <c r="E150" s="132" t="s">
        <v>16</v>
      </c>
      <c r="F150" s="131"/>
      <c r="G150" s="64"/>
      <c r="H150" s="64"/>
      <c r="I150" s="63">
        <v>119.781064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13.985412659999998</v>
      </c>
      <c r="E151" s="132" t="s">
        <v>16</v>
      </c>
      <c r="F151" s="131"/>
      <c r="G151" s="64"/>
      <c r="H151" s="64"/>
      <c r="I151" s="63">
        <v>13.512475999999999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26.175265919999994</v>
      </c>
      <c r="E152" s="132" t="s">
        <v>16</v>
      </c>
      <c r="F152" s="131"/>
      <c r="G152" s="64"/>
      <c r="H152" s="64"/>
      <c r="I152" s="63">
        <v>25.290111999999997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36.190497239999999</v>
      </c>
      <c r="E153" s="132" t="s">
        <v>16</v>
      </c>
      <c r="F153" s="131"/>
      <c r="G153" s="64"/>
      <c r="H153" s="64"/>
      <c r="I153" s="63">
        <v>34.966664000000002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30.504559139999998</v>
      </c>
      <c r="E154" s="132" t="s">
        <v>16</v>
      </c>
      <c r="F154" s="131"/>
      <c r="G154" s="64"/>
      <c r="H154" s="64"/>
      <c r="I154" s="63">
        <v>29.473004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55.742144039999999</v>
      </c>
      <c r="E155" s="132" t="s">
        <v>16</v>
      </c>
      <c r="F155" s="131"/>
      <c r="G155" s="64"/>
      <c r="H155" s="64"/>
      <c r="I155" s="63">
        <v>53.857144000000005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31.761450719999996</v>
      </c>
      <c r="E156" s="132" t="s">
        <v>16</v>
      </c>
      <c r="F156" s="131"/>
      <c r="G156" s="64"/>
      <c r="H156" s="64"/>
      <c r="I156" s="63">
        <v>30.687391999999999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27.192749579999997</v>
      </c>
      <c r="E157" s="132" t="s">
        <v>16</v>
      </c>
      <c r="F157" s="131"/>
      <c r="G157" s="64"/>
      <c r="H157" s="64"/>
      <c r="I157" s="63">
        <v>26.273188000000001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20.30977188</v>
      </c>
      <c r="E158" s="132" t="s">
        <v>16</v>
      </c>
      <c r="F158" s="131"/>
      <c r="G158" s="64"/>
      <c r="H158" s="64"/>
      <c r="I158" s="63">
        <v>19.622968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29.327470199999997</v>
      </c>
      <c r="E159" s="132" t="s">
        <v>16</v>
      </c>
      <c r="F159" s="131"/>
      <c r="G159" s="64"/>
      <c r="H159" s="64"/>
      <c r="I159" s="63">
        <v>28.335719999999998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33.796418039999999</v>
      </c>
      <c r="E160" s="132" t="s">
        <v>16</v>
      </c>
      <c r="F160" s="131"/>
      <c r="G160" s="64"/>
      <c r="H160" s="64"/>
      <c r="I160" s="63">
        <v>32.653544000000004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20.589081119999999</v>
      </c>
      <c r="E161" s="133" t="s">
        <v>16</v>
      </c>
      <c r="F161" s="131"/>
      <c r="G161" s="64"/>
      <c r="H161" s="64"/>
      <c r="I161" s="63">
        <v>19.892832000000002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23.90089068</v>
      </c>
      <c r="E162" s="132" t="s">
        <v>16</v>
      </c>
      <c r="F162" s="131"/>
      <c r="G162" s="64"/>
      <c r="H162" s="64"/>
      <c r="I162" s="63">
        <v>23.092648000000001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6.5438164799999985</v>
      </c>
      <c r="E163" s="132" t="s">
        <v>16</v>
      </c>
      <c r="F163" s="131"/>
      <c r="G163" s="64"/>
      <c r="H163" s="64"/>
      <c r="I163" s="63">
        <v>6.3225279999999993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14.364475199999998</v>
      </c>
      <c r="E164" s="132" t="s">
        <v>16</v>
      </c>
      <c r="F164" s="131"/>
      <c r="G164" s="64"/>
      <c r="H164" s="64"/>
      <c r="I164" s="63">
        <v>13.87872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19.37209086</v>
      </c>
      <c r="E165" s="132" t="s">
        <v>16</v>
      </c>
      <c r="F165" s="131"/>
      <c r="G165" s="64"/>
      <c r="H165" s="64"/>
      <c r="I165" s="63">
        <v>18.716996000000002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37.068326279999994</v>
      </c>
      <c r="E166" s="132" t="s">
        <v>16</v>
      </c>
      <c r="F166" s="131"/>
      <c r="G166" s="64"/>
      <c r="H166" s="64"/>
      <c r="I166" s="63">
        <v>35.814807999999999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36.948622319999998</v>
      </c>
      <c r="E167" s="132" t="s">
        <v>16</v>
      </c>
      <c r="F167" s="131"/>
      <c r="G167" s="64"/>
      <c r="H167" s="64"/>
      <c r="I167" s="63">
        <v>35.699151999999998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25.097930279999996</v>
      </c>
      <c r="E168" s="132" t="s">
        <v>16</v>
      </c>
      <c r="F168" s="131"/>
      <c r="G168" s="64"/>
      <c r="H168" s="64"/>
      <c r="I168" s="63">
        <v>24.249207999999999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4.72830642</v>
      </c>
      <c r="E169" s="132" t="s">
        <v>16</v>
      </c>
      <c r="F169" s="131"/>
      <c r="G169" s="64"/>
      <c r="H169" s="64"/>
      <c r="I169" s="63">
        <v>4.5684120000000004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4.72830642</v>
      </c>
      <c r="E170" s="132" t="s">
        <v>16</v>
      </c>
      <c r="F170" s="131"/>
      <c r="G170" s="64"/>
      <c r="H170" s="64"/>
      <c r="I170" s="63">
        <v>4.5684120000000004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23.481926819999998</v>
      </c>
      <c r="E171" s="132" t="s">
        <v>16</v>
      </c>
      <c r="F171" s="131"/>
      <c r="G171" s="64"/>
      <c r="H171" s="64"/>
      <c r="I171" s="63">
        <v>22.687851999999999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24.040545299999998</v>
      </c>
      <c r="E172" s="132" t="s">
        <v>16</v>
      </c>
      <c r="F172" s="131"/>
      <c r="G172" s="64"/>
      <c r="H172" s="64"/>
      <c r="I172" s="63">
        <v>23.22758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21.427008839999999</v>
      </c>
      <c r="E173" s="132" t="s">
        <v>16</v>
      </c>
      <c r="F173" s="131"/>
      <c r="G173" s="64"/>
      <c r="H173" s="64"/>
      <c r="I173" s="63">
        <v>20.702424000000001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16.299689219999998</v>
      </c>
      <c r="E174" s="132" t="s">
        <v>22</v>
      </c>
      <c r="F174" s="131"/>
      <c r="G174" s="64"/>
      <c r="H174" s="64"/>
      <c r="I174" s="63">
        <v>15.748491999999999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24.71886774</v>
      </c>
      <c r="E175" s="132" t="s">
        <v>16</v>
      </c>
      <c r="F175" s="131"/>
      <c r="G175" s="64"/>
      <c r="H175" s="64"/>
      <c r="I175" s="63">
        <v>23.882964000000001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22.464443159999998</v>
      </c>
      <c r="E176" s="132" t="s">
        <v>16</v>
      </c>
      <c r="F176" s="131"/>
      <c r="G176" s="64"/>
      <c r="H176" s="64"/>
      <c r="I176" s="63">
        <v>21.704775999999999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20.609031779999999</v>
      </c>
      <c r="E177" s="132" t="s">
        <v>16</v>
      </c>
      <c r="F177" s="131"/>
      <c r="G177" s="64"/>
      <c r="H177" s="64"/>
      <c r="I177" s="63">
        <v>19.912108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28.469591819999998</v>
      </c>
      <c r="E178" s="132" t="s">
        <v>16</v>
      </c>
      <c r="F178" s="131"/>
      <c r="G178" s="64"/>
      <c r="H178" s="64"/>
      <c r="I178" s="63">
        <v>27.506851999999999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38.604527099999999</v>
      </c>
      <c r="E179" s="132" t="s">
        <v>16</v>
      </c>
      <c r="F179" s="131"/>
      <c r="G179" s="64"/>
      <c r="H179" s="64"/>
      <c r="I179" s="63">
        <v>37.299060000000004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10.334441879999998</v>
      </c>
      <c r="E180" s="132" t="s">
        <v>16</v>
      </c>
      <c r="F180" s="131"/>
      <c r="G180" s="64"/>
      <c r="H180" s="64"/>
      <c r="I180" s="63">
        <v>9.9849679999999985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27.352354859999998</v>
      </c>
      <c r="E181" s="132" t="s">
        <v>16</v>
      </c>
      <c r="F181" s="131"/>
      <c r="G181" s="64"/>
      <c r="H181" s="64"/>
      <c r="I181" s="63">
        <v>26.427396000000002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35.751582720000002</v>
      </c>
      <c r="E182" s="132" t="s">
        <v>16</v>
      </c>
      <c r="F182" s="131"/>
      <c r="G182" s="64"/>
      <c r="H182" s="64"/>
      <c r="I182" s="63">
        <v>34.542592000000006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70.006865940000012</v>
      </c>
      <c r="E183" s="132" t="s">
        <v>16</v>
      </c>
      <c r="F183" s="131"/>
      <c r="G183" s="64"/>
      <c r="H183" s="64"/>
      <c r="I183" s="63">
        <v>67.63948400000001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32.83878636</v>
      </c>
      <c r="E184" s="132" t="s">
        <v>16</v>
      </c>
      <c r="F184" s="131"/>
      <c r="G184" s="64"/>
      <c r="H184" s="64"/>
      <c r="I184" s="63">
        <v>31.728296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41.517323459999993</v>
      </c>
      <c r="E185" s="132" t="s">
        <v>16</v>
      </c>
      <c r="F185" s="131"/>
      <c r="G185" s="64"/>
      <c r="H185" s="64"/>
      <c r="I185" s="63">
        <v>40.113355999999996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41.517323459999993</v>
      </c>
      <c r="E186" s="132" t="s">
        <v>16</v>
      </c>
      <c r="F186" s="131"/>
      <c r="G186" s="64"/>
      <c r="H186" s="64"/>
      <c r="I186" s="63">
        <v>40.113355999999996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41.517323459999993</v>
      </c>
      <c r="E187" s="132" t="s">
        <v>16</v>
      </c>
      <c r="F187" s="131"/>
      <c r="G187" s="64"/>
      <c r="H187" s="64"/>
      <c r="I187" s="63">
        <v>40.113355999999996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276.65186551586748</v>
      </c>
      <c r="E188" s="133" t="s">
        <v>16</v>
      </c>
      <c r="F188" s="131"/>
      <c r="G188" s="64"/>
      <c r="H188" s="64"/>
      <c r="I188" s="63">
        <v>267.296488421128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255.94701713999996</v>
      </c>
      <c r="E189" s="133" t="s">
        <v>16</v>
      </c>
      <c r="F189" s="131"/>
      <c r="G189" s="64"/>
      <c r="H189" s="64"/>
      <c r="I189" s="63">
        <v>247.29180399999998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33.0183423</v>
      </c>
      <c r="E190" s="132" t="s">
        <v>16</v>
      </c>
      <c r="F190" s="131"/>
      <c r="G190" s="64"/>
      <c r="H190" s="64"/>
      <c r="I190" s="63">
        <v>31.901780000000002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22.803604379999996</v>
      </c>
      <c r="E191" s="132" t="s">
        <v>16</v>
      </c>
      <c r="F191" s="131"/>
      <c r="G191" s="64"/>
      <c r="H191" s="64"/>
      <c r="I191" s="63">
        <v>22.032467999999998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12.908077019999999</v>
      </c>
      <c r="E192" s="132" t="s">
        <v>16</v>
      </c>
      <c r="F192" s="131"/>
      <c r="G192" s="64"/>
      <c r="H192" s="64"/>
      <c r="I192" s="63">
        <v>12.471572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12.05019864</v>
      </c>
      <c r="E193" s="132" t="s">
        <v>16</v>
      </c>
      <c r="F193" s="131"/>
      <c r="G193" s="64"/>
      <c r="H193" s="64"/>
      <c r="I193" s="63">
        <v>11.642704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23.082913619999999</v>
      </c>
      <c r="E194" s="132" t="s">
        <v>16</v>
      </c>
      <c r="F194" s="131"/>
      <c r="G194" s="64"/>
      <c r="H194" s="64"/>
      <c r="I194" s="63">
        <v>22.302332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5.0674676400000003</v>
      </c>
      <c r="E195" s="132" t="s">
        <v>16</v>
      </c>
      <c r="F195" s="131"/>
      <c r="G195" s="64"/>
      <c r="H195" s="64"/>
      <c r="I195" s="63">
        <v>4.8961040000000002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13.746004739999998</v>
      </c>
      <c r="E196" s="132" t="s">
        <v>16</v>
      </c>
      <c r="F196" s="131"/>
      <c r="G196" s="64"/>
      <c r="H196" s="64"/>
      <c r="I196" s="63">
        <v>13.281163999999999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26.713933739999998</v>
      </c>
      <c r="E197" s="132" t="s">
        <v>22</v>
      </c>
      <c r="F197" s="131"/>
      <c r="G197" s="64"/>
      <c r="H197" s="64"/>
      <c r="I197" s="63">
        <v>25.810563999999999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33.975973979999999</v>
      </c>
      <c r="E198" s="132" t="s">
        <v>16</v>
      </c>
      <c r="F198" s="131"/>
      <c r="G198" s="64"/>
      <c r="H198" s="64"/>
      <c r="I198" s="63">
        <v>32.827027999999999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30.903572339999997</v>
      </c>
      <c r="E199" s="132" t="s">
        <v>16</v>
      </c>
      <c r="F199" s="131"/>
      <c r="G199" s="64"/>
      <c r="H199" s="64"/>
      <c r="I199" s="63">
        <v>29.858523999999999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13.366942199999999</v>
      </c>
      <c r="E200" s="132" t="s">
        <v>16</v>
      </c>
      <c r="F200" s="131"/>
      <c r="G200" s="64"/>
      <c r="H200" s="64"/>
      <c r="I200" s="63">
        <v>12.91492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17.2573209</v>
      </c>
      <c r="E201" s="133" t="s">
        <v>16</v>
      </c>
      <c r="F201" s="131"/>
      <c r="G201" s="64"/>
      <c r="H201" s="64"/>
      <c r="I201" s="63">
        <v>16.673740000000002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29.028210300000001</v>
      </c>
      <c r="E202" s="132" t="s">
        <v>16</v>
      </c>
      <c r="F202" s="131"/>
      <c r="G202" s="64"/>
      <c r="H202" s="64"/>
      <c r="I202" s="63">
        <v>28.046580000000002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26.035611299999999</v>
      </c>
      <c r="E203" s="132" t="s">
        <v>16</v>
      </c>
      <c r="F203" s="131"/>
      <c r="G203" s="64"/>
      <c r="H203" s="64"/>
      <c r="I203" s="63">
        <v>25.155180000000001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70.006865940000012</v>
      </c>
      <c r="E204" s="132" t="s">
        <v>16</v>
      </c>
      <c r="F204" s="131"/>
      <c r="G204" s="64"/>
      <c r="H204" s="64"/>
      <c r="I204" s="63">
        <v>67.63948400000001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78.326291159999997</v>
      </c>
      <c r="E205" s="132" t="s">
        <v>16</v>
      </c>
      <c r="F205" s="131"/>
      <c r="G205" s="64"/>
      <c r="H205" s="64"/>
      <c r="I205" s="63">
        <v>75.677576000000002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35.771533379999994</v>
      </c>
      <c r="E206" s="132" t="s">
        <v>16</v>
      </c>
      <c r="F206" s="131"/>
      <c r="G206" s="64"/>
      <c r="H206" s="64"/>
      <c r="I206" s="63">
        <v>34.561867999999997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95.384105460000001</v>
      </c>
      <c r="E207" s="132" t="s">
        <v>22</v>
      </c>
      <c r="F207" s="131"/>
      <c r="G207" s="64"/>
      <c r="H207" s="64"/>
      <c r="I207" s="63">
        <v>92.158556000000004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8.7383890799999993</v>
      </c>
      <c r="E208" s="132" t="s">
        <v>16</v>
      </c>
      <c r="F208" s="131"/>
      <c r="G208" s="64"/>
      <c r="H208" s="64"/>
      <c r="I208" s="63">
        <v>8.4428879999999999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10.61375112</v>
      </c>
      <c r="E209" s="132" t="s">
        <v>16</v>
      </c>
      <c r="F209" s="131"/>
      <c r="G209" s="64"/>
      <c r="H209" s="64"/>
      <c r="I209" s="63">
        <v>10.254832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42.315349859999998</v>
      </c>
      <c r="E210" s="132" t="s">
        <v>16</v>
      </c>
      <c r="F210" s="131"/>
      <c r="G210" s="64"/>
      <c r="H210" s="64"/>
      <c r="I210" s="63">
        <v>40.884396000000002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8.9378956800000005</v>
      </c>
      <c r="E211" s="132" t="s">
        <v>16</v>
      </c>
      <c r="F211" s="131"/>
      <c r="G211" s="64"/>
      <c r="H211" s="64"/>
      <c r="I211" s="63">
        <v>8.6356480000000015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54.305696519999991</v>
      </c>
      <c r="E212" s="132" t="s">
        <v>16</v>
      </c>
      <c r="F212" s="131"/>
      <c r="G212" s="64"/>
      <c r="H212" s="64"/>
      <c r="I212" s="63">
        <v>52.469271999999997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21.427008839999999</v>
      </c>
      <c r="E213" s="132" t="s">
        <v>16</v>
      </c>
      <c r="F213" s="131"/>
      <c r="G213" s="64"/>
      <c r="H213" s="64"/>
      <c r="I213" s="63">
        <v>20.702424000000001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8.5588331399999991</v>
      </c>
      <c r="E214" s="132" t="s">
        <v>22</v>
      </c>
      <c r="F214" s="131"/>
      <c r="G214" s="64"/>
      <c r="H214" s="64"/>
      <c r="I214" s="63">
        <v>8.2694039999999998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38.524724459999995</v>
      </c>
      <c r="E215" s="133" t="s">
        <v>16</v>
      </c>
      <c r="F215" s="131"/>
      <c r="G215" s="64"/>
      <c r="H215" s="64"/>
      <c r="I215" s="63">
        <v>37.221955999999999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8.5189318199999988</v>
      </c>
      <c r="E216" s="132" t="s">
        <v>16</v>
      </c>
      <c r="F216" s="131"/>
      <c r="G216" s="64"/>
      <c r="H216" s="64"/>
      <c r="I216" s="63">
        <v>8.2308519999999987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17.317172879999998</v>
      </c>
      <c r="E217" s="132" t="s">
        <v>22</v>
      </c>
      <c r="F217" s="131"/>
      <c r="G217" s="64"/>
      <c r="H217" s="64"/>
      <c r="I217" s="63">
        <v>16.731567999999999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7.9603133399999999</v>
      </c>
      <c r="E218" s="132" t="s">
        <v>16</v>
      </c>
      <c r="F218" s="131"/>
      <c r="G218" s="64"/>
      <c r="H218" s="64"/>
      <c r="I218" s="63">
        <v>7.6911240000000003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11.31202422</v>
      </c>
      <c r="E219" s="132" t="s">
        <v>16</v>
      </c>
      <c r="F219" s="131"/>
      <c r="G219" s="64"/>
      <c r="H219" s="64"/>
      <c r="I219" s="63">
        <v>10.929492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12.249705239999999</v>
      </c>
      <c r="E220" s="132" t="s">
        <v>16</v>
      </c>
      <c r="F220" s="131"/>
      <c r="G220" s="64"/>
      <c r="H220" s="64"/>
      <c r="I220" s="63">
        <v>11.835464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36.709214399999993</v>
      </c>
      <c r="E221" s="132" t="s">
        <v>16</v>
      </c>
      <c r="F221" s="131"/>
      <c r="G221" s="64"/>
      <c r="H221" s="64"/>
      <c r="I221" s="63">
        <v>35.467839999999995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28.708999739999999</v>
      </c>
      <c r="E222" s="132" t="s">
        <v>16</v>
      </c>
      <c r="F222" s="131"/>
      <c r="G222" s="64"/>
      <c r="H222" s="64"/>
      <c r="I222" s="63">
        <v>27.738164000000001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25.696450080000002</v>
      </c>
      <c r="E223" s="132" t="s">
        <v>16</v>
      </c>
      <c r="F223" s="131"/>
      <c r="G223" s="64"/>
      <c r="H223" s="64"/>
      <c r="I223" s="63">
        <v>24.827488000000002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9.8755766999999999</v>
      </c>
      <c r="E224" s="132" t="s">
        <v>16</v>
      </c>
      <c r="F224" s="131"/>
      <c r="G224" s="64"/>
      <c r="H224" s="64"/>
      <c r="I224" s="63">
        <v>9.54162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8.5189318199999988</v>
      </c>
      <c r="E225" s="132" t="s">
        <v>16</v>
      </c>
      <c r="F225" s="131"/>
      <c r="G225" s="64"/>
      <c r="H225" s="64"/>
      <c r="I225" s="63">
        <v>8.2308519999999987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59.744998496079354</v>
      </c>
      <c r="E226" s="133" t="s">
        <v>16</v>
      </c>
      <c r="F226" s="131"/>
      <c r="G226" s="64"/>
      <c r="H226" s="64"/>
      <c r="I226" s="63">
        <v>57.724636228095996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70.006865940000012</v>
      </c>
      <c r="E227" s="132" t="s">
        <v>16</v>
      </c>
      <c r="F227" s="131"/>
      <c r="G227" s="64"/>
      <c r="H227" s="64"/>
      <c r="I227" s="63">
        <v>67.63948400000001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88.202167638617141</v>
      </c>
      <c r="E228" s="133" t="s">
        <v>16</v>
      </c>
      <c r="F228" s="131"/>
      <c r="G228" s="64"/>
      <c r="H228" s="64"/>
      <c r="I228" s="63">
        <v>85.219485641175993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88.202167638617141</v>
      </c>
      <c r="E229" s="133" t="s">
        <v>16</v>
      </c>
      <c r="F229" s="131"/>
      <c r="G229" s="64"/>
      <c r="H229" s="64"/>
      <c r="I229" s="63">
        <v>85.219485641175993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570.19735207825727</v>
      </c>
      <c r="E230" s="133" t="s">
        <v>16</v>
      </c>
      <c r="F230" s="131"/>
      <c r="G230" s="64"/>
      <c r="H230" s="64"/>
      <c r="I230" s="63">
        <v>550.91531601763995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8.5189318199999988</v>
      </c>
      <c r="E231" s="132" t="s">
        <v>16</v>
      </c>
      <c r="F231" s="131"/>
      <c r="G231" s="64"/>
      <c r="H231" s="64"/>
      <c r="I231" s="63">
        <v>8.2308519999999987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27.39225618</v>
      </c>
      <c r="E232" s="132" t="s">
        <v>16</v>
      </c>
      <c r="F232" s="131"/>
      <c r="G232" s="64"/>
      <c r="H232" s="64"/>
      <c r="I232" s="63">
        <v>26.465948000000001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123.65419067999999</v>
      </c>
      <c r="E233" s="132" t="s">
        <v>16</v>
      </c>
      <c r="F233" s="131"/>
      <c r="G233" s="64"/>
      <c r="H233" s="64"/>
      <c r="I233" s="63">
        <v>119.47264799999999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11.990346659999998</v>
      </c>
      <c r="E234" s="132" t="s">
        <v>22</v>
      </c>
      <c r="F234" s="131"/>
      <c r="G234" s="64"/>
      <c r="H234" s="64"/>
      <c r="I234" s="63">
        <v>11.584876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31.74150006</v>
      </c>
      <c r="E235" s="132" t="s">
        <v>16</v>
      </c>
      <c r="F235" s="131"/>
      <c r="G235" s="64"/>
      <c r="H235" s="64"/>
      <c r="I235" s="63">
        <v>30.668116000000001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32.519575799999998</v>
      </c>
      <c r="E236" s="132" t="s">
        <v>16</v>
      </c>
      <c r="F236" s="131"/>
      <c r="G236" s="64"/>
      <c r="H236" s="64"/>
      <c r="I236" s="63">
        <v>31.419880000000003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10.334441879999998</v>
      </c>
      <c r="E237" s="132" t="s">
        <v>16</v>
      </c>
      <c r="F237" s="131"/>
      <c r="G237" s="64"/>
      <c r="H237" s="64"/>
      <c r="I237" s="63">
        <v>9.9849679999999985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70.006865940000012</v>
      </c>
      <c r="E238" s="132" t="s">
        <v>16</v>
      </c>
      <c r="F238" s="131"/>
      <c r="G238" s="64"/>
      <c r="H238" s="64"/>
      <c r="I238" s="63">
        <v>67.63948400000001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24.878473020000001</v>
      </c>
      <c r="E239" s="132" t="s">
        <v>16</v>
      </c>
      <c r="F239" s="131"/>
      <c r="G239" s="64"/>
      <c r="H239" s="64"/>
      <c r="I239" s="63">
        <v>24.037172000000002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276.65186551586748</v>
      </c>
      <c r="E240" s="132" t="s">
        <v>16</v>
      </c>
      <c r="F240" s="131"/>
      <c r="G240" s="64"/>
      <c r="H240" s="64"/>
      <c r="I240" s="63">
        <v>267.296488421128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4.4888984999999995</v>
      </c>
      <c r="E241" s="132" t="s">
        <v>22</v>
      </c>
      <c r="F241" s="131"/>
      <c r="G241" s="64"/>
      <c r="H241" s="64"/>
      <c r="I241" s="63">
        <v>4.3370999999999995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6.3243592199999989</v>
      </c>
      <c r="E242" s="132" t="s">
        <v>22</v>
      </c>
      <c r="F242" s="131"/>
      <c r="G242" s="64"/>
      <c r="H242" s="64"/>
      <c r="I242" s="63">
        <v>6.1104919999999998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16.100182619999998</v>
      </c>
      <c r="E243" s="132" t="s">
        <v>16</v>
      </c>
      <c r="F243" s="131"/>
      <c r="G243" s="64"/>
      <c r="H243" s="64"/>
      <c r="I243" s="63">
        <v>15.555732000000001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76.810040999999984</v>
      </c>
      <c r="E244" s="132" t="s">
        <v>16</v>
      </c>
      <c r="F244" s="131"/>
      <c r="G244" s="64"/>
      <c r="H244" s="64"/>
      <c r="I244" s="63">
        <v>74.212599999999995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30.085595279999996</v>
      </c>
      <c r="E245" s="132" t="s">
        <v>16</v>
      </c>
      <c r="F245" s="131"/>
      <c r="G245" s="64"/>
      <c r="H245" s="64"/>
      <c r="I245" s="63">
        <v>29.068207999999998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59.0539536</v>
      </c>
      <c r="E246" s="132" t="s">
        <v>16</v>
      </c>
      <c r="F246" s="131"/>
      <c r="G246" s="64"/>
      <c r="H246" s="64"/>
      <c r="I246" s="63">
        <v>57.056960000000004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30.025743299999998</v>
      </c>
      <c r="E247" s="132" t="s">
        <v>16</v>
      </c>
      <c r="F247" s="131"/>
      <c r="G247" s="64"/>
      <c r="H247" s="64"/>
      <c r="I247" s="63">
        <v>29.010380000000001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H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20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188.02811018624973</v>
      </c>
      <c r="E252" s="132" t="s">
        <v>22</v>
      </c>
      <c r="F252" s="136"/>
      <c r="G252" s="64"/>
      <c r="I252" s="63">
        <v>181.669671677536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188.02811018624973</v>
      </c>
      <c r="E253" s="132" t="s">
        <v>16</v>
      </c>
      <c r="F253" s="136"/>
      <c r="G253" s="64"/>
      <c r="I253" s="63">
        <v>181.669671677536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188.02811018624973</v>
      </c>
      <c r="E254" s="132" t="s">
        <v>22</v>
      </c>
      <c r="F254" s="136"/>
      <c r="G254" s="41"/>
      <c r="I254" s="63">
        <v>181.669671677536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152.84059469095303</v>
      </c>
      <c r="E255" s="132" t="s">
        <v>16</v>
      </c>
      <c r="F255" s="136"/>
      <c r="G255" s="64"/>
      <c r="I255" s="63">
        <v>147.67207216517201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188.02811018624973</v>
      </c>
      <c r="E256" s="132" t="s">
        <v>16</v>
      </c>
      <c r="F256" s="136"/>
      <c r="G256" s="64"/>
      <c r="I256" s="63">
        <v>181.669671677536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152.84059469095303</v>
      </c>
      <c r="E257" s="132" t="s">
        <v>16</v>
      </c>
      <c r="F257" s="136"/>
      <c r="G257" s="64"/>
      <c r="I257" s="63">
        <v>147.67207216517201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188.02811018624973</v>
      </c>
      <c r="E258" s="132" t="s">
        <v>16</v>
      </c>
      <c r="F258" s="136"/>
      <c r="G258" s="64"/>
      <c r="I258" s="63">
        <v>181.669671677536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188.02811018624973</v>
      </c>
      <c r="E259" s="132" t="s">
        <v>16</v>
      </c>
      <c r="F259" s="136"/>
      <c r="G259" s="64"/>
      <c r="I259" s="63">
        <v>181.669671677536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683.80017809965818</v>
      </c>
      <c r="E260" s="132" t="s">
        <v>16</v>
      </c>
      <c r="F260" s="136"/>
      <c r="G260" s="64"/>
      <c r="I260" s="63">
        <v>660.67650057937999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44.308349999999997</v>
      </c>
      <c r="E261" s="132" t="s">
        <v>16</v>
      </c>
      <c r="F261" s="136"/>
      <c r="G261" s="41"/>
      <c r="I261" s="63">
        <v>42.81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188.02811018624973</v>
      </c>
      <c r="E262" s="132" t="s">
        <v>16</v>
      </c>
      <c r="F262" s="136"/>
      <c r="G262" s="64"/>
      <c r="I262" s="63">
        <v>181.669671677536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152.84059469095303</v>
      </c>
      <c r="E263" s="132" t="s">
        <v>16</v>
      </c>
      <c r="F263" s="136"/>
      <c r="G263" s="64"/>
      <c r="I263" s="63">
        <v>147.67207216517201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152.84059469095303</v>
      </c>
      <c r="E264" s="132" t="s">
        <v>16</v>
      </c>
      <c r="F264" s="136"/>
      <c r="G264" s="64"/>
      <c r="I264" s="63">
        <v>147.67207216517201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188.02811018624973</v>
      </c>
      <c r="E265" s="132" t="s">
        <v>16</v>
      </c>
      <c r="F265" s="136"/>
      <c r="G265" s="64"/>
      <c r="I265" s="63">
        <v>181.669671677536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152.84059469095303</v>
      </c>
      <c r="E266" s="132" t="s">
        <v>16</v>
      </c>
      <c r="F266" s="136"/>
      <c r="G266" s="64"/>
      <c r="I266" s="63">
        <v>147.67207216517201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152.84059469095303</v>
      </c>
      <c r="E267" s="132" t="s">
        <v>16</v>
      </c>
      <c r="F267" s="136"/>
      <c r="G267" s="64"/>
      <c r="I267" s="63">
        <v>147.67207216517201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152.84059469095303</v>
      </c>
      <c r="E268" s="132" t="s">
        <v>16</v>
      </c>
      <c r="F268" s="136"/>
      <c r="G268" s="64"/>
      <c r="I268" s="63">
        <v>147.67207216517201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648.16096150686099</v>
      </c>
      <c r="E269" s="132" t="s">
        <v>22</v>
      </c>
      <c r="F269" s="136"/>
      <c r="G269" s="64"/>
      <c r="I269" s="63">
        <v>626.24247488585604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410.82214817679568</v>
      </c>
      <c r="E270" s="132" t="s">
        <v>16</v>
      </c>
      <c r="F270" s="136"/>
      <c r="G270" s="64"/>
      <c r="I270" s="63">
        <v>396.92961176502001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317.2597941811714</v>
      </c>
      <c r="E271" s="132" t="s">
        <v>16</v>
      </c>
      <c r="F271" s="136"/>
      <c r="G271" s="64"/>
      <c r="I271" s="63">
        <v>306.53120210741201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317.2597941811714</v>
      </c>
      <c r="E272" s="132" t="s">
        <v>16</v>
      </c>
      <c r="F272" s="136"/>
      <c r="G272" s="64"/>
      <c r="I272" s="63">
        <v>306.53120210741201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188.02811018624973</v>
      </c>
      <c r="E273" s="132" t="s">
        <v>22</v>
      </c>
      <c r="F273" s="136"/>
      <c r="G273" s="64"/>
      <c r="I273" s="63">
        <v>181.669671677536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188.02811018624973</v>
      </c>
      <c r="E274" s="132" t="s">
        <v>16</v>
      </c>
      <c r="F274" s="136"/>
      <c r="G274" s="64"/>
      <c r="I274" s="63">
        <v>181.669671677536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188.02811018624973</v>
      </c>
      <c r="E275" s="132" t="s">
        <v>16</v>
      </c>
      <c r="F275" s="136"/>
      <c r="G275" s="64"/>
      <c r="I275" s="63">
        <v>181.669671677536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188.02811018624973</v>
      </c>
      <c r="E276" s="132" t="s">
        <v>16</v>
      </c>
      <c r="F276" s="136"/>
      <c r="G276" s="64"/>
      <c r="I276" s="63">
        <v>181.669671677536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317.2597941811714</v>
      </c>
      <c r="E277" s="132" t="s">
        <v>16</v>
      </c>
      <c r="F277" s="136"/>
      <c r="G277" s="64"/>
      <c r="I277" s="63">
        <v>306.53120210741201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188.02811018624973</v>
      </c>
      <c r="E278" s="132" t="s">
        <v>16</v>
      </c>
      <c r="F278" s="136"/>
      <c r="G278" s="64"/>
      <c r="I278" s="63">
        <v>181.669671677536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317.2597941811714</v>
      </c>
      <c r="E279" s="132" t="s">
        <v>22</v>
      </c>
      <c r="F279" s="136"/>
      <c r="G279" s="41"/>
      <c r="I279" s="63">
        <v>306.53120210741201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317.2597941811714</v>
      </c>
      <c r="E280" s="132" t="s">
        <v>16</v>
      </c>
      <c r="F280" s="136"/>
      <c r="G280" s="64"/>
      <c r="I280" s="63">
        <v>306.53120210741201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188.02811018624973</v>
      </c>
      <c r="E281" s="132" t="s">
        <v>16</v>
      </c>
      <c r="F281" s="136"/>
      <c r="G281" s="64"/>
      <c r="I281" s="63">
        <v>181.669671677536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205.53030000000001</v>
      </c>
      <c r="E282" s="132" t="s">
        <v>22</v>
      </c>
      <c r="F282" s="136"/>
      <c r="G282" s="41"/>
      <c r="I282" s="63">
        <v>198.58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161.22194999999999</v>
      </c>
      <c r="E283" s="132" t="s">
        <v>22</v>
      </c>
      <c r="F283" s="136"/>
      <c r="G283" s="41"/>
      <c r="I283" s="63">
        <v>155.77000000000001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152.84059469095303</v>
      </c>
      <c r="E284" s="132" t="s">
        <v>16</v>
      </c>
      <c r="F284" s="136"/>
      <c r="G284" s="64"/>
      <c r="I284" s="63">
        <v>147.67207216517201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317.2597941811714</v>
      </c>
      <c r="E285" s="132" t="s">
        <v>16</v>
      </c>
      <c r="F285" s="136"/>
      <c r="G285" s="64"/>
      <c r="I285" s="63">
        <v>306.53120210741201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152.84059469095303</v>
      </c>
      <c r="E286" s="132" t="s">
        <v>16</v>
      </c>
      <c r="F286" s="136"/>
      <c r="G286" s="64"/>
      <c r="I286" s="63">
        <v>147.67207216517201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152.84059469095303</v>
      </c>
      <c r="E287" s="132" t="s">
        <v>16</v>
      </c>
      <c r="F287" s="136"/>
      <c r="G287" s="64"/>
      <c r="I287" s="63">
        <v>147.67207216517201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152.84059469095303</v>
      </c>
      <c r="E288" s="132" t="s">
        <v>16</v>
      </c>
      <c r="F288" s="136"/>
      <c r="G288" s="64"/>
      <c r="I288" s="63">
        <v>147.67207216517201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152.84059469095303</v>
      </c>
      <c r="E289" s="132" t="s">
        <v>16</v>
      </c>
      <c r="F289" s="136"/>
      <c r="G289" s="64"/>
      <c r="I289" s="63">
        <v>147.67207216517201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152.84059469095303</v>
      </c>
      <c r="E290" s="132" t="s">
        <v>16</v>
      </c>
      <c r="F290" s="136"/>
      <c r="G290" s="64"/>
      <c r="I290" s="63">
        <v>147.67207216517201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683.80017809965818</v>
      </c>
      <c r="E291" s="132" t="s">
        <v>16</v>
      </c>
      <c r="F291" s="136"/>
      <c r="G291" s="64"/>
      <c r="I291" s="63">
        <v>660.67650057937999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152.84059469095303</v>
      </c>
      <c r="E292" s="132" t="s">
        <v>16</v>
      </c>
      <c r="F292" s="136"/>
      <c r="G292" s="64"/>
      <c r="I292" s="63">
        <v>147.67207216517201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188.02811018624973</v>
      </c>
      <c r="E293" s="132" t="s">
        <v>16</v>
      </c>
      <c r="F293" s="136"/>
      <c r="G293" s="64"/>
      <c r="I293" s="63">
        <v>181.669671677536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683.80017809965818</v>
      </c>
      <c r="E294" s="132" t="s">
        <v>16</v>
      </c>
      <c r="F294" s="136"/>
      <c r="G294" s="64"/>
      <c r="I294" s="63">
        <v>660.67650057937999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152.84059469095303</v>
      </c>
      <c r="E295" s="132" t="s">
        <v>16</v>
      </c>
      <c r="F295" s="136"/>
      <c r="G295" s="64"/>
      <c r="I295" s="63">
        <v>147.67207216517201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188.02811018624973</v>
      </c>
      <c r="E296" s="132" t="s">
        <v>16</v>
      </c>
      <c r="F296" s="136"/>
      <c r="G296" s="64"/>
      <c r="I296" s="63">
        <v>181.669671677536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188.02811018624973</v>
      </c>
      <c r="E297" s="132" t="s">
        <v>16</v>
      </c>
      <c r="F297" s="136"/>
      <c r="G297" s="64"/>
      <c r="I297" s="63">
        <v>181.669671677536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188.02811018624973</v>
      </c>
      <c r="E298" s="132" t="s">
        <v>16</v>
      </c>
      <c r="F298" s="136"/>
      <c r="G298" s="64"/>
      <c r="I298" s="63">
        <v>181.669671677536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152.84059469095303</v>
      </c>
      <c r="E299" s="132" t="s">
        <v>16</v>
      </c>
      <c r="F299" s="136"/>
      <c r="G299" s="64"/>
      <c r="I299" s="63">
        <v>147.67207216517201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188.02811018624973</v>
      </c>
      <c r="E300" s="132" t="s">
        <v>16</v>
      </c>
      <c r="F300" s="136"/>
      <c r="G300" s="64"/>
      <c r="I300" s="63">
        <v>181.669671677536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152.84059469095303</v>
      </c>
      <c r="E301" s="132" t="s">
        <v>16</v>
      </c>
      <c r="F301" s="136"/>
      <c r="G301" s="64"/>
      <c r="I301" s="63">
        <v>147.67207216517201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152.84059469095303</v>
      </c>
      <c r="E302" s="132" t="s">
        <v>16</v>
      </c>
      <c r="F302" s="136"/>
      <c r="G302" s="64"/>
      <c r="I302" s="63">
        <v>147.67207216517201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188.02811018624973</v>
      </c>
      <c r="E303" s="132" t="s">
        <v>16</v>
      </c>
      <c r="F303" s="136"/>
      <c r="G303" s="64"/>
      <c r="I303" s="63">
        <v>181.669671677536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648.16096150686099</v>
      </c>
      <c r="E304" s="132" t="s">
        <v>16</v>
      </c>
      <c r="F304" s="136"/>
      <c r="G304" s="64"/>
      <c r="I304" s="63">
        <v>626.24247488585604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152.84059469095303</v>
      </c>
      <c r="E305" s="132" t="s">
        <v>16</v>
      </c>
      <c r="F305" s="136"/>
      <c r="G305" s="64"/>
      <c r="I305" s="63">
        <v>147.67207216517201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188.02811018624973</v>
      </c>
      <c r="E306" s="132" t="s">
        <v>16</v>
      </c>
      <c r="F306" s="136"/>
      <c r="G306" s="64"/>
      <c r="I306" s="63">
        <v>181.669671677536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188.02811018624973</v>
      </c>
      <c r="E307" s="132" t="s">
        <v>22</v>
      </c>
      <c r="F307" s="136"/>
      <c r="G307" s="64"/>
      <c r="H307" s="34"/>
      <c r="I307" s="63">
        <v>181.669671677536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44.308349999999997</v>
      </c>
      <c r="E308" s="135" t="s">
        <v>16</v>
      </c>
      <c r="F308" s="136"/>
      <c r="G308" s="41"/>
      <c r="H308" s="34"/>
      <c r="I308" s="63">
        <v>42.81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648.16096150686099</v>
      </c>
      <c r="E309" s="132" t="s">
        <v>16</v>
      </c>
      <c r="F309" s="136"/>
      <c r="G309" s="64"/>
      <c r="H309" s="34"/>
      <c r="I309" s="63">
        <v>626.24247488585604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648.16096150686099</v>
      </c>
      <c r="E310" s="132" t="s">
        <v>22</v>
      </c>
      <c r="F310" s="136"/>
      <c r="G310" s="64"/>
      <c r="H310" s="34"/>
      <c r="I310" s="63">
        <v>626.24247488585604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410.82214817679568</v>
      </c>
      <c r="E311" s="132" t="s">
        <v>16</v>
      </c>
      <c r="F311" s="136"/>
      <c r="G311" s="64"/>
      <c r="I311" s="63">
        <v>396.92961176502001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648.16096150686099</v>
      </c>
      <c r="E312" s="135" t="s">
        <v>16</v>
      </c>
      <c r="F312" s="136"/>
      <c r="G312" s="64"/>
      <c r="I312" s="63">
        <v>626.24247488585604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410.82214817679568</v>
      </c>
      <c r="E313" s="132" t="s">
        <v>22</v>
      </c>
      <c r="F313" s="136"/>
      <c r="G313" s="64"/>
      <c r="I313" s="63">
        <v>396.92961176502001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648.16096150686099</v>
      </c>
      <c r="E314" s="132" t="s">
        <v>16</v>
      </c>
      <c r="F314" s="136"/>
      <c r="G314" s="64"/>
      <c r="I314" s="63">
        <v>626.24247488585604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1303.1727229924809</v>
      </c>
      <c r="E315" s="132" t="s">
        <v>16</v>
      </c>
      <c r="F315" s="136"/>
      <c r="G315" s="64"/>
      <c r="H315" s="34"/>
      <c r="I315" s="63">
        <v>1259.104080185972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410.82214817679568</v>
      </c>
      <c r="E316" s="132" t="s">
        <v>16</v>
      </c>
      <c r="F316" s="136"/>
      <c r="G316" s="64"/>
      <c r="I316" s="63">
        <v>396.92961176502001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648.16096150686099</v>
      </c>
      <c r="E317" s="132" t="s">
        <v>16</v>
      </c>
      <c r="F317" s="136"/>
      <c r="G317" s="64"/>
      <c r="I317" s="63">
        <v>626.24247488585604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410.82214817679568</v>
      </c>
      <c r="E318" s="132" t="s">
        <v>22</v>
      </c>
      <c r="F318" s="136"/>
      <c r="G318" s="64"/>
      <c r="I318" s="63">
        <v>396.92961176502001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410.82214817679568</v>
      </c>
      <c r="E319" s="132" t="s">
        <v>16</v>
      </c>
      <c r="F319" s="136"/>
      <c r="G319" s="64"/>
      <c r="I319" s="63">
        <v>396.92961176502001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648.16096150686099</v>
      </c>
      <c r="E320" s="132" t="s">
        <v>16</v>
      </c>
      <c r="F320" s="136"/>
      <c r="G320" s="64"/>
      <c r="I320" s="63">
        <v>626.24247488585604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2335.0236534196019</v>
      </c>
      <c r="E321" s="132" t="s">
        <v>16</v>
      </c>
      <c r="F321" s="136"/>
      <c r="G321" s="64"/>
      <c r="I321" s="63">
        <v>2256.0615008885043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152.84059469095303</v>
      </c>
      <c r="E322" s="132" t="s">
        <v>16</v>
      </c>
      <c r="F322" s="136"/>
      <c r="G322" s="64"/>
      <c r="I322" s="63">
        <v>147.67207216517201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188.02811018624973</v>
      </c>
      <c r="E323" s="132" t="s">
        <v>16</v>
      </c>
      <c r="F323" s="136"/>
      <c r="G323" s="64"/>
      <c r="H323" s="34"/>
      <c r="I323" s="63">
        <v>181.669671677536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188.02811018624973</v>
      </c>
      <c r="E324" s="132" t="s">
        <v>16</v>
      </c>
      <c r="F324" s="136"/>
      <c r="G324" s="64"/>
      <c r="I324" s="63">
        <v>181.669671677536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188.02811018624973</v>
      </c>
      <c r="E325" s="132" t="s">
        <v>16</v>
      </c>
      <c r="F325" s="136"/>
      <c r="G325" s="64"/>
      <c r="I325" s="63">
        <v>181.669671677536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188.02811018624973</v>
      </c>
      <c r="E326" s="132" t="s">
        <v>16</v>
      </c>
      <c r="F326" s="136"/>
      <c r="G326" s="64"/>
      <c r="I326" s="63">
        <v>181.669671677536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188.02811018624973</v>
      </c>
      <c r="E327" s="132" t="s">
        <v>16</v>
      </c>
      <c r="F327" s="136"/>
      <c r="G327" s="64"/>
      <c r="I327" s="63">
        <v>181.669671677536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188.02811018624973</v>
      </c>
      <c r="E328" s="132" t="s">
        <v>16</v>
      </c>
      <c r="F328" s="136"/>
      <c r="G328" s="64"/>
      <c r="I328" s="63">
        <v>181.669671677536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152.84059469095303</v>
      </c>
      <c r="E329" s="132" t="s">
        <v>16</v>
      </c>
      <c r="F329" s="136"/>
      <c r="G329" s="64"/>
      <c r="H329" s="34"/>
      <c r="I329" s="63">
        <v>147.67207216517201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170.43344999999997</v>
      </c>
      <c r="E330" s="132" t="s">
        <v>22</v>
      </c>
      <c r="F330" s="136"/>
      <c r="G330" s="41"/>
      <c r="H330" s="34"/>
      <c r="I330" s="63">
        <v>164.67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188.02811018624973</v>
      </c>
      <c r="E331" s="132" t="s">
        <v>16</v>
      </c>
      <c r="F331" s="136"/>
      <c r="G331" s="64"/>
      <c r="H331" s="34"/>
      <c r="I331" s="63">
        <v>181.669671677536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152.84059469095303</v>
      </c>
      <c r="E332" s="132" t="s">
        <v>16</v>
      </c>
      <c r="F332" s="136"/>
      <c r="G332" s="64"/>
      <c r="H332" s="34"/>
      <c r="I332" s="63">
        <v>147.67207216517201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152.84059469095303</v>
      </c>
      <c r="E333" s="132" t="s">
        <v>16</v>
      </c>
      <c r="F333" s="136"/>
      <c r="G333" s="64"/>
      <c r="H333" s="34"/>
      <c r="I333" s="63">
        <v>147.67207216517201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885.13841395892564</v>
      </c>
      <c r="E334" s="135" t="s">
        <v>16</v>
      </c>
      <c r="F334" s="136"/>
      <c r="G334" s="64"/>
      <c r="H334" s="34"/>
      <c r="I334" s="63">
        <v>855.20619706176399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317.2597941811714</v>
      </c>
      <c r="E335" s="132" t="s">
        <v>16</v>
      </c>
      <c r="F335" s="136"/>
      <c r="G335" s="64"/>
      <c r="I335" s="63">
        <v>306.53120210741201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188.02811018624973</v>
      </c>
      <c r="E336" s="132" t="s">
        <v>16</v>
      </c>
      <c r="F336" s="136"/>
      <c r="G336" s="64"/>
      <c r="I336" s="63">
        <v>181.669671677536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188.02811018624973</v>
      </c>
      <c r="E337" s="132" t="s">
        <v>16</v>
      </c>
      <c r="F337" s="136"/>
      <c r="G337" s="64"/>
      <c r="H337" s="34"/>
      <c r="I337" s="63">
        <v>181.669671677536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188.02811018624973</v>
      </c>
      <c r="E338" s="132" t="s">
        <v>16</v>
      </c>
      <c r="F338" s="136"/>
      <c r="G338" s="64"/>
      <c r="H338" s="34"/>
      <c r="I338" s="63">
        <v>181.669671677536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188.02811018624973</v>
      </c>
      <c r="E339" s="132" t="s">
        <v>22</v>
      </c>
      <c r="F339" s="136"/>
      <c r="G339" s="64"/>
      <c r="H339" s="34"/>
      <c r="I339" s="63">
        <v>181.669671677536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317.2597941811714</v>
      </c>
      <c r="E340" s="132" t="s">
        <v>16</v>
      </c>
      <c r="F340" s="136"/>
      <c r="G340" s="64"/>
      <c r="H340" s="34"/>
      <c r="I340" s="63">
        <v>306.53120210741201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152.84059469095303</v>
      </c>
      <c r="E341" s="132" t="s">
        <v>16</v>
      </c>
      <c r="F341" s="136"/>
      <c r="G341" s="64"/>
      <c r="I341" s="63">
        <v>147.67207216517201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66" si="8">$I346*1.035</f>
        <v>69.790050000000008</v>
      </c>
      <c r="E346" s="132" t="s">
        <v>16</v>
      </c>
      <c r="F346" s="131"/>
      <c r="G346" s="64"/>
      <c r="I346" s="63">
        <v>67.430000000000007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22.925249999999998</v>
      </c>
      <c r="E347" s="135" t="s">
        <v>16</v>
      </c>
      <c r="F347" s="131"/>
      <c r="G347" s="64"/>
      <c r="I347" s="63">
        <v>22.15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56.117699999999992</v>
      </c>
      <c r="E348" s="132" t="s">
        <v>16</v>
      </c>
      <c r="F348" s="131"/>
      <c r="G348" s="64"/>
      <c r="I348" s="63">
        <v>54.22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47" t="s">
        <v>649</v>
      </c>
      <c r="E349" s="132" t="s">
        <v>16</v>
      </c>
      <c r="F349" s="131"/>
      <c r="G349" s="64"/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si="8"/>
        <v>51.729299999999995</v>
      </c>
      <c r="E350" s="132" t="s">
        <v>16</v>
      </c>
      <c r="F350" s="131"/>
      <c r="G350" s="64"/>
      <c r="I350" s="63">
        <v>49.98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8"/>
        <v>56.914649999999995</v>
      </c>
      <c r="E351" s="132" t="s">
        <v>16</v>
      </c>
      <c r="F351" s="131"/>
      <c r="G351" s="64"/>
      <c r="H351" s="34"/>
      <c r="I351" s="63">
        <v>54.99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8"/>
        <v>27.5517</v>
      </c>
      <c r="E352" s="132" t="s">
        <v>16</v>
      </c>
      <c r="F352" s="131"/>
      <c r="G352" s="64"/>
      <c r="H352" s="34"/>
      <c r="I352" s="63">
        <v>26.62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8"/>
        <v>64.345950000000002</v>
      </c>
      <c r="E353" s="132" t="s">
        <v>16</v>
      </c>
      <c r="F353" s="131"/>
      <c r="G353" s="64"/>
      <c r="H353" s="34"/>
      <c r="I353" s="63">
        <v>62.17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8"/>
        <v>91.41119999999998</v>
      </c>
      <c r="E354" s="132" t="s">
        <v>16</v>
      </c>
      <c r="F354" s="131"/>
      <c r="G354" s="64"/>
      <c r="H354" s="34"/>
      <c r="I354" s="63">
        <v>88.32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8"/>
        <v>191.35079999999999</v>
      </c>
      <c r="E355" s="135" t="s">
        <v>16</v>
      </c>
      <c r="F355" s="131"/>
      <c r="G355" s="64"/>
      <c r="I355" s="63">
        <v>184.88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8"/>
        <v>64.118250000000003</v>
      </c>
      <c r="E356" s="132" t="s">
        <v>16</v>
      </c>
      <c r="F356" s="131"/>
      <c r="G356" s="64"/>
      <c r="I356" s="63">
        <v>61.95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8"/>
        <v>191.35079999999999</v>
      </c>
      <c r="E357" s="135" t="s">
        <v>16</v>
      </c>
      <c r="F357" s="131"/>
      <c r="G357" s="64"/>
      <c r="H357" s="34"/>
      <c r="I357" s="63">
        <v>184.88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8"/>
        <v>191.35079999999999</v>
      </c>
      <c r="E358" s="135" t="s">
        <v>16</v>
      </c>
      <c r="F358" s="131"/>
      <c r="G358" s="64"/>
      <c r="H358" s="34"/>
      <c r="I358" s="63">
        <v>184.88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8"/>
        <v>191.35079999999999</v>
      </c>
      <c r="E359" s="132" t="s">
        <v>16</v>
      </c>
      <c r="F359" s="131"/>
      <c r="G359" s="64"/>
      <c r="H359" s="34"/>
      <c r="I359" s="63">
        <v>184.88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8"/>
        <v>132.1695</v>
      </c>
      <c r="E360" s="132" t="s">
        <v>16</v>
      </c>
      <c r="F360" s="131"/>
      <c r="G360" s="64"/>
      <c r="H360" s="34"/>
      <c r="I360" s="63">
        <v>127.7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8"/>
        <v>62.286299999999997</v>
      </c>
      <c r="E361" s="132" t="s">
        <v>16</v>
      </c>
      <c r="F361" s="131"/>
      <c r="G361" s="64"/>
      <c r="H361" s="34"/>
      <c r="I361" s="63">
        <v>60.18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8"/>
        <v>119.02499999999999</v>
      </c>
      <c r="E362" s="132" t="s">
        <v>16</v>
      </c>
      <c r="F362" s="131"/>
      <c r="G362" s="64"/>
      <c r="H362" s="34"/>
      <c r="I362" s="63">
        <v>115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8"/>
        <v>70.224749999999986</v>
      </c>
      <c r="E363" s="132" t="s">
        <v>16</v>
      </c>
      <c r="F363" s="131"/>
      <c r="G363" s="64"/>
      <c r="H363" s="34"/>
      <c r="I363" s="63">
        <v>67.849999999999994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8"/>
        <v>56.117699999999992</v>
      </c>
      <c r="E364" s="132" t="s">
        <v>22</v>
      </c>
      <c r="F364" s="131"/>
      <c r="G364" s="64"/>
      <c r="H364" s="34"/>
      <c r="I364" s="63">
        <v>54.22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8"/>
        <v>27.375749999999996</v>
      </c>
      <c r="E365" s="132" t="s">
        <v>16</v>
      </c>
      <c r="F365" s="131"/>
      <c r="G365" s="64"/>
      <c r="I365" s="63">
        <v>26.45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8"/>
        <v>32.116050000000001</v>
      </c>
      <c r="E366" s="132" t="s">
        <v>16</v>
      </c>
      <c r="F366" s="131"/>
      <c r="G366" s="64"/>
      <c r="I366" s="63">
        <v>31.03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9">$I370*1.035</f>
        <v>336.89373521919742</v>
      </c>
      <c r="E370" s="135" t="s">
        <v>16</v>
      </c>
      <c r="F370" s="131"/>
      <c r="G370" s="64"/>
      <c r="I370" s="63">
        <v>325.50119344849998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9"/>
        <v>211.23048989453056</v>
      </c>
      <c r="E371" s="132" t="s">
        <v>16</v>
      </c>
      <c r="F371" s="131"/>
      <c r="G371" s="64"/>
      <c r="I371" s="63">
        <v>204.08742984978801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9"/>
        <v>211.23048989453056</v>
      </c>
      <c r="E372" s="132" t="s">
        <v>16</v>
      </c>
      <c r="F372" s="131"/>
      <c r="G372" s="64"/>
      <c r="I372" s="63">
        <v>204.08742984978801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9"/>
        <v>492.70050045040443</v>
      </c>
      <c r="E373" s="135" t="s">
        <v>16</v>
      </c>
      <c r="F373" s="131"/>
      <c r="G373" s="64"/>
      <c r="I373" s="63">
        <v>476.03913086995601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9"/>
        <v>101.12081902713432</v>
      </c>
      <c r="E374" s="135" t="s">
        <v>16</v>
      </c>
      <c r="F374" s="131"/>
      <c r="G374" s="64"/>
      <c r="H374" s="34"/>
      <c r="I374" s="63">
        <v>97.701274422352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9"/>
        <v>492.70050045040443</v>
      </c>
      <c r="E375" s="135" t="s">
        <v>16</v>
      </c>
      <c r="F375" s="131"/>
      <c r="G375" s="64"/>
      <c r="I375" s="63">
        <v>476.03913086995601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9"/>
        <v>410.82214817679568</v>
      </c>
      <c r="E376" s="132" t="s">
        <v>16</v>
      </c>
      <c r="F376" s="131"/>
      <c r="G376" s="64"/>
      <c r="H376" s="34"/>
      <c r="I376" s="63">
        <v>396.92961176502001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9"/>
        <v>410.82214817679568</v>
      </c>
      <c r="E377" s="132" t="s">
        <v>16</v>
      </c>
      <c r="F377" s="131"/>
      <c r="G377" s="64"/>
      <c r="I377" s="63">
        <v>396.92961176502001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9"/>
        <v>188.02811018624973</v>
      </c>
      <c r="E378" s="132" t="s">
        <v>16</v>
      </c>
      <c r="F378" s="131"/>
      <c r="G378" s="64"/>
      <c r="H378" s="34"/>
      <c r="I378" s="63">
        <v>181.669671677536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9"/>
        <v>255.84350162433986</v>
      </c>
      <c r="E379" s="132" t="s">
        <v>16</v>
      </c>
      <c r="F379" s="131"/>
      <c r="G379" s="64"/>
      <c r="I379" s="63">
        <v>247.19178900902403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9"/>
        <v>212.63076329678242</v>
      </c>
      <c r="E380" s="135" t="s">
        <v>16</v>
      </c>
      <c r="F380" s="131"/>
      <c r="G380" s="64"/>
      <c r="I380" s="63">
        <v>205.440351011384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9"/>
        <v>118.69199171990765</v>
      </c>
      <c r="E381" s="132" t="s">
        <v>16</v>
      </c>
      <c r="F381" s="131"/>
      <c r="G381" s="64"/>
      <c r="I381" s="63">
        <v>114.678252869476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9"/>
        <v>74.545737790849003</v>
      </c>
      <c r="E382" s="135" t="s">
        <v>16</v>
      </c>
      <c r="F382" s="131"/>
      <c r="G382" s="64"/>
      <c r="I382" s="63">
        <v>72.024867430771991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9"/>
        <v>363.40858964248275</v>
      </c>
      <c r="E383" s="135" t="s">
        <v>16</v>
      </c>
      <c r="F383" s="131"/>
      <c r="G383" s="64"/>
      <c r="H383" s="34"/>
      <c r="I383" s="63">
        <v>351.11941028259207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9"/>
        <v>255.84350162433986</v>
      </c>
      <c r="E384" s="135" t="s">
        <v>16</v>
      </c>
      <c r="F384" s="131"/>
      <c r="G384" s="64"/>
      <c r="I384" s="63">
        <v>247.19178900902403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9"/>
        <v>101.12081902713432</v>
      </c>
      <c r="E385" s="132" t="s">
        <v>16</v>
      </c>
      <c r="F385" s="131"/>
      <c r="G385" s="64"/>
      <c r="I385" s="63">
        <v>97.701274422352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9"/>
        <v>61.581916292581795</v>
      </c>
      <c r="E386" s="132" t="s">
        <v>16</v>
      </c>
      <c r="F386" s="131"/>
      <c r="G386" s="64"/>
      <c r="I386" s="63">
        <v>59.499436031480002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9"/>
        <v>1643.8306340241834</v>
      </c>
      <c r="E387" s="132" t="s">
        <v>16</v>
      </c>
      <c r="F387" s="131"/>
      <c r="G387" s="64"/>
      <c r="I387" s="63">
        <v>1588.242158477472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9"/>
        <v>1643.8306340241834</v>
      </c>
      <c r="E388" s="132" t="s">
        <v>22</v>
      </c>
      <c r="F388" s="131"/>
      <c r="G388" s="64"/>
      <c r="I388" s="63">
        <v>1588.242158477472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9"/>
        <v>885.13841395892564</v>
      </c>
      <c r="E389" s="132" t="s">
        <v>16</v>
      </c>
      <c r="F389" s="131"/>
      <c r="G389" s="64"/>
      <c r="I389" s="63">
        <v>855.20619706176399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27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27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27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27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27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27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27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27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27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27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27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27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27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42" t="s">
        <v>973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0">$I411*1.035</f>
        <v>5204.7258959506635</v>
      </c>
      <c r="E411" s="130" t="s">
        <v>753</v>
      </c>
      <c r="F411" s="131"/>
      <c r="G411" s="41"/>
      <c r="I411" s="47">
        <v>5028.7206724161006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0"/>
        <v>8.0201653199999985</v>
      </c>
      <c r="E412" s="130" t="s">
        <v>753</v>
      </c>
      <c r="F412" s="131"/>
      <c r="G412" s="64"/>
      <c r="I412" s="63">
        <v>7.7489519999999992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0"/>
        <v>6.9428296799999991</v>
      </c>
      <c r="E413" s="130" t="s">
        <v>753</v>
      </c>
      <c r="F413" s="131"/>
      <c r="G413" s="64"/>
      <c r="I413" s="63">
        <v>6.7080479999999998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143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143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143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143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143"/>
    </row>
    <row r="419" spans="1:9" ht="30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1">$I419*1.035</f>
        <v>256.32531612834043</v>
      </c>
      <c r="E419" s="127" t="s">
        <v>767</v>
      </c>
      <c r="F419" s="131"/>
      <c r="G419" s="41"/>
      <c r="I419" s="47">
        <v>247.65731026892797</v>
      </c>
    </row>
    <row r="420" spans="1:9" ht="30.75" thickBot="1" x14ac:dyDescent="0.3">
      <c r="A420" s="61" t="s">
        <v>765</v>
      </c>
      <c r="B420" s="65" t="s">
        <v>768</v>
      </c>
      <c r="C420" s="25">
        <v>90834</v>
      </c>
      <c r="D420" s="70">
        <f t="shared" si="11"/>
        <v>256.32531612834043</v>
      </c>
      <c r="E420" s="127" t="s">
        <v>767</v>
      </c>
      <c r="F420" s="131"/>
      <c r="G420" s="41"/>
      <c r="I420" s="47">
        <v>247.65731026892797</v>
      </c>
    </row>
    <row r="421" spans="1:9" ht="30.75" thickBot="1" x14ac:dyDescent="0.3">
      <c r="A421" s="61" t="s">
        <v>765</v>
      </c>
      <c r="B421" s="65" t="s">
        <v>769</v>
      </c>
      <c r="C421" s="25">
        <v>90837</v>
      </c>
      <c r="D421" s="70">
        <f t="shared" si="11"/>
        <v>256.32531612834043</v>
      </c>
      <c r="E421" s="127" t="s">
        <v>767</v>
      </c>
      <c r="F421" s="131"/>
      <c r="G421" s="41"/>
      <c r="I421" s="47">
        <v>247.65731026892797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1"/>
        <v>256.32531612834043</v>
      </c>
      <c r="E422" s="127" t="s">
        <v>767</v>
      </c>
      <c r="F422" s="131"/>
      <c r="G422" s="41"/>
      <c r="I422" s="47">
        <v>247.65731026892797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1"/>
        <v>256.32531612834043</v>
      </c>
      <c r="E423" s="127" t="s">
        <v>767</v>
      </c>
      <c r="F423" s="131"/>
      <c r="G423" s="41"/>
      <c r="I423" s="47">
        <v>247.65731026892797</v>
      </c>
    </row>
    <row r="424" spans="1:9" ht="30.75" thickBot="1" x14ac:dyDescent="0.3">
      <c r="A424" s="61" t="s">
        <v>765</v>
      </c>
      <c r="B424" s="65" t="s">
        <v>772</v>
      </c>
      <c r="C424" s="25">
        <v>90853</v>
      </c>
      <c r="D424" s="70">
        <f t="shared" si="11"/>
        <v>133.44756090492726</v>
      </c>
      <c r="E424" s="127" t="s">
        <v>767</v>
      </c>
      <c r="F424" s="131"/>
      <c r="G424" s="41"/>
      <c r="I424" s="47">
        <v>128.93484145403602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1"/>
        <v>9393.9223277972287</v>
      </c>
      <c r="E425" s="130" t="s">
        <v>753</v>
      </c>
      <c r="F425" s="131"/>
      <c r="G425" s="41"/>
      <c r="I425" s="47">
        <v>9076.2534568089177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1"/>
        <v>1905.1246622250305</v>
      </c>
      <c r="E426" s="130" t="s">
        <v>753</v>
      </c>
      <c r="F426" s="131"/>
      <c r="G426" s="41"/>
      <c r="I426" s="47">
        <v>1840.7001567391601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1"/>
        <v>3263.2242386735843</v>
      </c>
      <c r="E427" s="130" t="s">
        <v>753</v>
      </c>
      <c r="F427" s="131"/>
      <c r="G427" s="41"/>
      <c r="I427" s="47">
        <v>3152.8736605541881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1"/>
        <v>15987.011773728987</v>
      </c>
      <c r="E428" s="130" t="s">
        <v>753</v>
      </c>
      <c r="F428" s="131"/>
      <c r="G428" s="41"/>
      <c r="I428" s="47">
        <v>15446.388187177767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1"/>
        <v>1499.2109993077415</v>
      </c>
      <c r="E429" s="130" t="s">
        <v>753</v>
      </c>
      <c r="F429" s="131"/>
      <c r="G429" s="41"/>
      <c r="I429" s="47">
        <v>1448.5130428094121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1"/>
        <v>1133.5589608810055</v>
      </c>
      <c r="E430" s="130" t="s">
        <v>753</v>
      </c>
      <c r="F430" s="131"/>
      <c r="G430" s="41"/>
      <c r="I430" s="47">
        <v>1095.226049160392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1"/>
        <v>1499.2109993077415</v>
      </c>
      <c r="E431" s="130" t="s">
        <v>753</v>
      </c>
      <c r="F431" s="131"/>
      <c r="G431" s="41"/>
      <c r="I431" s="47">
        <v>1448.5130428094121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1"/>
        <v>933.77156545649018</v>
      </c>
      <c r="E432" s="130" t="s">
        <v>753</v>
      </c>
      <c r="F432" s="131"/>
      <c r="G432" s="41"/>
      <c r="I432" s="47">
        <v>902.19474923332393</v>
      </c>
    </row>
    <row r="433" spans="6:6" x14ac:dyDescent="0.25">
      <c r="F433" s="64"/>
    </row>
    <row r="434" spans="6:6" x14ac:dyDescent="0.25">
      <c r="F434" s="64"/>
    </row>
    <row r="435" spans="6:6" x14ac:dyDescent="0.25">
      <c r="F435" s="64"/>
    </row>
    <row r="436" spans="6:6" x14ac:dyDescent="0.25">
      <c r="F436" s="64"/>
    </row>
    <row r="437" spans="6:6" x14ac:dyDescent="0.25">
      <c r="F437" s="64"/>
    </row>
    <row r="438" spans="6:6" x14ac:dyDescent="0.25">
      <c r="F438" s="64"/>
    </row>
    <row r="439" spans="6:6" x14ac:dyDescent="0.25">
      <c r="F439" s="64"/>
    </row>
    <row r="440" spans="6:6" x14ac:dyDescent="0.25">
      <c r="F440" s="64"/>
    </row>
    <row r="441" spans="6:6" x14ac:dyDescent="0.25">
      <c r="F441" s="64"/>
    </row>
    <row r="442" spans="6:6" x14ac:dyDescent="0.25">
      <c r="F442" s="64"/>
    </row>
    <row r="443" spans="6:6" x14ac:dyDescent="0.25">
      <c r="F443" s="64"/>
    </row>
    <row r="444" spans="6:6" x14ac:dyDescent="0.25">
      <c r="F444" s="64"/>
    </row>
    <row r="445" spans="6:6" x14ac:dyDescent="0.25">
      <c r="F445" s="64"/>
    </row>
    <row r="446" spans="6:6" x14ac:dyDescent="0.25">
      <c r="F446" s="64"/>
    </row>
    <row r="447" spans="6:6" x14ac:dyDescent="0.25">
      <c r="F447" s="64"/>
    </row>
    <row r="448" spans="6:6" x14ac:dyDescent="0.25">
      <c r="F448" s="64"/>
    </row>
    <row r="449" spans="6:6" x14ac:dyDescent="0.25">
      <c r="F449" s="64"/>
    </row>
    <row r="450" spans="6:6" x14ac:dyDescent="0.25">
      <c r="F450" s="64"/>
    </row>
    <row r="451" spans="6:6" x14ac:dyDescent="0.25">
      <c r="F451" s="64"/>
    </row>
    <row r="452" spans="6:6" x14ac:dyDescent="0.25">
      <c r="F452" s="64"/>
    </row>
    <row r="453" spans="6:6" x14ac:dyDescent="0.25">
      <c r="F453" s="64"/>
    </row>
    <row r="454" spans="6:6" x14ac:dyDescent="0.25">
      <c r="F454" s="64"/>
    </row>
    <row r="455" spans="6:6" x14ac:dyDescent="0.25">
      <c r="F455" s="64"/>
    </row>
    <row r="456" spans="6:6" x14ac:dyDescent="0.25">
      <c r="F456" s="64"/>
    </row>
    <row r="457" spans="6:6" x14ac:dyDescent="0.25">
      <c r="F457" s="64"/>
    </row>
    <row r="458" spans="6:6" x14ac:dyDescent="0.25">
      <c r="F458" s="64"/>
    </row>
    <row r="459" spans="6:6" x14ac:dyDescent="0.25">
      <c r="F459" s="64"/>
    </row>
    <row r="460" spans="6:6" x14ac:dyDescent="0.25">
      <c r="F460" s="64"/>
    </row>
    <row r="461" spans="6:6" x14ac:dyDescent="0.25">
      <c r="F461" s="64"/>
    </row>
    <row r="462" spans="6:6" x14ac:dyDescent="0.25">
      <c r="F462" s="64"/>
    </row>
    <row r="463" spans="6:6" x14ac:dyDescent="0.25">
      <c r="F463" s="64"/>
    </row>
    <row r="464" spans="6:6" x14ac:dyDescent="0.25">
      <c r="F464" s="64"/>
    </row>
    <row r="465" spans="6:6" x14ac:dyDescent="0.25">
      <c r="F465" s="64"/>
    </row>
    <row r="466" spans="6:6" x14ac:dyDescent="0.25">
      <c r="F466" s="64"/>
    </row>
    <row r="467" spans="6:6" x14ac:dyDescent="0.25">
      <c r="F467" s="64"/>
    </row>
    <row r="468" spans="6:6" x14ac:dyDescent="0.25">
      <c r="F468" s="64"/>
    </row>
    <row r="469" spans="6:6" x14ac:dyDescent="0.25">
      <c r="F469" s="64"/>
    </row>
    <row r="470" spans="6:6" x14ac:dyDescent="0.25">
      <c r="F470" s="64"/>
    </row>
    <row r="471" spans="6:6" x14ac:dyDescent="0.25">
      <c r="F471" s="64"/>
    </row>
    <row r="472" spans="6:6" x14ac:dyDescent="0.25">
      <c r="F472" s="64"/>
    </row>
    <row r="473" spans="6:6" x14ac:dyDescent="0.25">
      <c r="F473" s="64"/>
    </row>
    <row r="474" spans="6:6" x14ac:dyDescent="0.25">
      <c r="F474" s="64"/>
    </row>
    <row r="475" spans="6:6" x14ac:dyDescent="0.25">
      <c r="F475" s="64"/>
    </row>
    <row r="476" spans="6:6" x14ac:dyDescent="0.25">
      <c r="F476" s="64"/>
    </row>
    <row r="477" spans="6:6" x14ac:dyDescent="0.25">
      <c r="F477" s="64"/>
    </row>
    <row r="478" spans="6:6" x14ac:dyDescent="0.25">
      <c r="F478" s="64"/>
    </row>
    <row r="479" spans="6:6" x14ac:dyDescent="0.25">
      <c r="F479" s="64"/>
    </row>
    <row r="480" spans="6:6" x14ac:dyDescent="0.25">
      <c r="F480" s="64"/>
    </row>
    <row r="481" spans="6:6" x14ac:dyDescent="0.25">
      <c r="F481" s="64"/>
    </row>
    <row r="482" spans="6:6" x14ac:dyDescent="0.25">
      <c r="F482" s="64"/>
    </row>
    <row r="483" spans="6:6" x14ac:dyDescent="0.25">
      <c r="F483" s="64"/>
    </row>
    <row r="484" spans="6:6" x14ac:dyDescent="0.25">
      <c r="F484" s="64"/>
    </row>
    <row r="485" spans="6:6" x14ac:dyDescent="0.25">
      <c r="F485" s="64"/>
    </row>
    <row r="486" spans="6:6" x14ac:dyDescent="0.25">
      <c r="F486" s="64"/>
    </row>
    <row r="487" spans="6:6" x14ac:dyDescent="0.25">
      <c r="F487" s="64"/>
    </row>
    <row r="488" spans="6:6" x14ac:dyDescent="0.25">
      <c r="F488" s="64"/>
    </row>
    <row r="489" spans="6:6" x14ac:dyDescent="0.25">
      <c r="F489" s="64"/>
    </row>
    <row r="490" spans="6:6" x14ac:dyDescent="0.25">
      <c r="F490" s="64"/>
    </row>
    <row r="491" spans="6:6" x14ac:dyDescent="0.25">
      <c r="F491" s="64"/>
    </row>
    <row r="492" spans="6:6" x14ac:dyDescent="0.25">
      <c r="F492" s="64"/>
    </row>
    <row r="493" spans="6:6" x14ac:dyDescent="0.25">
      <c r="F493" s="64"/>
    </row>
    <row r="494" spans="6:6" x14ac:dyDescent="0.25">
      <c r="F494" s="64"/>
    </row>
    <row r="495" spans="6:6" x14ac:dyDescent="0.25">
      <c r="F495" s="64"/>
    </row>
    <row r="496" spans="6:6" x14ac:dyDescent="0.25">
      <c r="F496" s="64"/>
    </row>
    <row r="497" spans="6:6" x14ac:dyDescent="0.25">
      <c r="F497" s="64"/>
    </row>
    <row r="498" spans="6:6" x14ac:dyDescent="0.25">
      <c r="F498" s="64"/>
    </row>
    <row r="499" spans="6:6" x14ac:dyDescent="0.25">
      <c r="F499" s="64"/>
    </row>
    <row r="500" spans="6:6" x14ac:dyDescent="0.25">
      <c r="F500" s="64"/>
    </row>
    <row r="501" spans="6:6" x14ac:dyDescent="0.25">
      <c r="F501" s="64"/>
    </row>
    <row r="502" spans="6:6" x14ac:dyDescent="0.25">
      <c r="F502" s="64"/>
    </row>
    <row r="503" spans="6:6" x14ac:dyDescent="0.25">
      <c r="F503" s="64"/>
    </row>
    <row r="504" spans="6:6" x14ac:dyDescent="0.25">
      <c r="F504" s="64"/>
    </row>
    <row r="505" spans="6:6" x14ac:dyDescent="0.25">
      <c r="F505" s="64"/>
    </row>
    <row r="506" spans="6:6" x14ac:dyDescent="0.25">
      <c r="F506" s="64"/>
    </row>
    <row r="507" spans="6:6" x14ac:dyDescent="0.25">
      <c r="F507" s="64"/>
    </row>
    <row r="508" spans="6:6" x14ac:dyDescent="0.25">
      <c r="F508" s="64"/>
    </row>
    <row r="509" spans="6:6" x14ac:dyDescent="0.25">
      <c r="F509" s="64"/>
    </row>
    <row r="510" spans="6:6" x14ac:dyDescent="0.25">
      <c r="F510" s="64"/>
    </row>
    <row r="511" spans="6:6" x14ac:dyDescent="0.25">
      <c r="F511" s="64"/>
    </row>
    <row r="512" spans="6:6" x14ac:dyDescent="0.25">
      <c r="F512" s="64"/>
    </row>
    <row r="513" spans="6:6" x14ac:dyDescent="0.25">
      <c r="F513" s="64"/>
    </row>
    <row r="514" spans="6:6" x14ac:dyDescent="0.25">
      <c r="F514" s="64"/>
    </row>
    <row r="515" spans="6:6" x14ac:dyDescent="0.25">
      <c r="F515" s="64"/>
    </row>
    <row r="516" spans="6:6" x14ac:dyDescent="0.25">
      <c r="F516" s="64"/>
    </row>
    <row r="517" spans="6:6" x14ac:dyDescent="0.25">
      <c r="F517" s="64"/>
    </row>
    <row r="518" spans="6:6" x14ac:dyDescent="0.25">
      <c r="F518" s="64"/>
    </row>
    <row r="519" spans="6:6" x14ac:dyDescent="0.25">
      <c r="F519" s="64"/>
    </row>
    <row r="520" spans="6:6" x14ac:dyDescent="0.25">
      <c r="F520" s="64"/>
    </row>
    <row r="521" spans="6:6" x14ac:dyDescent="0.25">
      <c r="F521" s="64"/>
    </row>
    <row r="522" spans="6:6" x14ac:dyDescent="0.25">
      <c r="F522" s="64"/>
    </row>
    <row r="523" spans="6:6" x14ac:dyDescent="0.25">
      <c r="F523" s="64"/>
    </row>
    <row r="524" spans="6:6" x14ac:dyDescent="0.25">
      <c r="F524" s="64"/>
    </row>
    <row r="525" spans="6:6" x14ac:dyDescent="0.25">
      <c r="F525" s="64"/>
    </row>
    <row r="526" spans="6:6" x14ac:dyDescent="0.25">
      <c r="F526" s="64"/>
    </row>
    <row r="527" spans="6:6" x14ac:dyDescent="0.25">
      <c r="F527" s="64"/>
    </row>
    <row r="528" spans="6:6" x14ac:dyDescent="0.25">
      <c r="F528" s="64"/>
    </row>
    <row r="529" spans="6:6" x14ac:dyDescent="0.25">
      <c r="F529" s="64"/>
    </row>
    <row r="530" spans="6:6" x14ac:dyDescent="0.25">
      <c r="F530" s="64"/>
    </row>
    <row r="531" spans="6:6" x14ac:dyDescent="0.25">
      <c r="F531" s="64"/>
    </row>
    <row r="532" spans="6:6" x14ac:dyDescent="0.25">
      <c r="F532" s="64"/>
    </row>
    <row r="533" spans="6:6" x14ac:dyDescent="0.25">
      <c r="F533" s="64"/>
    </row>
    <row r="534" spans="6:6" x14ac:dyDescent="0.25">
      <c r="F534" s="64"/>
    </row>
    <row r="535" spans="6:6" x14ac:dyDescent="0.25">
      <c r="F535" s="64"/>
    </row>
    <row r="536" spans="6:6" x14ac:dyDescent="0.25">
      <c r="F536" s="64"/>
    </row>
    <row r="537" spans="6:6" x14ac:dyDescent="0.25">
      <c r="F537" s="64"/>
    </row>
    <row r="538" spans="6:6" x14ac:dyDescent="0.25">
      <c r="F538" s="64"/>
    </row>
    <row r="539" spans="6:6" x14ac:dyDescent="0.25">
      <c r="F539" s="64"/>
    </row>
    <row r="540" spans="6:6" x14ac:dyDescent="0.25">
      <c r="F540" s="64"/>
    </row>
    <row r="541" spans="6:6" x14ac:dyDescent="0.25">
      <c r="F541" s="64"/>
    </row>
    <row r="542" spans="6:6" x14ac:dyDescent="0.25">
      <c r="F542" s="64"/>
    </row>
    <row r="543" spans="6:6" x14ac:dyDescent="0.25">
      <c r="F543" s="64"/>
    </row>
    <row r="544" spans="6:6" x14ac:dyDescent="0.25">
      <c r="F544" s="64"/>
    </row>
    <row r="545" spans="6:6" x14ac:dyDescent="0.25">
      <c r="F545" s="64"/>
    </row>
    <row r="546" spans="6:6" x14ac:dyDescent="0.25">
      <c r="F546" s="64"/>
    </row>
    <row r="547" spans="6:6" x14ac:dyDescent="0.25">
      <c r="F547" s="64"/>
    </row>
    <row r="548" spans="6:6" x14ac:dyDescent="0.25">
      <c r="F548" s="64"/>
    </row>
    <row r="549" spans="6:6" x14ac:dyDescent="0.25">
      <c r="F549" s="64"/>
    </row>
    <row r="550" spans="6:6" x14ac:dyDescent="0.25">
      <c r="F550" s="64"/>
    </row>
    <row r="551" spans="6:6" x14ac:dyDescent="0.25">
      <c r="F551" s="64"/>
    </row>
    <row r="552" spans="6:6" x14ac:dyDescent="0.25">
      <c r="F552" s="64"/>
    </row>
    <row r="553" spans="6:6" x14ac:dyDescent="0.25">
      <c r="F553" s="64"/>
    </row>
    <row r="554" spans="6:6" x14ac:dyDescent="0.25">
      <c r="F554" s="64"/>
    </row>
    <row r="555" spans="6:6" x14ac:dyDescent="0.25">
      <c r="F555" s="64"/>
    </row>
    <row r="556" spans="6:6" x14ac:dyDescent="0.25">
      <c r="F556" s="64"/>
    </row>
    <row r="557" spans="6:6" x14ac:dyDescent="0.25">
      <c r="F557" s="64"/>
    </row>
    <row r="558" spans="6:6" x14ac:dyDescent="0.25">
      <c r="F558" s="64"/>
    </row>
    <row r="559" spans="6:6" x14ac:dyDescent="0.25">
      <c r="F559" s="64"/>
    </row>
    <row r="560" spans="6:6" x14ac:dyDescent="0.25">
      <c r="F560" s="64"/>
    </row>
    <row r="561" spans="6:6" x14ac:dyDescent="0.25">
      <c r="F561" s="64"/>
    </row>
    <row r="562" spans="6:6" x14ac:dyDescent="0.25">
      <c r="F562" s="64"/>
    </row>
    <row r="563" spans="6:6" x14ac:dyDescent="0.25">
      <c r="F563" s="64"/>
    </row>
    <row r="564" spans="6:6" x14ac:dyDescent="0.25">
      <c r="F564" s="64"/>
    </row>
    <row r="565" spans="6:6" x14ac:dyDescent="0.25">
      <c r="F565" s="64"/>
    </row>
    <row r="566" spans="6:6" x14ac:dyDescent="0.25">
      <c r="F566" s="64"/>
    </row>
    <row r="567" spans="6:6" x14ac:dyDescent="0.25">
      <c r="F567" s="64"/>
    </row>
    <row r="568" spans="6:6" x14ac:dyDescent="0.25">
      <c r="F568" s="64"/>
    </row>
    <row r="569" spans="6:6" x14ac:dyDescent="0.25">
      <c r="F569" s="64"/>
    </row>
    <row r="570" spans="6:6" x14ac:dyDescent="0.25">
      <c r="F570" s="64"/>
    </row>
    <row r="571" spans="6:6" x14ac:dyDescent="0.25">
      <c r="F571" s="64"/>
    </row>
    <row r="572" spans="6:6" x14ac:dyDescent="0.25">
      <c r="F572" s="64"/>
    </row>
    <row r="573" spans="6:6" x14ac:dyDescent="0.25">
      <c r="F573" s="64"/>
    </row>
    <row r="574" spans="6:6" x14ac:dyDescent="0.25">
      <c r="F574" s="64"/>
    </row>
    <row r="575" spans="6:6" x14ac:dyDescent="0.25">
      <c r="F575" s="64"/>
    </row>
    <row r="576" spans="6:6" x14ac:dyDescent="0.25">
      <c r="F576" s="64"/>
    </row>
    <row r="577" spans="6:6" x14ac:dyDescent="0.25">
      <c r="F577" s="64"/>
    </row>
    <row r="578" spans="6:6" x14ac:dyDescent="0.25">
      <c r="F578" s="64"/>
    </row>
    <row r="579" spans="6:6" x14ac:dyDescent="0.25">
      <c r="F579" s="64"/>
    </row>
    <row r="580" spans="6:6" x14ac:dyDescent="0.25">
      <c r="F580" s="64"/>
    </row>
    <row r="581" spans="6:6" x14ac:dyDescent="0.25">
      <c r="F581" s="64"/>
    </row>
    <row r="582" spans="6:6" x14ac:dyDescent="0.25">
      <c r="F582" s="64"/>
    </row>
    <row r="583" spans="6:6" x14ac:dyDescent="0.25">
      <c r="F583" s="64"/>
    </row>
    <row r="584" spans="6:6" x14ac:dyDescent="0.25">
      <c r="F584" s="64"/>
    </row>
    <row r="585" spans="6:6" x14ac:dyDescent="0.25">
      <c r="F585" s="64"/>
    </row>
    <row r="586" spans="6:6" x14ac:dyDescent="0.25">
      <c r="F586" s="64"/>
    </row>
    <row r="587" spans="6:6" x14ac:dyDescent="0.25">
      <c r="F587" s="64"/>
    </row>
    <row r="588" spans="6:6" x14ac:dyDescent="0.25">
      <c r="F588" s="64"/>
    </row>
    <row r="589" spans="6:6" x14ac:dyDescent="0.25">
      <c r="F589" s="64"/>
    </row>
    <row r="590" spans="6:6" x14ac:dyDescent="0.25">
      <c r="F590" s="64"/>
    </row>
    <row r="591" spans="6:6" x14ac:dyDescent="0.25">
      <c r="F591" s="64"/>
    </row>
    <row r="592" spans="6:6" x14ac:dyDescent="0.25">
      <c r="F592" s="64"/>
    </row>
    <row r="593" spans="6:6" x14ac:dyDescent="0.25">
      <c r="F593" s="64"/>
    </row>
    <row r="594" spans="6:6" x14ac:dyDescent="0.25">
      <c r="F594" s="64"/>
    </row>
    <row r="595" spans="6:6" x14ac:dyDescent="0.25">
      <c r="F595" s="64"/>
    </row>
    <row r="596" spans="6:6" x14ac:dyDescent="0.25">
      <c r="F596" s="64"/>
    </row>
    <row r="597" spans="6:6" x14ac:dyDescent="0.25">
      <c r="F597" s="64"/>
    </row>
    <row r="598" spans="6:6" x14ac:dyDescent="0.25">
      <c r="F598" s="64"/>
    </row>
    <row r="599" spans="6:6" x14ac:dyDescent="0.25">
      <c r="F599" s="64"/>
    </row>
    <row r="600" spans="6:6" x14ac:dyDescent="0.25">
      <c r="F600" s="64"/>
    </row>
    <row r="601" spans="6:6" x14ac:dyDescent="0.25">
      <c r="F601" s="64"/>
    </row>
    <row r="602" spans="6:6" x14ac:dyDescent="0.25">
      <c r="F602" s="64"/>
    </row>
    <row r="603" spans="6:6" x14ac:dyDescent="0.25">
      <c r="F603" s="64"/>
    </row>
    <row r="604" spans="6:6" x14ac:dyDescent="0.25">
      <c r="F604" s="64"/>
    </row>
    <row r="605" spans="6:6" x14ac:dyDescent="0.25">
      <c r="F605" s="64"/>
    </row>
    <row r="606" spans="6:6" x14ac:dyDescent="0.25">
      <c r="F606" s="64"/>
    </row>
    <row r="607" spans="6:6" x14ac:dyDescent="0.25">
      <c r="F607" s="64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98" zoomScaleNormal="98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31.28515625" customWidth="1"/>
    <col min="6" max="6" width="13.85546875" customWidth="1"/>
    <col min="7" max="7" width="13.140625" customWidth="1"/>
    <col min="8" max="8" width="17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782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4</v>
      </c>
      <c r="C7"/>
      <c r="D7" s="5"/>
      <c r="G7" s="4"/>
      <c r="H7" s="4"/>
    </row>
    <row r="8" spans="1:14" x14ac:dyDescent="0.25">
      <c r="A8" s="6" t="s">
        <v>5</v>
      </c>
      <c r="C8" s="5"/>
      <c r="G8" s="4"/>
      <c r="H8" s="4"/>
    </row>
    <row r="9" spans="1:14" x14ac:dyDescent="0.25">
      <c r="A9" s="6" t="s">
        <v>6</v>
      </c>
      <c r="C9" s="5"/>
    </row>
    <row r="10" spans="1:14" x14ac:dyDescent="0.25">
      <c r="A10" s="6" t="s">
        <v>7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11899.110478499999</v>
      </c>
      <c r="E15" s="127" t="s">
        <v>16</v>
      </c>
      <c r="F15" s="128"/>
      <c r="I15" s="27">
        <v>11496.7251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7932.7403189999995</v>
      </c>
      <c r="E16" s="127" t="s">
        <v>16</v>
      </c>
      <c r="F16" s="128"/>
      <c r="I16" s="27">
        <v>7664.4834000000001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5936.7604968000005</v>
      </c>
      <c r="E17" s="127" t="s">
        <v>16</v>
      </c>
      <c r="F17" s="128"/>
      <c r="I17" s="27">
        <v>5736.0004800000006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88539.617753999992</v>
      </c>
      <c r="E18" s="127" t="s">
        <v>22</v>
      </c>
      <c r="F18" s="128"/>
      <c r="I18" s="27">
        <v>85545.524399999995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24809.005610549997</v>
      </c>
      <c r="E19" s="127" t="s">
        <v>16</v>
      </c>
      <c r="F19" s="128"/>
      <c r="I19" s="27">
        <v>23970.05373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11592.036659699999</v>
      </c>
      <c r="E20" s="127" t="s">
        <v>16</v>
      </c>
      <c r="F20" s="128"/>
      <c r="I20" s="27">
        <v>11200.03542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10555.662521249998</v>
      </c>
      <c r="E21" s="127" t="s">
        <v>16</v>
      </c>
      <c r="F21" s="128"/>
      <c r="I21" s="27">
        <v>10198.70775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5399.3813138999994</v>
      </c>
      <c r="E22" s="127" t="s">
        <v>16</v>
      </c>
      <c r="F22" s="128"/>
      <c r="I22" s="27">
        <v>5216.7935399999997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17208.928595249999</v>
      </c>
      <c r="E23" s="127" t="s">
        <v>16</v>
      </c>
      <c r="F23" s="128"/>
      <c r="I23" s="27">
        <v>16626.98415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10005.4885959</v>
      </c>
      <c r="E24" s="127" t="s">
        <v>16</v>
      </c>
      <c r="F24" s="128"/>
      <c r="I24" s="27">
        <v>9667.1387400000003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6794.0082409500001</v>
      </c>
      <c r="E25" s="127" t="s">
        <v>16</v>
      </c>
      <c r="F25" s="128"/>
      <c r="I25" s="27">
        <v>6564.2591700000003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29427.907634999996</v>
      </c>
      <c r="E26" s="127" t="s">
        <v>22</v>
      </c>
      <c r="F26" s="128"/>
      <c r="I26" s="27">
        <v>28432.760999999999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16492.423018049998</v>
      </c>
      <c r="E27" s="127" t="s">
        <v>22</v>
      </c>
      <c r="F27" s="128"/>
      <c r="I27" s="27">
        <v>15934.708229999998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20215.693070999998</v>
      </c>
      <c r="E28" s="127" t="s">
        <v>22</v>
      </c>
      <c r="F28" s="128"/>
      <c r="I28" s="27">
        <v>19532.070599999999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23094.510122249998</v>
      </c>
      <c r="E29" s="127" t="s">
        <v>16</v>
      </c>
      <c r="F29" s="128"/>
      <c r="H29" s="12"/>
      <c r="I29" s="27">
        <v>22313.536349999998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6128.6816335499998</v>
      </c>
      <c r="E30" s="127" t="s">
        <v>16</v>
      </c>
      <c r="F30" s="128"/>
      <c r="H30" s="12"/>
      <c r="I30" s="27">
        <v>5921.4315299999998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13651.990194149997</v>
      </c>
      <c r="E31" s="127" t="s">
        <v>16</v>
      </c>
      <c r="F31" s="128"/>
      <c r="H31" s="12"/>
      <c r="I31" s="27">
        <v>13190.328689999998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6973.1346352499995</v>
      </c>
      <c r="E32" s="127" t="s">
        <v>16</v>
      </c>
      <c r="F32" s="128"/>
      <c r="H32" s="12"/>
      <c r="I32" s="27">
        <v>6737.3281500000003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6985.9293777000003</v>
      </c>
      <c r="E33" s="127" t="s">
        <v>16</v>
      </c>
      <c r="F33" s="128"/>
      <c r="H33" s="12"/>
      <c r="I33" s="27">
        <v>6749.6902200000004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7574.4875303999988</v>
      </c>
      <c r="E34" s="127" t="s">
        <v>16</v>
      </c>
      <c r="F34" s="128"/>
      <c r="H34" s="12"/>
      <c r="I34" s="27">
        <v>7318.3454399999991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10811.557370249997</v>
      </c>
      <c r="E35" s="127" t="s">
        <v>22</v>
      </c>
      <c r="F35" s="128"/>
      <c r="H35" s="12"/>
      <c r="I35" s="27">
        <v>10445.949149999999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17144.954882999999</v>
      </c>
      <c r="E36" s="127" t="s">
        <v>16</v>
      </c>
      <c r="F36" s="128"/>
      <c r="H36" s="12"/>
      <c r="I36" s="27">
        <v>16565.1738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8943.524972549998</v>
      </c>
      <c r="E37" s="127" t="s">
        <v>16</v>
      </c>
      <c r="F37" s="128"/>
      <c r="H37" s="12"/>
      <c r="I37" s="27">
        <v>8641.0869299999995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145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15.75" thickBot="1" x14ac:dyDescent="0.3">
      <c r="A42" s="45" t="s">
        <v>67</v>
      </c>
      <c r="B42" s="46">
        <v>47562</v>
      </c>
      <c r="C42" s="27">
        <f t="shared" ref="C42:C56" si="1">$I42*1.035</f>
        <v>8915.0783865262165</v>
      </c>
      <c r="D42" s="27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8613.6023058224328</v>
      </c>
      <c r="J42" s="44"/>
      <c r="K42" s="44"/>
      <c r="L42" s="44"/>
    </row>
    <row r="43" spans="1:14" ht="15.75" thickBot="1" x14ac:dyDescent="0.3">
      <c r="A43" s="45" t="s">
        <v>70</v>
      </c>
      <c r="B43" s="46">
        <v>49505</v>
      </c>
      <c r="C43" s="27">
        <f t="shared" si="1"/>
        <v>6058.2563225230215</v>
      </c>
      <c r="D43" s="27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5853.3877512299732</v>
      </c>
      <c r="J43" s="44"/>
      <c r="K43" s="44"/>
      <c r="L43" s="44"/>
      <c r="M43" s="43"/>
      <c r="N43" s="32"/>
    </row>
    <row r="44" spans="1:14" ht="15.75" thickBot="1" x14ac:dyDescent="0.3">
      <c r="A44" s="45" t="s">
        <v>71</v>
      </c>
      <c r="B44" s="46">
        <v>29881</v>
      </c>
      <c r="C44" s="27">
        <f t="shared" si="1"/>
        <v>5091.4069273724281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4919.2337462535543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4"/>
      <c r="J45" s="44"/>
      <c r="K45" s="44"/>
    </row>
    <row r="46" spans="1:14" ht="15.75" thickBot="1" x14ac:dyDescent="0.3">
      <c r="A46" s="45" t="s">
        <v>75</v>
      </c>
      <c r="B46" s="46">
        <v>45378</v>
      </c>
      <c r="C46" s="27">
        <f t="shared" si="1"/>
        <v>1421.4429590824382</v>
      </c>
      <c r="D46" s="27" t="s">
        <v>68</v>
      </c>
      <c r="E46" s="48" t="s">
        <v>69</v>
      </c>
      <c r="F46" s="48" t="s">
        <v>69</v>
      </c>
      <c r="G46" s="130" t="s">
        <v>22</v>
      </c>
      <c r="H46" s="145"/>
      <c r="I46" s="47">
        <v>1373.3748396931771</v>
      </c>
    </row>
    <row r="47" spans="1:14" ht="15.75" thickBot="1" x14ac:dyDescent="0.3">
      <c r="A47" s="45" t="s">
        <v>76</v>
      </c>
      <c r="B47" s="46">
        <v>45380</v>
      </c>
      <c r="C47" s="27">
        <f t="shared" si="1"/>
        <v>1852.2484589520284</v>
      </c>
      <c r="D47" s="27" t="s">
        <v>68</v>
      </c>
      <c r="E47" s="48" t="s">
        <v>69</v>
      </c>
      <c r="F47" s="48" t="s">
        <v>69</v>
      </c>
      <c r="G47" s="130" t="s">
        <v>22</v>
      </c>
      <c r="H47" s="145"/>
      <c r="I47" s="47">
        <v>1789.6120376348101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1852.2484589520284</v>
      </c>
      <c r="D48" s="27" t="s">
        <v>68</v>
      </c>
      <c r="E48" s="48" t="s">
        <v>69</v>
      </c>
      <c r="F48" s="48" t="s">
        <v>69</v>
      </c>
      <c r="G48" s="130" t="s">
        <v>16</v>
      </c>
      <c r="H48" s="145"/>
      <c r="I48" s="47">
        <v>1789.6120376348101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1852.2484589520284</v>
      </c>
      <c r="D49" s="27" t="s">
        <v>68</v>
      </c>
      <c r="E49" s="48" t="s">
        <v>69</v>
      </c>
      <c r="F49" s="48" t="s">
        <v>69</v>
      </c>
      <c r="G49" s="130" t="s">
        <v>22</v>
      </c>
      <c r="H49" s="145"/>
      <c r="I49" s="47">
        <v>1789.6120376348101</v>
      </c>
    </row>
    <row r="50" spans="1:9" ht="15.75" thickBot="1" x14ac:dyDescent="0.3">
      <c r="A50" s="45" t="s">
        <v>79</v>
      </c>
      <c r="B50" s="46">
        <v>43235</v>
      </c>
      <c r="C50" s="27">
        <f t="shared" si="1"/>
        <v>1411.9862886921512</v>
      </c>
      <c r="D50" s="27" t="s">
        <v>68</v>
      </c>
      <c r="E50" s="48" t="s">
        <v>69</v>
      </c>
      <c r="F50" s="48" t="s">
        <v>69</v>
      </c>
      <c r="G50" s="130" t="s">
        <v>22</v>
      </c>
      <c r="H50" s="145"/>
      <c r="I50" s="47">
        <v>1364.2379600890351</v>
      </c>
    </row>
    <row r="51" spans="1:9" ht="15.75" thickBot="1" x14ac:dyDescent="0.3">
      <c r="A51" s="45" t="s">
        <v>80</v>
      </c>
      <c r="B51" s="46">
        <v>43239</v>
      </c>
      <c r="C51" s="27">
        <f t="shared" si="1"/>
        <v>1411.9862886921512</v>
      </c>
      <c r="D51" s="27" t="s">
        <v>68</v>
      </c>
      <c r="E51" s="48" t="s">
        <v>69</v>
      </c>
      <c r="F51" s="48" t="s">
        <v>69</v>
      </c>
      <c r="G51" s="130" t="s">
        <v>22</v>
      </c>
      <c r="H51" s="145"/>
      <c r="I51" s="47">
        <v>1364.2379600890351</v>
      </c>
    </row>
    <row r="52" spans="1:9" ht="15.75" thickBot="1" x14ac:dyDescent="0.3">
      <c r="A52" s="45" t="s">
        <v>81</v>
      </c>
      <c r="B52" s="46">
        <v>66984</v>
      </c>
      <c r="C52" s="27">
        <f t="shared" si="1"/>
        <v>3693.5910054570541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3568.6869617942552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2564.8949418312081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2478.1593640881242</v>
      </c>
    </row>
    <row r="54" spans="1:9" ht="54.75" customHeight="1" thickBot="1" x14ac:dyDescent="0.3">
      <c r="A54" s="45" t="s">
        <v>83</v>
      </c>
      <c r="B54" s="46">
        <v>19120</v>
      </c>
      <c r="C54" s="27">
        <f t="shared" si="1"/>
        <v>5880.1459376335151</v>
      </c>
      <c r="D54" s="27" t="s">
        <v>68</v>
      </c>
      <c r="E54" s="48" t="s">
        <v>69</v>
      </c>
      <c r="F54" s="48" t="s">
        <v>69</v>
      </c>
      <c r="G54" s="130" t="s">
        <v>22</v>
      </c>
      <c r="H54" s="145"/>
      <c r="I54" s="47">
        <v>5681.3004228343143</v>
      </c>
    </row>
    <row r="55" spans="1:9" ht="55.5" customHeight="1" thickBot="1" x14ac:dyDescent="0.3">
      <c r="A55" s="52" t="s">
        <v>84</v>
      </c>
      <c r="B55" s="46">
        <v>10005</v>
      </c>
      <c r="C55" s="27">
        <f t="shared" si="1"/>
        <v>1110.0315825923844</v>
      </c>
      <c r="D55" s="27" t="s">
        <v>68</v>
      </c>
      <c r="E55" s="48" t="s">
        <v>69</v>
      </c>
      <c r="F55" s="48" t="s">
        <v>69</v>
      </c>
      <c r="G55" s="130" t="s">
        <v>16</v>
      </c>
      <c r="H55" s="145"/>
      <c r="I55" s="47">
        <v>1072.4942826979561</v>
      </c>
    </row>
    <row r="56" spans="1:9" ht="54" customHeight="1" thickBot="1" x14ac:dyDescent="0.3">
      <c r="A56" s="45" t="s">
        <v>85</v>
      </c>
      <c r="B56" s="46">
        <v>36430</v>
      </c>
      <c r="C56" s="27">
        <f t="shared" si="1"/>
        <v>697.43676068799107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673.85194269371118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15.75" thickBot="1" x14ac:dyDescent="0.3">
      <c r="A60" s="56" t="s">
        <v>88</v>
      </c>
      <c r="B60" s="57">
        <v>93454</v>
      </c>
      <c r="C60" s="27">
        <f t="shared" ref="C60:C64" si="2">$I60*1.035</f>
        <v>5060.2701813660196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4889.1499336869756</v>
      </c>
    </row>
    <row r="61" spans="1:9" ht="30.75" thickBot="1" x14ac:dyDescent="0.3">
      <c r="A61" s="56" t="s">
        <v>90</v>
      </c>
      <c r="B61" s="57">
        <v>93458</v>
      </c>
      <c r="C61" s="27">
        <f t="shared" si="2"/>
        <v>5060.2701813660196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4889.1499336869756</v>
      </c>
    </row>
    <row r="62" spans="1:9" ht="45.75" thickBot="1" x14ac:dyDescent="0.3">
      <c r="A62" s="56" t="s">
        <v>91</v>
      </c>
      <c r="B62" s="57">
        <v>93459</v>
      </c>
      <c r="C62" s="27">
        <f t="shared" si="2"/>
        <v>5060.2701813660196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4889.1499336869756</v>
      </c>
    </row>
    <row r="63" spans="1:9" ht="30.75" thickBot="1" x14ac:dyDescent="0.3">
      <c r="A63" s="56" t="s">
        <v>92</v>
      </c>
      <c r="B63" s="57">
        <v>93460</v>
      </c>
      <c r="C63" s="27">
        <f t="shared" si="2"/>
        <v>5060.2701813660196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4889.1499336869756</v>
      </c>
    </row>
    <row r="64" spans="1:9" ht="45.75" thickBot="1" x14ac:dyDescent="0.3">
      <c r="A64" s="56" t="s">
        <v>93</v>
      </c>
      <c r="B64" s="57" t="s">
        <v>94</v>
      </c>
      <c r="C64" s="27">
        <f t="shared" si="2"/>
        <v>18156.865704585598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17542.86541505855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11.211428430000002</v>
      </c>
      <c r="E69" s="132" t="s">
        <v>16</v>
      </c>
      <c r="F69" s="131"/>
      <c r="G69" s="64"/>
      <c r="I69" s="63">
        <v>10.832298000000002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8.7674146199999985</v>
      </c>
      <c r="E70" s="132" t="s">
        <v>16</v>
      </c>
      <c r="F70" s="131"/>
      <c r="G70" s="64"/>
      <c r="I70" s="63">
        <v>8.4709319999999995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16.720157969999999</v>
      </c>
      <c r="E71" s="133" t="s">
        <v>16</v>
      </c>
      <c r="F71" s="131"/>
      <c r="G71" s="64"/>
      <c r="I71" s="63">
        <v>16.154741999999999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10.280375549999999</v>
      </c>
      <c r="E72" s="132" t="s">
        <v>16</v>
      </c>
      <c r="F72" s="131"/>
      <c r="G72" s="64"/>
      <c r="I72" s="63">
        <v>9.9327299999999994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32.528659994999998</v>
      </c>
      <c r="E73" s="132" t="s">
        <v>16</v>
      </c>
      <c r="F73" s="131"/>
      <c r="G73" s="64"/>
      <c r="I73" s="63">
        <v>31.428657000000001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28.261334294999997</v>
      </c>
      <c r="E74" s="132" t="s">
        <v>16</v>
      </c>
      <c r="F74" s="131"/>
      <c r="G74" s="64"/>
      <c r="I74" s="63">
        <v>27.305637000000001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12.569213880000001</v>
      </c>
      <c r="E75" s="132" t="s">
        <v>16</v>
      </c>
      <c r="F75" s="131"/>
      <c r="G75" s="64"/>
      <c r="I75" s="63">
        <v>12.144168000000002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56.794225679999997</v>
      </c>
      <c r="E76" s="132" t="s">
        <v>16</v>
      </c>
      <c r="F76" s="131"/>
      <c r="G76" s="64"/>
      <c r="I76" s="63">
        <v>54.873648000000003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28.319525099999996</v>
      </c>
      <c r="E77" s="132" t="s">
        <v>16</v>
      </c>
      <c r="F77" s="131"/>
      <c r="G77" s="64"/>
      <c r="I77" s="63">
        <v>27.36186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23.450894415</v>
      </c>
      <c r="E78" s="132" t="s">
        <v>16</v>
      </c>
      <c r="F78" s="131"/>
      <c r="G78" s="64"/>
      <c r="I78" s="63">
        <v>22.657869000000002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21.646979459999997</v>
      </c>
      <c r="E79" s="132" t="s">
        <v>16</v>
      </c>
      <c r="F79" s="131"/>
      <c r="G79" s="64"/>
      <c r="I79" s="63">
        <v>20.914956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10.04761233</v>
      </c>
      <c r="E80" s="132" t="s">
        <v>16</v>
      </c>
      <c r="F80" s="131"/>
      <c r="G80" s="64"/>
      <c r="I80" s="63">
        <v>9.7078380000000006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18.039149549999998</v>
      </c>
      <c r="E81" s="132" t="s">
        <v>16</v>
      </c>
      <c r="F81" s="131"/>
      <c r="G81" s="64"/>
      <c r="I81" s="63">
        <v>17.429130000000001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8.7674146199999985</v>
      </c>
      <c r="E82" s="132" t="s">
        <v>16</v>
      </c>
      <c r="F82" s="131"/>
      <c r="G82" s="64"/>
      <c r="I82" s="63">
        <v>8.4709319999999995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49.403993444999998</v>
      </c>
      <c r="E83" s="132" t="s">
        <v>16</v>
      </c>
      <c r="F83" s="131"/>
      <c r="G83" s="64"/>
      <c r="I83" s="63">
        <v>47.733327000000003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17.496035370000001</v>
      </c>
      <c r="E84" s="132" t="s">
        <v>16</v>
      </c>
      <c r="F84" s="131"/>
      <c r="G84" s="64"/>
      <c r="I84" s="63">
        <v>16.904382000000002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80.07054767999999</v>
      </c>
      <c r="E85" s="132" t="s">
        <v>16</v>
      </c>
      <c r="F85" s="131"/>
      <c r="G85" s="64"/>
      <c r="I85" s="63">
        <v>77.362848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9.1941471900000007</v>
      </c>
      <c r="E86" s="132" t="s">
        <v>16</v>
      </c>
      <c r="F86" s="131"/>
      <c r="G86" s="64"/>
      <c r="I86" s="63">
        <v>8.8832340000000016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28.300128165</v>
      </c>
      <c r="E87" s="132" t="s">
        <v>16</v>
      </c>
      <c r="F87" s="131"/>
      <c r="G87" s="64"/>
      <c r="I87" s="63">
        <v>27.343119000000002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40.462006410000001</v>
      </c>
      <c r="E88" s="132" t="s">
        <v>16</v>
      </c>
      <c r="F88" s="131"/>
      <c r="G88" s="64"/>
      <c r="I88" s="63">
        <v>39.093726000000004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37.591260030000001</v>
      </c>
      <c r="E89" s="132" t="s">
        <v>16</v>
      </c>
      <c r="F89" s="131"/>
      <c r="G89" s="64"/>
      <c r="I89" s="63">
        <v>36.320058000000003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7.7587739999999998</v>
      </c>
      <c r="E90" s="132" t="s">
        <v>16</v>
      </c>
      <c r="F90" s="131"/>
      <c r="G90" s="64"/>
      <c r="I90" s="63">
        <v>7.4964000000000004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7.1186751449999992</v>
      </c>
      <c r="E91" s="132" t="s">
        <v>16</v>
      </c>
      <c r="F91" s="131"/>
      <c r="G91" s="64"/>
      <c r="I91" s="63">
        <v>6.8779469999999998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7.1186751449999992</v>
      </c>
      <c r="E92" s="132" t="s">
        <v>16</v>
      </c>
      <c r="F92" s="131"/>
      <c r="G92" s="64"/>
      <c r="I92" s="63">
        <v>6.8779469999999998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35.670963465</v>
      </c>
      <c r="E93" s="132" t="s">
        <v>22</v>
      </c>
      <c r="F93" s="131"/>
      <c r="G93" s="64"/>
      <c r="I93" s="63">
        <v>34.464699000000003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35.670963465</v>
      </c>
      <c r="E94" s="132" t="s">
        <v>22</v>
      </c>
      <c r="F94" s="131"/>
      <c r="G94" s="64"/>
      <c r="I94" s="63">
        <v>34.464699000000003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9.2329410599999999</v>
      </c>
      <c r="E95" s="132" t="s">
        <v>16</v>
      </c>
      <c r="F95" s="131"/>
      <c r="G95" s="64"/>
      <c r="I95" s="63">
        <v>8.9207160000000005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9.3299257349999998</v>
      </c>
      <c r="E96" s="132" t="s">
        <v>16</v>
      </c>
      <c r="F96" s="131"/>
      <c r="G96" s="64"/>
      <c r="I96" s="63">
        <v>9.0144210000000005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31.151477609999997</v>
      </c>
      <c r="E97" s="132" t="s">
        <v>16</v>
      </c>
      <c r="F97" s="131"/>
      <c r="G97" s="64"/>
      <c r="I97" s="63">
        <v>30.098046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12.549816945</v>
      </c>
      <c r="E98" s="132" t="s">
        <v>16</v>
      </c>
      <c r="F98" s="131"/>
      <c r="G98" s="64"/>
      <c r="I98" s="63">
        <v>12.125427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50.063489234999999</v>
      </c>
      <c r="E99" s="132" t="s">
        <v>16</v>
      </c>
      <c r="F99" s="131"/>
      <c r="G99" s="64"/>
      <c r="I99" s="63">
        <v>48.370521000000004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13.325694345</v>
      </c>
      <c r="E100" s="132" t="s">
        <v>16</v>
      </c>
      <c r="F100" s="131"/>
      <c r="G100" s="64"/>
      <c r="I100" s="63">
        <v>12.875067000000001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24.75048906</v>
      </c>
      <c r="E101" s="132" t="s">
        <v>16</v>
      </c>
      <c r="F101" s="131"/>
      <c r="G101" s="64"/>
      <c r="I101" s="63">
        <v>23.913516000000001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7.661789325</v>
      </c>
      <c r="E102" s="132" t="s">
        <v>16</v>
      </c>
      <c r="F102" s="131"/>
      <c r="G102" s="64"/>
      <c r="I102" s="63">
        <v>7.4026950000000005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41.179693004999997</v>
      </c>
      <c r="E103" s="132" t="s">
        <v>16</v>
      </c>
      <c r="F103" s="131"/>
      <c r="G103" s="64"/>
      <c r="I103" s="63">
        <v>39.787143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32.586850800000001</v>
      </c>
      <c r="E104" s="132" t="s">
        <v>22</v>
      </c>
      <c r="F104" s="131"/>
      <c r="G104" s="64"/>
      <c r="I104" s="63">
        <v>31.484880000000004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27.504853829999998</v>
      </c>
      <c r="E105" s="132" t="s">
        <v>16</v>
      </c>
      <c r="F105" s="131"/>
      <c r="G105" s="64"/>
      <c r="I105" s="63">
        <v>26.574738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16.409807010000002</v>
      </c>
      <c r="E106" s="132" t="s">
        <v>22</v>
      </c>
      <c r="F106" s="131"/>
      <c r="G106" s="64"/>
      <c r="I106" s="63">
        <v>15.854886000000002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9.7372613700000006</v>
      </c>
      <c r="E107" s="132" t="s">
        <v>16</v>
      </c>
      <c r="F107" s="131"/>
      <c r="G107" s="64"/>
      <c r="I107" s="63">
        <v>9.4079820000000005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9.7372613700000006</v>
      </c>
      <c r="E108" s="132" t="s">
        <v>16</v>
      </c>
      <c r="F108" s="131"/>
      <c r="G108" s="64"/>
      <c r="I108" s="63">
        <v>9.4079820000000005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16.623173295000001</v>
      </c>
      <c r="E109" s="132" t="s">
        <v>16</v>
      </c>
      <c r="F109" s="131"/>
      <c r="G109" s="64"/>
      <c r="I109" s="63">
        <v>16.061037000000002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20.017636919999998</v>
      </c>
      <c r="E110" s="133" t="s">
        <v>16</v>
      </c>
      <c r="F110" s="131"/>
      <c r="G110" s="64"/>
      <c r="I110" s="63">
        <v>19.340712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152.789656995</v>
      </c>
      <c r="E111" s="132" t="s">
        <v>16</v>
      </c>
      <c r="F111" s="131"/>
      <c r="G111" s="64"/>
      <c r="I111" s="63">
        <v>147.62285700000001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20.366781750000001</v>
      </c>
      <c r="E112" s="132" t="s">
        <v>16</v>
      </c>
      <c r="F112" s="131"/>
      <c r="G112" s="64"/>
      <c r="I112" s="63">
        <v>19.678050000000002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198.60471700468008</v>
      </c>
      <c r="E113" s="132" t="s">
        <v>16</v>
      </c>
      <c r="F113" s="131"/>
      <c r="G113" s="64"/>
      <c r="I113" s="63">
        <v>191.88861546345902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58.086792737861757</v>
      </c>
      <c r="E114" s="132" t="s">
        <v>16</v>
      </c>
      <c r="F114" s="131"/>
      <c r="G114" s="64"/>
      <c r="I114" s="63">
        <v>56.122505060736003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72.292376745000013</v>
      </c>
      <c r="E115" s="132" t="s">
        <v>16</v>
      </c>
      <c r="F115" s="131"/>
      <c r="G115" s="64"/>
      <c r="I115" s="63">
        <v>69.847707000000014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10.008818459999999</v>
      </c>
      <c r="E116" s="132" t="s">
        <v>16</v>
      </c>
      <c r="F116" s="131"/>
      <c r="G116" s="64"/>
      <c r="I116" s="63">
        <v>9.670356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26.53500708</v>
      </c>
      <c r="E117" s="132" t="s">
        <v>16</v>
      </c>
      <c r="F117" s="131"/>
      <c r="G117" s="64"/>
      <c r="I117" s="63">
        <v>25.637688000000001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9.4657042800000006</v>
      </c>
      <c r="E118" s="132" t="s">
        <v>16</v>
      </c>
      <c r="F118" s="131"/>
      <c r="G118" s="64"/>
      <c r="I118" s="63">
        <v>9.1456080000000011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36.776588760000003</v>
      </c>
      <c r="E119" s="132" t="s">
        <v>16</v>
      </c>
      <c r="F119" s="131"/>
      <c r="G119" s="64"/>
      <c r="I119" s="63">
        <v>35.532936000000007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49.365199574999991</v>
      </c>
      <c r="E120" s="132" t="s">
        <v>16</v>
      </c>
      <c r="F120" s="131"/>
      <c r="G120" s="64"/>
      <c r="I120" s="63">
        <v>47.695844999999998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25.119030824999996</v>
      </c>
      <c r="E121" s="132" t="s">
        <v>16</v>
      </c>
      <c r="F121" s="131"/>
      <c r="G121" s="64"/>
      <c r="I121" s="63">
        <v>24.269594999999999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14.586495119999999</v>
      </c>
      <c r="E122" s="132" t="s">
        <v>16</v>
      </c>
      <c r="F122" s="131"/>
      <c r="G122" s="64"/>
      <c r="I122" s="63">
        <v>14.093232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29.192387175</v>
      </c>
      <c r="E123" s="132" t="s">
        <v>16</v>
      </c>
      <c r="F123" s="131"/>
      <c r="G123" s="64"/>
      <c r="I123" s="63">
        <v>28.205205000000003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68.063844915000004</v>
      </c>
      <c r="E124" s="132" t="s">
        <v>16</v>
      </c>
      <c r="F124" s="131"/>
      <c r="G124" s="64"/>
      <c r="I124" s="63">
        <v>65.762169000000014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268.97347020299196</v>
      </c>
      <c r="E125" s="133" t="s">
        <v>16</v>
      </c>
      <c r="F125" s="131"/>
      <c r="G125" s="64"/>
      <c r="I125" s="63">
        <v>259.87774898839803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23.276321999999997</v>
      </c>
      <c r="E126" s="132" t="s">
        <v>16</v>
      </c>
      <c r="F126" s="131"/>
      <c r="G126" s="64"/>
      <c r="I126" s="63">
        <v>22.4892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15.071418495</v>
      </c>
      <c r="E127" s="132" t="s">
        <v>22</v>
      </c>
      <c r="F127" s="131"/>
      <c r="G127" s="64"/>
      <c r="I127" s="63">
        <v>14.561757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12.549816945</v>
      </c>
      <c r="E128" s="132" t="s">
        <v>22</v>
      </c>
      <c r="F128" s="131"/>
      <c r="G128" s="64"/>
      <c r="I128" s="63">
        <v>12.125427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20.483163359999999</v>
      </c>
      <c r="E129" s="132" t="s">
        <v>22</v>
      </c>
      <c r="F129" s="131"/>
      <c r="G129" s="64"/>
      <c r="I129" s="63">
        <v>19.790496000000001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12.957152579999999</v>
      </c>
      <c r="E130" s="133" t="s">
        <v>16</v>
      </c>
      <c r="F130" s="131"/>
      <c r="G130" s="64"/>
      <c r="I130" s="63">
        <v>12.518988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98.314238918215622</v>
      </c>
      <c r="E131" s="132" t="s">
        <v>16</v>
      </c>
      <c r="F131" s="131"/>
      <c r="G131" s="64"/>
      <c r="I131" s="63">
        <v>94.98960281953201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268.97347020299196</v>
      </c>
      <c r="E132" s="132" t="s">
        <v>16</v>
      </c>
      <c r="F132" s="131"/>
      <c r="G132" s="64"/>
      <c r="I132" s="63">
        <v>259.87774898839803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99.525673485000013</v>
      </c>
      <c r="E133" s="132" t="s">
        <v>16</v>
      </c>
      <c r="F133" s="131"/>
      <c r="G133" s="64"/>
      <c r="I133" s="63">
        <v>96.160071000000016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81.719287155000004</v>
      </c>
      <c r="E134" s="132" t="s">
        <v>16</v>
      </c>
      <c r="F134" s="131"/>
      <c r="G134" s="64"/>
      <c r="I134" s="63">
        <v>78.955833000000013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145.4770125</v>
      </c>
      <c r="E135" s="133" t="s">
        <v>16</v>
      </c>
      <c r="F135" s="131"/>
      <c r="G135" s="64"/>
      <c r="I135" s="63">
        <v>140.5575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10.04761233</v>
      </c>
      <c r="E136" s="132" t="s">
        <v>16</v>
      </c>
      <c r="F136" s="131"/>
      <c r="G136" s="64"/>
      <c r="I136" s="63">
        <v>9.7078380000000006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25.119030824999996</v>
      </c>
      <c r="E137" s="132" t="s">
        <v>16</v>
      </c>
      <c r="F137" s="131"/>
      <c r="G137" s="64"/>
      <c r="I137" s="63">
        <v>24.269594999999999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12.627404684999998</v>
      </c>
      <c r="E138" s="132" t="s">
        <v>16</v>
      </c>
      <c r="F138" s="131"/>
      <c r="G138" s="64"/>
      <c r="I138" s="63">
        <v>12.200391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22.403459925</v>
      </c>
      <c r="E139" s="132" t="s">
        <v>16</v>
      </c>
      <c r="F139" s="131"/>
      <c r="G139" s="64"/>
      <c r="I139" s="63">
        <v>21.645855000000001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9.9312307200000003</v>
      </c>
      <c r="E140" s="132" t="s">
        <v>16</v>
      </c>
      <c r="F140" s="131"/>
      <c r="G140" s="64"/>
      <c r="I140" s="63">
        <v>9.5953920000000004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10.04761233</v>
      </c>
      <c r="E141" s="132" t="s">
        <v>16</v>
      </c>
      <c r="F141" s="131"/>
      <c r="G141" s="64"/>
      <c r="I141" s="63">
        <v>9.7078380000000006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23.237528130000001</v>
      </c>
      <c r="E142" s="132" t="s">
        <v>16</v>
      </c>
      <c r="F142" s="131"/>
      <c r="G142" s="64"/>
      <c r="I142" s="63">
        <v>22.451718000000003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15.67272348</v>
      </c>
      <c r="E143" s="132" t="s">
        <v>16</v>
      </c>
      <c r="F143" s="131"/>
      <c r="G143" s="64"/>
      <c r="I143" s="63">
        <v>15.142728000000002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12.860167904999999</v>
      </c>
      <c r="E144" s="132" t="s">
        <v>16</v>
      </c>
      <c r="F144" s="131"/>
      <c r="G144" s="64"/>
      <c r="I144" s="63">
        <v>12.425283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83.096469540000015</v>
      </c>
      <c r="E145" s="132" t="s">
        <v>16</v>
      </c>
      <c r="F145" s="131"/>
      <c r="G145" s="64"/>
      <c r="I145" s="63">
        <v>80.286444000000017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49.016054744999998</v>
      </c>
      <c r="E146" s="132" t="s">
        <v>16</v>
      </c>
      <c r="F146" s="131"/>
      <c r="G146" s="64"/>
      <c r="I146" s="63">
        <v>47.358507000000003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43.119386505000001</v>
      </c>
      <c r="E147" s="132" t="s">
        <v>16</v>
      </c>
      <c r="F147" s="131"/>
      <c r="G147" s="64"/>
      <c r="I147" s="63">
        <v>41.661243000000006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25.759129680000001</v>
      </c>
      <c r="E148" s="132" t="s">
        <v>16</v>
      </c>
      <c r="F148" s="131"/>
      <c r="G148" s="64"/>
      <c r="I148" s="63">
        <v>24.888048000000001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26.651388690000001</v>
      </c>
      <c r="E149" s="132" t="s">
        <v>16</v>
      </c>
      <c r="F149" s="131"/>
      <c r="G149" s="64"/>
      <c r="I149" s="63">
        <v>25.750134000000003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120.53255408999999</v>
      </c>
      <c r="E150" s="132" t="s">
        <v>16</v>
      </c>
      <c r="F150" s="131"/>
      <c r="G150" s="64"/>
      <c r="I150" s="63">
        <v>116.456574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13.597251435</v>
      </c>
      <c r="E151" s="132" t="s">
        <v>16</v>
      </c>
      <c r="F151" s="131"/>
      <c r="G151" s="64"/>
      <c r="I151" s="63">
        <v>13.137441000000001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25.448778719999996</v>
      </c>
      <c r="E152" s="132" t="s">
        <v>16</v>
      </c>
      <c r="F152" s="131"/>
      <c r="G152" s="64"/>
      <c r="I152" s="63">
        <v>24.588191999999999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35.186040089999999</v>
      </c>
      <c r="E153" s="132" t="s">
        <v>16</v>
      </c>
      <c r="F153" s="131"/>
      <c r="G153" s="64"/>
      <c r="I153" s="63">
        <v>33.996174000000003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29.657913614999998</v>
      </c>
      <c r="E154" s="132" t="s">
        <v>16</v>
      </c>
      <c r="F154" s="131"/>
      <c r="G154" s="64"/>
      <c r="I154" s="63">
        <v>28.654989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54.195036389999999</v>
      </c>
      <c r="E155" s="132" t="s">
        <v>16</v>
      </c>
      <c r="F155" s="131"/>
      <c r="G155" s="64"/>
      <c r="I155" s="63">
        <v>52.362354000000003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30.879920519999999</v>
      </c>
      <c r="E156" s="132" t="s">
        <v>16</v>
      </c>
      <c r="F156" s="131"/>
      <c r="G156" s="64"/>
      <c r="I156" s="63">
        <v>29.835672000000002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26.438022405000002</v>
      </c>
      <c r="E157" s="132" t="s">
        <v>16</v>
      </c>
      <c r="F157" s="131"/>
      <c r="G157" s="64"/>
      <c r="I157" s="63">
        <v>25.543983000000004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19.746079829999999</v>
      </c>
      <c r="E158" s="132" t="s">
        <v>16</v>
      </c>
      <c r="F158" s="131"/>
      <c r="G158" s="64"/>
      <c r="I158" s="63">
        <v>19.078338000000002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28.513494449999996</v>
      </c>
      <c r="E159" s="132" t="s">
        <v>16</v>
      </c>
      <c r="F159" s="131"/>
      <c r="G159" s="64"/>
      <c r="I159" s="63">
        <v>27.54927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32.858407890000002</v>
      </c>
      <c r="E160" s="132" t="s">
        <v>16</v>
      </c>
      <c r="F160" s="131"/>
      <c r="G160" s="64"/>
      <c r="I160" s="63">
        <v>31.747254000000005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20.017636919999998</v>
      </c>
      <c r="E161" s="133" t="s">
        <v>16</v>
      </c>
      <c r="F161" s="131"/>
      <c r="G161" s="64"/>
      <c r="I161" s="63">
        <v>19.340712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23.237528130000001</v>
      </c>
      <c r="E162" s="132" t="s">
        <v>16</v>
      </c>
      <c r="F162" s="131"/>
      <c r="G162" s="64"/>
      <c r="I162" s="63">
        <v>22.451718000000003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6.3621946799999991</v>
      </c>
      <c r="E163" s="132" t="s">
        <v>16</v>
      </c>
      <c r="F163" s="131"/>
      <c r="G163" s="64"/>
      <c r="I163" s="63">
        <v>6.1470479999999998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13.965793199999998</v>
      </c>
      <c r="E164" s="132" t="s">
        <v>16</v>
      </c>
      <c r="F164" s="131"/>
      <c r="G164" s="64"/>
      <c r="I164" s="63">
        <v>13.49352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18.834423885</v>
      </c>
      <c r="E165" s="132" t="s">
        <v>16</v>
      </c>
      <c r="F165" s="131"/>
      <c r="G165" s="64"/>
      <c r="I165" s="63">
        <v>18.197511000000002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36.039505229999996</v>
      </c>
      <c r="E166" s="132" t="s">
        <v>16</v>
      </c>
      <c r="F166" s="131"/>
      <c r="G166" s="64"/>
      <c r="I166" s="63">
        <v>34.820777999999997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35.923123619999998</v>
      </c>
      <c r="E167" s="132" t="s">
        <v>16</v>
      </c>
      <c r="F167" s="131"/>
      <c r="G167" s="64"/>
      <c r="I167" s="63">
        <v>34.708331999999999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24.401344229999999</v>
      </c>
      <c r="E168" s="132" t="s">
        <v>16</v>
      </c>
      <c r="F168" s="131"/>
      <c r="G168" s="64"/>
      <c r="I168" s="63">
        <v>23.576178000000002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4.5970735950000003</v>
      </c>
      <c r="E169" s="132" t="s">
        <v>16</v>
      </c>
      <c r="F169" s="131"/>
      <c r="G169" s="64"/>
      <c r="I169" s="63">
        <v>4.4416170000000008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4.5970735950000003</v>
      </c>
      <c r="E170" s="132" t="s">
        <v>16</v>
      </c>
      <c r="F170" s="131"/>
      <c r="G170" s="64"/>
      <c r="I170" s="63">
        <v>4.4416170000000008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22.830192494999999</v>
      </c>
      <c r="E171" s="132" t="s">
        <v>16</v>
      </c>
      <c r="F171" s="131"/>
      <c r="G171" s="64"/>
      <c r="I171" s="63">
        <v>22.058157000000001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23.373306675000002</v>
      </c>
      <c r="E172" s="132" t="s">
        <v>16</v>
      </c>
      <c r="F172" s="131"/>
      <c r="G172" s="64"/>
      <c r="I172" s="63">
        <v>22.582905000000004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20.832308189999999</v>
      </c>
      <c r="E173" s="132" t="s">
        <v>16</v>
      </c>
      <c r="F173" s="131"/>
      <c r="G173" s="64"/>
      <c r="I173" s="63">
        <v>20.127834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15.847295895</v>
      </c>
      <c r="E174" s="132" t="s">
        <v>22</v>
      </c>
      <c r="F174" s="131"/>
      <c r="G174" s="64"/>
      <c r="I174" s="63">
        <v>15.311397000000001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24.032802465</v>
      </c>
      <c r="E175" s="132" t="s">
        <v>16</v>
      </c>
      <c r="F175" s="131"/>
      <c r="G175" s="64"/>
      <c r="I175" s="63">
        <v>23.220099000000001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21.840948809999997</v>
      </c>
      <c r="E176" s="132" t="s">
        <v>16</v>
      </c>
      <c r="F176" s="131"/>
      <c r="G176" s="64"/>
      <c r="I176" s="63">
        <v>21.102366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20.037033855000001</v>
      </c>
      <c r="E177" s="132" t="s">
        <v>16</v>
      </c>
      <c r="F177" s="131"/>
      <c r="G177" s="64"/>
      <c r="I177" s="63">
        <v>19.359453000000002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27.679426244999998</v>
      </c>
      <c r="E178" s="132" t="s">
        <v>16</v>
      </c>
      <c r="F178" s="131"/>
      <c r="G178" s="64"/>
      <c r="I178" s="63">
        <v>26.743407000000001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37.533069225000006</v>
      </c>
      <c r="E179" s="132" t="s">
        <v>16</v>
      </c>
      <c r="F179" s="131"/>
      <c r="G179" s="64"/>
      <c r="I179" s="63">
        <v>36.263835000000007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10.04761233</v>
      </c>
      <c r="E180" s="132" t="s">
        <v>16</v>
      </c>
      <c r="F180" s="131"/>
      <c r="G180" s="64"/>
      <c r="I180" s="63">
        <v>9.7078380000000006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26.593197885000002</v>
      </c>
      <c r="E181" s="132" t="s">
        <v>16</v>
      </c>
      <c r="F181" s="131"/>
      <c r="G181" s="64"/>
      <c r="I181" s="63">
        <v>25.693911000000003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34.759307520000007</v>
      </c>
      <c r="E182" s="132" t="s">
        <v>16</v>
      </c>
      <c r="F182" s="131"/>
      <c r="G182" s="64"/>
      <c r="I182" s="63">
        <v>33.583872000000007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68.063844915000004</v>
      </c>
      <c r="E183" s="132" t="s">
        <v>16</v>
      </c>
      <c r="F183" s="131"/>
      <c r="G183" s="64"/>
      <c r="I183" s="63">
        <v>65.762169000000014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31.927355009999999</v>
      </c>
      <c r="E184" s="132" t="s">
        <v>16</v>
      </c>
      <c r="F184" s="131"/>
      <c r="G184" s="64"/>
      <c r="I184" s="63">
        <v>30.847686000000003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40.365021734999992</v>
      </c>
      <c r="E185" s="132" t="s">
        <v>16</v>
      </c>
      <c r="F185" s="131"/>
      <c r="G185" s="64"/>
      <c r="I185" s="63">
        <v>39.000020999999997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40.365021734999992</v>
      </c>
      <c r="E186" s="132" t="s">
        <v>16</v>
      </c>
      <c r="F186" s="131"/>
      <c r="G186" s="64"/>
      <c r="I186" s="63">
        <v>39.000020999999997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40.365021734999992</v>
      </c>
      <c r="E187" s="132" t="s">
        <v>16</v>
      </c>
      <c r="F187" s="131"/>
      <c r="G187" s="64"/>
      <c r="I187" s="63">
        <v>39.000020999999997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268.97347020299196</v>
      </c>
      <c r="E188" s="133" t="s">
        <v>16</v>
      </c>
      <c r="F188" s="131"/>
      <c r="G188" s="64"/>
      <c r="I188" s="63">
        <v>259.87774898839803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248.843279115</v>
      </c>
      <c r="E189" s="133" t="s">
        <v>16</v>
      </c>
      <c r="F189" s="131"/>
      <c r="G189" s="64"/>
      <c r="I189" s="63">
        <v>240.42828900000001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32.101927425</v>
      </c>
      <c r="E190" s="132" t="s">
        <v>16</v>
      </c>
      <c r="F190" s="131"/>
      <c r="G190" s="64"/>
      <c r="I190" s="63">
        <v>31.016355000000004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22.170696704999997</v>
      </c>
      <c r="E191" s="132" t="s">
        <v>16</v>
      </c>
      <c r="F191" s="131"/>
      <c r="G191" s="64"/>
      <c r="I191" s="63">
        <v>21.420963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12.549816945</v>
      </c>
      <c r="E192" s="132" t="s">
        <v>16</v>
      </c>
      <c r="F192" s="131"/>
      <c r="G192" s="64"/>
      <c r="I192" s="63">
        <v>12.125427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11.71574874</v>
      </c>
      <c r="E193" s="132" t="s">
        <v>16</v>
      </c>
      <c r="F193" s="131"/>
      <c r="G193" s="64"/>
      <c r="I193" s="63">
        <v>11.319564000000002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22.442253794999999</v>
      </c>
      <c r="E194" s="132" t="s">
        <v>16</v>
      </c>
      <c r="F194" s="131"/>
      <c r="G194" s="64"/>
      <c r="I194" s="63">
        <v>21.683337000000002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4.92682149</v>
      </c>
      <c r="E195" s="132" t="s">
        <v>16</v>
      </c>
      <c r="F195" s="131"/>
      <c r="G195" s="64"/>
      <c r="I195" s="63">
        <v>4.7602140000000004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13.364488215</v>
      </c>
      <c r="E196" s="132" t="s">
        <v>16</v>
      </c>
      <c r="F196" s="131"/>
      <c r="G196" s="64"/>
      <c r="I196" s="63">
        <v>12.912549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25.972495965</v>
      </c>
      <c r="E197" s="132" t="s">
        <v>22</v>
      </c>
      <c r="F197" s="131"/>
      <c r="G197" s="64"/>
      <c r="I197" s="63">
        <v>25.094199000000003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33.032980305000002</v>
      </c>
      <c r="E198" s="132" t="s">
        <v>16</v>
      </c>
      <c r="F198" s="131"/>
      <c r="G198" s="64"/>
      <c r="I198" s="63">
        <v>31.915923000000003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30.045852314999998</v>
      </c>
      <c r="E199" s="132" t="s">
        <v>16</v>
      </c>
      <c r="F199" s="131"/>
      <c r="G199" s="64"/>
      <c r="I199" s="63">
        <v>29.029809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12.99594645</v>
      </c>
      <c r="E200" s="132" t="s">
        <v>16</v>
      </c>
      <c r="F200" s="131"/>
      <c r="G200" s="64"/>
      <c r="I200" s="63">
        <v>12.556470000000001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16.778348775000001</v>
      </c>
      <c r="E201" s="133" t="s">
        <v>16</v>
      </c>
      <c r="F201" s="131"/>
      <c r="G201" s="64"/>
      <c r="I201" s="63">
        <v>16.210965000000002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28.222540425000002</v>
      </c>
      <c r="E202" s="132" t="s">
        <v>16</v>
      </c>
      <c r="F202" s="131"/>
      <c r="G202" s="64"/>
      <c r="I202" s="63">
        <v>27.268155000000004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25.313000174999999</v>
      </c>
      <c r="E203" s="132" t="s">
        <v>16</v>
      </c>
      <c r="F203" s="131"/>
      <c r="G203" s="64"/>
      <c r="I203" s="63">
        <v>24.457005000000002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68.063844915000004</v>
      </c>
      <c r="E204" s="132" t="s">
        <v>16</v>
      </c>
      <c r="F204" s="131"/>
      <c r="G204" s="64"/>
      <c r="I204" s="63">
        <v>65.762169000000014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76.152366810000004</v>
      </c>
      <c r="E205" s="132" t="s">
        <v>16</v>
      </c>
      <c r="F205" s="131"/>
      <c r="G205" s="64"/>
      <c r="I205" s="63">
        <v>73.577166000000005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34.778704454999996</v>
      </c>
      <c r="E206" s="132" t="s">
        <v>16</v>
      </c>
      <c r="F206" s="131"/>
      <c r="G206" s="64"/>
      <c r="I206" s="63">
        <v>33.602612999999998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92.736746234999998</v>
      </c>
      <c r="E207" s="132" t="s">
        <v>22</v>
      </c>
      <c r="F207" s="131"/>
      <c r="G207" s="64"/>
      <c r="I207" s="63">
        <v>89.600721000000007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8.4958575299999985</v>
      </c>
      <c r="E208" s="132" t="s">
        <v>16</v>
      </c>
      <c r="F208" s="131"/>
      <c r="G208" s="64"/>
      <c r="I208" s="63">
        <v>8.208558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10.319169420000001</v>
      </c>
      <c r="E209" s="132" t="s">
        <v>16</v>
      </c>
      <c r="F209" s="131"/>
      <c r="G209" s="64"/>
      <c r="I209" s="63">
        <v>9.9702120000000019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41.140899134999998</v>
      </c>
      <c r="E210" s="132" t="s">
        <v>16</v>
      </c>
      <c r="F210" s="131"/>
      <c r="G210" s="64"/>
      <c r="I210" s="63">
        <v>39.749661000000003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8.6898268800000018</v>
      </c>
      <c r="E211" s="132" t="s">
        <v>16</v>
      </c>
      <c r="F211" s="131"/>
      <c r="G211" s="64"/>
      <c r="I211" s="63">
        <v>8.3959680000000017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52.798457069999998</v>
      </c>
      <c r="E212" s="132" t="s">
        <v>16</v>
      </c>
      <c r="F212" s="131"/>
      <c r="G212" s="64"/>
      <c r="I212" s="63">
        <v>51.013002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20.832308189999999</v>
      </c>
      <c r="E213" s="132" t="s">
        <v>16</v>
      </c>
      <c r="F213" s="131"/>
      <c r="G213" s="64"/>
      <c r="I213" s="63">
        <v>20.127834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8.3212851150000002</v>
      </c>
      <c r="E214" s="132" t="s">
        <v>22</v>
      </c>
      <c r="F214" s="131"/>
      <c r="G214" s="64"/>
      <c r="I214" s="63">
        <v>8.0398890000000005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37.455481484999993</v>
      </c>
      <c r="E215" s="133" t="s">
        <v>16</v>
      </c>
      <c r="F215" s="131"/>
      <c r="G215" s="64"/>
      <c r="I215" s="63">
        <v>36.188870999999999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8.2824912449999992</v>
      </c>
      <c r="E216" s="132" t="s">
        <v>16</v>
      </c>
      <c r="F216" s="131"/>
      <c r="G216" s="64"/>
      <c r="I216" s="63">
        <v>8.0024069999999998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16.83653958</v>
      </c>
      <c r="E217" s="132" t="s">
        <v>22</v>
      </c>
      <c r="F217" s="131"/>
      <c r="G217" s="64"/>
      <c r="I217" s="63">
        <v>16.267188000000001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7.7393770650000002</v>
      </c>
      <c r="E218" s="132" t="s">
        <v>16</v>
      </c>
      <c r="F218" s="131"/>
      <c r="G218" s="64"/>
      <c r="I218" s="63">
        <v>7.4776590000000009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10.998062144999999</v>
      </c>
      <c r="E219" s="132" t="s">
        <v>16</v>
      </c>
      <c r="F219" s="131"/>
      <c r="G219" s="64"/>
      <c r="I219" s="63">
        <v>10.626147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11.909718089999998</v>
      </c>
      <c r="E220" s="132" t="s">
        <v>16</v>
      </c>
      <c r="F220" s="131"/>
      <c r="G220" s="64"/>
      <c r="I220" s="63">
        <v>11.506974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35.690360399999996</v>
      </c>
      <c r="E221" s="132" t="s">
        <v>16</v>
      </c>
      <c r="F221" s="131"/>
      <c r="G221" s="64"/>
      <c r="I221" s="63">
        <v>34.483440000000002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27.912189465000001</v>
      </c>
      <c r="E222" s="132" t="s">
        <v>16</v>
      </c>
      <c r="F222" s="131"/>
      <c r="G222" s="64"/>
      <c r="I222" s="63">
        <v>26.968299000000002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24.983252279999999</v>
      </c>
      <c r="E223" s="132" t="s">
        <v>16</v>
      </c>
      <c r="F223" s="131"/>
      <c r="G223" s="64"/>
      <c r="I223" s="63">
        <v>24.138408000000002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9.6014828250000015</v>
      </c>
      <c r="E224" s="132" t="s">
        <v>16</v>
      </c>
      <c r="F224" s="131"/>
      <c r="G224" s="64"/>
      <c r="I224" s="63">
        <v>9.2767950000000017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8.2824912449999992</v>
      </c>
      <c r="E225" s="132" t="s">
        <v>16</v>
      </c>
      <c r="F225" s="131"/>
      <c r="G225" s="64"/>
      <c r="I225" s="63">
        <v>8.0024069999999998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58.086792737861757</v>
      </c>
      <c r="E226" s="133" t="s">
        <v>16</v>
      </c>
      <c r="F226" s="131"/>
      <c r="G226" s="64"/>
      <c r="I226" s="63">
        <v>56.122505060736003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68.063844915000004</v>
      </c>
      <c r="E227" s="132" t="s">
        <v>16</v>
      </c>
      <c r="F227" s="131"/>
      <c r="G227" s="64"/>
      <c r="I227" s="63">
        <v>65.762169000000014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85.754141093345297</v>
      </c>
      <c r="E228" s="133" t="s">
        <v>16</v>
      </c>
      <c r="F228" s="131"/>
      <c r="G228" s="64"/>
      <c r="I228" s="63">
        <v>82.854242602265998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85.754141093345297</v>
      </c>
      <c r="E229" s="133" t="s">
        <v>16</v>
      </c>
      <c r="F229" s="131"/>
      <c r="G229" s="64"/>
      <c r="I229" s="63">
        <v>82.854242602265998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554.37168371542964</v>
      </c>
      <c r="E230" s="133" t="s">
        <v>16</v>
      </c>
      <c r="F230" s="131"/>
      <c r="G230" s="64"/>
      <c r="I230" s="63">
        <v>535.62481518398999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8.2824912449999992</v>
      </c>
      <c r="E231" s="132" t="s">
        <v>16</v>
      </c>
      <c r="F231" s="131"/>
      <c r="G231" s="64"/>
      <c r="I231" s="63">
        <v>8.0024069999999998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26.631991754999998</v>
      </c>
      <c r="E232" s="132" t="s">
        <v>16</v>
      </c>
      <c r="F232" s="131"/>
      <c r="G232" s="64"/>
      <c r="I232" s="63">
        <v>25.731393000000001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120.22220312999998</v>
      </c>
      <c r="E233" s="132" t="s">
        <v>16</v>
      </c>
      <c r="F233" s="131"/>
      <c r="G233" s="64"/>
      <c r="I233" s="63">
        <v>116.156718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11.657557935</v>
      </c>
      <c r="E234" s="132" t="s">
        <v>22</v>
      </c>
      <c r="F234" s="131"/>
      <c r="G234" s="64"/>
      <c r="I234" s="63">
        <v>11.263341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30.860523584999999</v>
      </c>
      <c r="E235" s="132" t="s">
        <v>16</v>
      </c>
      <c r="F235" s="131"/>
      <c r="G235" s="64"/>
      <c r="I235" s="63">
        <v>29.816931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31.617004050000002</v>
      </c>
      <c r="E236" s="132" t="s">
        <v>16</v>
      </c>
      <c r="F236" s="131"/>
      <c r="G236" s="64"/>
      <c r="I236" s="63">
        <v>30.547830000000005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10.04761233</v>
      </c>
      <c r="E237" s="132" t="s">
        <v>16</v>
      </c>
      <c r="F237" s="131"/>
      <c r="G237" s="64"/>
      <c r="I237" s="63">
        <v>9.7078380000000006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68.063844915000004</v>
      </c>
      <c r="E238" s="132" t="s">
        <v>16</v>
      </c>
      <c r="F238" s="131"/>
      <c r="G238" s="64"/>
      <c r="I238" s="63">
        <v>65.762169000000014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24.187977945000004</v>
      </c>
      <c r="E239" s="132" t="s">
        <v>16</v>
      </c>
      <c r="F239" s="131"/>
      <c r="G239" s="64"/>
      <c r="I239" s="63">
        <v>23.370027000000004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268.97347020299196</v>
      </c>
      <c r="E240" s="132" t="s">
        <v>16</v>
      </c>
      <c r="F240" s="131"/>
      <c r="G240" s="64"/>
      <c r="I240" s="63">
        <v>259.87774898839803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4.3643103749999996</v>
      </c>
      <c r="E241" s="132" t="s">
        <v>22</v>
      </c>
      <c r="F241" s="131"/>
      <c r="G241" s="64"/>
      <c r="I241" s="63">
        <v>4.2167250000000003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6.1488283949999998</v>
      </c>
      <c r="E242" s="132" t="s">
        <v>22</v>
      </c>
      <c r="F242" s="131"/>
      <c r="G242" s="64"/>
      <c r="I242" s="63">
        <v>5.9408970000000005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15.653326545000001</v>
      </c>
      <c r="E243" s="132" t="s">
        <v>16</v>
      </c>
      <c r="F243" s="131"/>
      <c r="G243" s="64"/>
      <c r="I243" s="63">
        <v>15.123987000000001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74.67819974999999</v>
      </c>
      <c r="E244" s="132" t="s">
        <v>16</v>
      </c>
      <c r="F244" s="131"/>
      <c r="G244" s="64"/>
      <c r="I244" s="63">
        <v>72.152850000000001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29.250577979999999</v>
      </c>
      <c r="E245" s="132" t="s">
        <v>16</v>
      </c>
      <c r="F245" s="131"/>
      <c r="G245" s="64"/>
      <c r="I245" s="63">
        <v>28.261428000000002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57.414927600000006</v>
      </c>
      <c r="E246" s="132" t="s">
        <v>16</v>
      </c>
      <c r="F246" s="131"/>
      <c r="G246" s="64"/>
      <c r="I246" s="63">
        <v>55.473360000000007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29.192387175</v>
      </c>
      <c r="E247" s="132" t="s">
        <v>16</v>
      </c>
      <c r="F247" s="131"/>
      <c r="G247" s="64"/>
      <c r="I247" s="63">
        <v>28.205205000000003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20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182.80944246734313</v>
      </c>
      <c r="E252" s="132" t="s">
        <v>22</v>
      </c>
      <c r="F252" s="131"/>
      <c r="G252" s="64"/>
      <c r="I252" s="63">
        <v>176.627480644776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182.80944246734313</v>
      </c>
      <c r="E253" s="132" t="s">
        <v>16</v>
      </c>
      <c r="F253" s="131"/>
      <c r="G253" s="64"/>
      <c r="I253" s="63">
        <v>176.627480644776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182.80944246734313</v>
      </c>
      <c r="E254" s="132" t="s">
        <v>22</v>
      </c>
      <c r="F254" s="131"/>
      <c r="G254" s="41"/>
      <c r="I254" s="63">
        <v>176.627480644776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148.59854664365795</v>
      </c>
      <c r="E255" s="132" t="s">
        <v>16</v>
      </c>
      <c r="F255" s="131"/>
      <c r="G255" s="64"/>
      <c r="I255" s="63">
        <v>143.57347501802701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182.80944246734313</v>
      </c>
      <c r="E256" s="132" t="s">
        <v>16</v>
      </c>
      <c r="F256" s="131"/>
      <c r="G256" s="64"/>
      <c r="I256" s="63">
        <v>176.627480644776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148.59854664365795</v>
      </c>
      <c r="E257" s="132" t="s">
        <v>16</v>
      </c>
      <c r="F257" s="131"/>
      <c r="G257" s="64"/>
      <c r="I257" s="63">
        <v>143.57347501802701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182.80944246734313</v>
      </c>
      <c r="E258" s="132" t="s">
        <v>16</v>
      </c>
      <c r="F258" s="131"/>
      <c r="G258" s="64"/>
      <c r="I258" s="63">
        <v>176.627480644776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182.80944246734313</v>
      </c>
      <c r="E259" s="132" t="s">
        <v>16</v>
      </c>
      <c r="F259" s="131"/>
      <c r="G259" s="64"/>
      <c r="I259" s="63">
        <v>176.627480644776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664.82149500755838</v>
      </c>
      <c r="E260" s="132" t="s">
        <v>16</v>
      </c>
      <c r="F260" s="131"/>
      <c r="G260" s="64"/>
      <c r="I260" s="63">
        <v>642.33960870295505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43.076699999999995</v>
      </c>
      <c r="E261" s="132" t="s">
        <v>16</v>
      </c>
      <c r="F261" s="131"/>
      <c r="G261" s="41"/>
      <c r="I261" s="63">
        <v>41.62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182.80944246734313</v>
      </c>
      <c r="E262" s="132" t="s">
        <v>16</v>
      </c>
      <c r="F262" s="131"/>
      <c r="G262" s="64"/>
      <c r="I262" s="63">
        <v>176.627480644776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148.59854664365795</v>
      </c>
      <c r="E263" s="132" t="s">
        <v>16</v>
      </c>
      <c r="F263" s="131"/>
      <c r="G263" s="64"/>
      <c r="I263" s="63">
        <v>143.57347501802701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148.59854664365795</v>
      </c>
      <c r="E264" s="132" t="s">
        <v>16</v>
      </c>
      <c r="F264" s="131"/>
      <c r="G264" s="64"/>
      <c r="I264" s="63">
        <v>143.57347501802701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182.80944246734313</v>
      </c>
      <c r="E265" s="132" t="s">
        <v>16</v>
      </c>
      <c r="F265" s="131"/>
      <c r="G265" s="64"/>
      <c r="I265" s="63">
        <v>176.627480644776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148.59854664365795</v>
      </c>
      <c r="E266" s="132" t="s">
        <v>16</v>
      </c>
      <c r="F266" s="131"/>
      <c r="G266" s="64"/>
      <c r="I266" s="63">
        <v>143.57347501802701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148.59854664365795</v>
      </c>
      <c r="E267" s="132" t="s">
        <v>16</v>
      </c>
      <c r="F267" s="131"/>
      <c r="G267" s="64"/>
      <c r="I267" s="63">
        <v>143.57347501802701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148.59854664365795</v>
      </c>
      <c r="E268" s="132" t="s">
        <v>16</v>
      </c>
      <c r="F268" s="131"/>
      <c r="G268" s="64"/>
      <c r="I268" s="63">
        <v>143.57347501802701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630.17143492426237</v>
      </c>
      <c r="E269" s="132" t="s">
        <v>22</v>
      </c>
      <c r="F269" s="131"/>
      <c r="G269" s="64"/>
      <c r="I269" s="63">
        <v>608.86128978189606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399.41989411606806</v>
      </c>
      <c r="E270" s="132" t="s">
        <v>16</v>
      </c>
      <c r="F270" s="131"/>
      <c r="G270" s="64"/>
      <c r="I270" s="63">
        <v>385.91294117494505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308.45433714200732</v>
      </c>
      <c r="E271" s="132" t="s">
        <v>16</v>
      </c>
      <c r="F271" s="131"/>
      <c r="G271" s="64"/>
      <c r="I271" s="63">
        <v>298.023514146867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308.45433714200732</v>
      </c>
      <c r="E272" s="132" t="s">
        <v>16</v>
      </c>
      <c r="F272" s="131"/>
      <c r="G272" s="64"/>
      <c r="I272" s="63">
        <v>298.023514146867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182.80944246734313</v>
      </c>
      <c r="E273" s="132" t="s">
        <v>22</v>
      </c>
      <c r="F273" s="131"/>
      <c r="G273" s="64"/>
      <c r="I273" s="63">
        <v>176.627480644776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182.80944246734313</v>
      </c>
      <c r="E274" s="132" t="s">
        <v>16</v>
      </c>
      <c r="F274" s="131"/>
      <c r="G274" s="64"/>
      <c r="I274" s="63">
        <v>176.627480644776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182.80944246734313</v>
      </c>
      <c r="E275" s="132" t="s">
        <v>16</v>
      </c>
      <c r="F275" s="131"/>
      <c r="G275" s="64"/>
      <c r="I275" s="63">
        <v>176.627480644776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182.80944246734313</v>
      </c>
      <c r="E276" s="132" t="s">
        <v>16</v>
      </c>
      <c r="F276" s="131"/>
      <c r="G276" s="64"/>
      <c r="I276" s="63">
        <v>176.627480644776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308.45433714200732</v>
      </c>
      <c r="E277" s="132" t="s">
        <v>16</v>
      </c>
      <c r="F277" s="131"/>
      <c r="G277" s="64"/>
      <c r="I277" s="63">
        <v>298.023514146867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182.80944246734313</v>
      </c>
      <c r="E278" s="132" t="s">
        <v>16</v>
      </c>
      <c r="F278" s="131"/>
      <c r="G278" s="64"/>
      <c r="I278" s="63">
        <v>176.627480644776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308.45433714200732</v>
      </c>
      <c r="E279" s="132" t="s">
        <v>22</v>
      </c>
      <c r="F279" s="131"/>
      <c r="G279" s="41"/>
      <c r="I279" s="63">
        <v>298.023514146867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308.45433714200732</v>
      </c>
      <c r="E280" s="132" t="s">
        <v>16</v>
      </c>
      <c r="F280" s="131"/>
      <c r="G280" s="64"/>
      <c r="I280" s="63">
        <v>298.023514146867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182.80944246734313</v>
      </c>
      <c r="E281" s="132" t="s">
        <v>16</v>
      </c>
      <c r="F281" s="131"/>
      <c r="G281" s="64"/>
      <c r="I281" s="63">
        <v>176.627480644776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199.82744999999997</v>
      </c>
      <c r="E282" s="132" t="s">
        <v>22</v>
      </c>
      <c r="F282" s="131"/>
      <c r="G282" s="41"/>
      <c r="I282" s="63">
        <v>193.07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161.22194999999999</v>
      </c>
      <c r="E283" s="132" t="s">
        <v>22</v>
      </c>
      <c r="F283" s="131"/>
      <c r="G283" s="41"/>
      <c r="I283" s="63">
        <v>155.77000000000001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148.59854664365795</v>
      </c>
      <c r="E284" s="132" t="s">
        <v>16</v>
      </c>
      <c r="F284" s="131"/>
      <c r="G284" s="64"/>
      <c r="I284" s="63">
        <v>143.57347501802701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308.45433714200732</v>
      </c>
      <c r="E285" s="132" t="s">
        <v>16</v>
      </c>
      <c r="F285" s="131"/>
      <c r="G285" s="64"/>
      <c r="I285" s="63">
        <v>298.023514146867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148.59854664365795</v>
      </c>
      <c r="E286" s="132" t="s">
        <v>16</v>
      </c>
      <c r="F286" s="131"/>
      <c r="G286" s="64"/>
      <c r="I286" s="63">
        <v>143.57347501802701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148.59854664365795</v>
      </c>
      <c r="E287" s="132" t="s">
        <v>16</v>
      </c>
      <c r="F287" s="131"/>
      <c r="G287" s="64"/>
      <c r="I287" s="63">
        <v>143.57347501802701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148.59854664365795</v>
      </c>
      <c r="E288" s="132" t="s">
        <v>16</v>
      </c>
      <c r="F288" s="131"/>
      <c r="G288" s="64"/>
      <c r="I288" s="63">
        <v>143.57347501802701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148.59854664365795</v>
      </c>
      <c r="E289" s="132" t="s">
        <v>16</v>
      </c>
      <c r="F289" s="131"/>
      <c r="G289" s="64"/>
      <c r="I289" s="63">
        <v>143.57347501802701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148.59854664365795</v>
      </c>
      <c r="E290" s="132" t="s">
        <v>16</v>
      </c>
      <c r="F290" s="131"/>
      <c r="G290" s="64"/>
      <c r="I290" s="63">
        <v>143.57347501802701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664.82149500755838</v>
      </c>
      <c r="E291" s="132" t="s">
        <v>16</v>
      </c>
      <c r="F291" s="131"/>
      <c r="G291" s="64"/>
      <c r="I291" s="63">
        <v>642.33960870295505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148.59854664365795</v>
      </c>
      <c r="E292" s="132" t="s">
        <v>16</v>
      </c>
      <c r="F292" s="131"/>
      <c r="G292" s="64"/>
      <c r="I292" s="63">
        <v>143.57347501802701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182.80944246734313</v>
      </c>
      <c r="E293" s="132" t="s">
        <v>16</v>
      </c>
      <c r="F293" s="131"/>
      <c r="G293" s="64"/>
      <c r="I293" s="63">
        <v>176.627480644776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664.82149500755838</v>
      </c>
      <c r="E294" s="132" t="s">
        <v>16</v>
      </c>
      <c r="F294" s="131"/>
      <c r="G294" s="64"/>
      <c r="I294" s="63">
        <v>642.33960870295505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148.59854664365795</v>
      </c>
      <c r="E295" s="132" t="s">
        <v>16</v>
      </c>
      <c r="F295" s="131"/>
      <c r="G295" s="64"/>
      <c r="I295" s="63">
        <v>143.57347501802701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182.80944246734313</v>
      </c>
      <c r="E296" s="132" t="s">
        <v>16</v>
      </c>
      <c r="F296" s="131"/>
      <c r="G296" s="64"/>
      <c r="I296" s="63">
        <v>176.627480644776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182.80944246734313</v>
      </c>
      <c r="E297" s="132" t="s">
        <v>16</v>
      </c>
      <c r="F297" s="131"/>
      <c r="G297" s="64"/>
      <c r="I297" s="63">
        <v>176.627480644776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182.80944246734313</v>
      </c>
      <c r="E298" s="132" t="s">
        <v>16</v>
      </c>
      <c r="F298" s="131"/>
      <c r="G298" s="64"/>
      <c r="I298" s="63">
        <v>176.627480644776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148.59854664365795</v>
      </c>
      <c r="E299" s="132" t="s">
        <v>16</v>
      </c>
      <c r="F299" s="131"/>
      <c r="G299" s="64"/>
      <c r="I299" s="63">
        <v>143.57347501802701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182.80944246734313</v>
      </c>
      <c r="E300" s="132" t="s">
        <v>16</v>
      </c>
      <c r="F300" s="131"/>
      <c r="G300" s="64"/>
      <c r="I300" s="63">
        <v>176.627480644776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148.59854664365795</v>
      </c>
      <c r="E301" s="132" t="s">
        <v>16</v>
      </c>
      <c r="F301" s="131"/>
      <c r="G301" s="64"/>
      <c r="I301" s="63">
        <v>143.57347501802701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148.59854664365795</v>
      </c>
      <c r="E302" s="132" t="s">
        <v>16</v>
      </c>
      <c r="F302" s="131"/>
      <c r="G302" s="64"/>
      <c r="I302" s="63">
        <v>143.57347501802701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182.80944246734313</v>
      </c>
      <c r="E303" s="132" t="s">
        <v>16</v>
      </c>
      <c r="F303" s="131"/>
      <c r="G303" s="64"/>
      <c r="I303" s="63">
        <v>176.627480644776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630.17143492426237</v>
      </c>
      <c r="E304" s="132" t="s">
        <v>16</v>
      </c>
      <c r="F304" s="131"/>
      <c r="G304" s="64"/>
      <c r="I304" s="63">
        <v>608.86128978189606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148.59854664365795</v>
      </c>
      <c r="E305" s="132" t="s">
        <v>16</v>
      </c>
      <c r="F305" s="131"/>
      <c r="G305" s="64"/>
      <c r="I305" s="63">
        <v>143.57347501802701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182.80944246734313</v>
      </c>
      <c r="E306" s="132" t="s">
        <v>16</v>
      </c>
      <c r="F306" s="131"/>
      <c r="G306" s="64"/>
      <c r="I306" s="63">
        <v>176.627480644776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182.80944246734313</v>
      </c>
      <c r="E307" s="132" t="s">
        <v>22</v>
      </c>
      <c r="F307" s="131"/>
      <c r="G307" s="64"/>
      <c r="I307" s="63">
        <v>176.627480644776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43.076699999999995</v>
      </c>
      <c r="E308" s="135" t="s">
        <v>16</v>
      </c>
      <c r="F308" s="131"/>
      <c r="G308" s="41"/>
      <c r="I308" s="63">
        <v>41.62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630.17143492426237</v>
      </c>
      <c r="E309" s="132" t="s">
        <v>16</v>
      </c>
      <c r="F309" s="131"/>
      <c r="G309" s="64"/>
      <c r="I309" s="63">
        <v>608.86128978189606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630.17143492426237</v>
      </c>
      <c r="E310" s="132" t="s">
        <v>22</v>
      </c>
      <c r="F310" s="131"/>
      <c r="G310" s="64"/>
      <c r="I310" s="63">
        <v>608.86128978189606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399.41989411606806</v>
      </c>
      <c r="E311" s="132" t="s">
        <v>16</v>
      </c>
      <c r="F311" s="131"/>
      <c r="G311" s="64"/>
      <c r="I311" s="63">
        <v>385.91294117494505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630.17143492426237</v>
      </c>
      <c r="E312" s="135" t="s">
        <v>16</v>
      </c>
      <c r="F312" s="131"/>
      <c r="G312" s="64"/>
      <c r="I312" s="63">
        <v>608.86128978189606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399.41989411606806</v>
      </c>
      <c r="E313" s="132" t="s">
        <v>22</v>
      </c>
      <c r="F313" s="131"/>
      <c r="G313" s="64"/>
      <c r="I313" s="63">
        <v>385.91294117494505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630.17143492426237</v>
      </c>
      <c r="E314" s="132" t="s">
        <v>16</v>
      </c>
      <c r="F314" s="131"/>
      <c r="G314" s="64"/>
      <c r="I314" s="63">
        <v>608.86128978189606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1267.0035277859558</v>
      </c>
      <c r="E315" s="132" t="s">
        <v>16</v>
      </c>
      <c r="F315" s="131"/>
      <c r="G315" s="64"/>
      <c r="I315" s="63">
        <v>1224.157997860827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399.41989411606806</v>
      </c>
      <c r="E316" s="132" t="s">
        <v>16</v>
      </c>
      <c r="F316" s="131"/>
      <c r="G316" s="64"/>
      <c r="I316" s="63">
        <v>385.91294117494505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630.17143492426237</v>
      </c>
      <c r="E317" s="132" t="s">
        <v>16</v>
      </c>
      <c r="F317" s="131"/>
      <c r="G317" s="64"/>
      <c r="I317" s="63">
        <v>608.86128978189606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399.41989411606806</v>
      </c>
      <c r="E318" s="132" t="s">
        <v>22</v>
      </c>
      <c r="F318" s="131"/>
      <c r="G318" s="64"/>
      <c r="I318" s="63">
        <v>385.91294117494505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399.41989411606806</v>
      </c>
      <c r="E319" s="132" t="s">
        <v>16</v>
      </c>
      <c r="F319" s="131"/>
      <c r="G319" s="64"/>
      <c r="I319" s="63">
        <v>385.91294117494505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630.17143492426237</v>
      </c>
      <c r="E320" s="132" t="s">
        <v>16</v>
      </c>
      <c r="F320" s="131"/>
      <c r="G320" s="64"/>
      <c r="I320" s="63">
        <v>608.86128978189606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2270.2157236323283</v>
      </c>
      <c r="E321" s="132" t="s">
        <v>16</v>
      </c>
      <c r="F321" s="131"/>
      <c r="G321" s="64"/>
      <c r="I321" s="63">
        <v>2193.4451436061145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148.59854664365795</v>
      </c>
      <c r="E322" s="132" t="s">
        <v>16</v>
      </c>
      <c r="F322" s="131"/>
      <c r="G322" s="64"/>
      <c r="I322" s="63">
        <v>143.57347501802701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182.80944246734313</v>
      </c>
      <c r="E323" s="132" t="s">
        <v>16</v>
      </c>
      <c r="F323" s="131"/>
      <c r="G323" s="64"/>
      <c r="I323" s="63">
        <v>176.627480644776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182.80944246734313</v>
      </c>
      <c r="E324" s="132" t="s">
        <v>16</v>
      </c>
      <c r="F324" s="131"/>
      <c r="G324" s="64"/>
      <c r="I324" s="63">
        <v>176.627480644776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182.80944246734313</v>
      </c>
      <c r="E325" s="132" t="s">
        <v>16</v>
      </c>
      <c r="F325" s="131"/>
      <c r="G325" s="64"/>
      <c r="I325" s="63">
        <v>176.627480644776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182.80944246734313</v>
      </c>
      <c r="E326" s="132" t="s">
        <v>16</v>
      </c>
      <c r="F326" s="131"/>
      <c r="G326" s="64"/>
      <c r="I326" s="63">
        <v>176.627480644776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182.80944246734313</v>
      </c>
      <c r="E327" s="132" t="s">
        <v>16</v>
      </c>
      <c r="F327" s="131"/>
      <c r="G327" s="64"/>
      <c r="I327" s="63">
        <v>176.627480644776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182.80944246734313</v>
      </c>
      <c r="E328" s="132" t="s">
        <v>16</v>
      </c>
      <c r="F328" s="131"/>
      <c r="G328" s="64"/>
      <c r="I328" s="63">
        <v>176.627480644776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148.59854664365795</v>
      </c>
      <c r="E329" s="132" t="s">
        <v>16</v>
      </c>
      <c r="F329" s="131"/>
      <c r="G329" s="64"/>
      <c r="I329" s="63">
        <v>143.57347501802701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170.43344999999997</v>
      </c>
      <c r="E330" s="132" t="s">
        <v>22</v>
      </c>
      <c r="F330" s="131"/>
      <c r="G330" s="41"/>
      <c r="I330" s="63">
        <v>164.67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182.80944246734313</v>
      </c>
      <c r="E331" s="132" t="s">
        <v>16</v>
      </c>
      <c r="F331" s="131"/>
      <c r="G331" s="64"/>
      <c r="I331" s="63">
        <v>176.627480644776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148.59854664365795</v>
      </c>
      <c r="E332" s="132" t="s">
        <v>16</v>
      </c>
      <c r="F332" s="131"/>
      <c r="G332" s="64"/>
      <c r="I332" s="63">
        <v>143.57347501802701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148.59854664365795</v>
      </c>
      <c r="E333" s="132" t="s">
        <v>16</v>
      </c>
      <c r="F333" s="131"/>
      <c r="G333" s="64"/>
      <c r="I333" s="63">
        <v>143.57347501802701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860.57164432476793</v>
      </c>
      <c r="E334" s="135" t="s">
        <v>16</v>
      </c>
      <c r="F334" s="131"/>
      <c r="G334" s="64"/>
      <c r="I334" s="63">
        <v>831.47018775339905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308.45433714200732</v>
      </c>
      <c r="E335" s="132" t="s">
        <v>16</v>
      </c>
      <c r="F335" s="131"/>
      <c r="G335" s="64"/>
      <c r="I335" s="63">
        <v>298.023514146867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182.80944246734313</v>
      </c>
      <c r="E336" s="132" t="s">
        <v>16</v>
      </c>
      <c r="F336" s="131"/>
      <c r="G336" s="64"/>
      <c r="I336" s="63">
        <v>176.627480644776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182.80944246734313</v>
      </c>
      <c r="E337" s="132" t="s">
        <v>16</v>
      </c>
      <c r="F337" s="131"/>
      <c r="G337" s="64"/>
      <c r="I337" s="63">
        <v>176.627480644776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182.80944246734313</v>
      </c>
      <c r="E338" s="132" t="s">
        <v>16</v>
      </c>
      <c r="F338" s="131"/>
      <c r="G338" s="64"/>
      <c r="I338" s="63">
        <v>176.627480644776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182.80944246734313</v>
      </c>
      <c r="E339" s="132" t="s">
        <v>22</v>
      </c>
      <c r="F339" s="131"/>
      <c r="G339" s="64"/>
      <c r="I339" s="63">
        <v>176.627480644776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308.45433714200732</v>
      </c>
      <c r="E340" s="132" t="s">
        <v>16</v>
      </c>
      <c r="F340" s="131"/>
      <c r="G340" s="64"/>
      <c r="I340" s="63">
        <v>298.023514146867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148.59854664365795</v>
      </c>
      <c r="E341" s="132" t="s">
        <v>16</v>
      </c>
      <c r="F341" s="131"/>
      <c r="G341" s="64"/>
      <c r="I341" s="63">
        <v>143.57347501802701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67.854599999999991</v>
      </c>
      <c r="E346" s="132" t="s">
        <v>16</v>
      </c>
      <c r="F346" s="131"/>
      <c r="G346" s="64"/>
      <c r="I346" s="63">
        <v>65.56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22.283549999999998</v>
      </c>
      <c r="E347" s="135" t="s">
        <v>16</v>
      </c>
      <c r="F347" s="131"/>
      <c r="G347" s="64"/>
      <c r="I347" s="63">
        <v>21.53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54.565199999999997</v>
      </c>
      <c r="E348" s="132" t="s">
        <v>16</v>
      </c>
      <c r="F348" s="131"/>
      <c r="G348" s="64"/>
      <c r="I348" s="63">
        <v>52.72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27" t="s">
        <v>649</v>
      </c>
      <c r="E349" s="132" t="s">
        <v>16</v>
      </c>
      <c r="F349" s="131"/>
      <c r="G349" s="64"/>
      <c r="I349" s="27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50.300999999999995</v>
      </c>
      <c r="E350" s="132" t="s">
        <v>16</v>
      </c>
      <c r="F350" s="131"/>
      <c r="G350" s="64"/>
      <c r="I350" s="63">
        <v>48.6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55.341449999999995</v>
      </c>
      <c r="E351" s="132" t="s">
        <v>16</v>
      </c>
      <c r="F351" s="131"/>
      <c r="G351" s="64"/>
      <c r="I351" s="63">
        <v>53.47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26.785799999999998</v>
      </c>
      <c r="E352" s="132" t="s">
        <v>16</v>
      </c>
      <c r="F352" s="131"/>
      <c r="G352" s="64"/>
      <c r="I352" s="63">
        <v>25.88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62.555399999999992</v>
      </c>
      <c r="E353" s="132" t="s">
        <v>16</v>
      </c>
      <c r="F353" s="131"/>
      <c r="G353" s="64"/>
      <c r="I353" s="63">
        <v>60.44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88.875450000000001</v>
      </c>
      <c r="E354" s="132" t="s">
        <v>16</v>
      </c>
      <c r="F354" s="131"/>
      <c r="G354" s="64"/>
      <c r="I354" s="63">
        <v>85.87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186.0309</v>
      </c>
      <c r="E355" s="135" t="s">
        <v>16</v>
      </c>
      <c r="F355" s="131"/>
      <c r="G355" s="64"/>
      <c r="I355" s="63">
        <v>179.74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62.338049999999988</v>
      </c>
      <c r="E356" s="132" t="s">
        <v>16</v>
      </c>
      <c r="F356" s="131"/>
      <c r="G356" s="64"/>
      <c r="I356" s="63">
        <v>60.23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186.0309</v>
      </c>
      <c r="E357" s="135" t="s">
        <v>16</v>
      </c>
      <c r="F357" s="131"/>
      <c r="G357" s="64"/>
      <c r="I357" s="63">
        <v>179.74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186.0309</v>
      </c>
      <c r="E358" s="135" t="s">
        <v>16</v>
      </c>
      <c r="F358" s="131"/>
      <c r="G358" s="64"/>
      <c r="I358" s="63">
        <v>179.74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186.0309</v>
      </c>
      <c r="E359" s="132" t="s">
        <v>16</v>
      </c>
      <c r="F359" s="131"/>
      <c r="G359" s="64"/>
      <c r="I359" s="63">
        <v>179.74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128.50559999999999</v>
      </c>
      <c r="E360" s="132" t="s">
        <v>16</v>
      </c>
      <c r="F360" s="131"/>
      <c r="G360" s="64"/>
      <c r="I360" s="63">
        <v>124.16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60.557849999999995</v>
      </c>
      <c r="E361" s="132" t="s">
        <v>16</v>
      </c>
      <c r="F361" s="131"/>
      <c r="G361" s="64"/>
      <c r="I361" s="63">
        <v>58.51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115.72335</v>
      </c>
      <c r="E362" s="132" t="s">
        <v>16</v>
      </c>
      <c r="F362" s="131"/>
      <c r="G362" s="64"/>
      <c r="I362" s="63">
        <v>111.81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68.278949999999995</v>
      </c>
      <c r="E363" s="132" t="s">
        <v>16</v>
      </c>
      <c r="F363" s="131"/>
      <c r="G363" s="64"/>
      <c r="I363" s="63">
        <v>65.97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54.565199999999997</v>
      </c>
      <c r="E364" s="132" t="s">
        <v>22</v>
      </c>
      <c r="F364" s="131"/>
      <c r="G364" s="64"/>
      <c r="I364" s="63">
        <v>52.72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26.609849999999998</v>
      </c>
      <c r="E365" s="132" t="s">
        <v>16</v>
      </c>
      <c r="F365" s="131"/>
      <c r="G365" s="64"/>
      <c r="I365" s="63">
        <v>25.71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31.225950000000001</v>
      </c>
      <c r="E366" s="132" t="s">
        <v>16</v>
      </c>
      <c r="F366" s="131"/>
      <c r="G366" s="64"/>
      <c r="I366" s="63">
        <v>30.17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327.54334362642555</v>
      </c>
      <c r="E370" s="135" t="s">
        <v>16</v>
      </c>
      <c r="F370" s="131"/>
      <c r="G370" s="64"/>
      <c r="I370" s="63">
        <v>316.46699867287498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205.36784660268714</v>
      </c>
      <c r="E371" s="132" t="s">
        <v>16</v>
      </c>
      <c r="F371" s="131"/>
      <c r="G371" s="64"/>
      <c r="I371" s="63">
        <v>198.42304019583301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205.36784660268714</v>
      </c>
      <c r="E372" s="132" t="s">
        <v>16</v>
      </c>
      <c r="F372" s="131"/>
      <c r="G372" s="64"/>
      <c r="I372" s="63">
        <v>198.42304019583301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479.02573557486153</v>
      </c>
      <c r="E373" s="135" t="s">
        <v>16</v>
      </c>
      <c r="F373" s="131"/>
      <c r="G373" s="64"/>
      <c r="I373" s="63">
        <v>462.82679765687107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98.314238918215622</v>
      </c>
      <c r="E374" s="135" t="s">
        <v>16</v>
      </c>
      <c r="F374" s="131"/>
      <c r="G374" s="64"/>
      <c r="I374" s="63">
        <v>94.98960281953201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479.02573557486153</v>
      </c>
      <c r="E375" s="135" t="s">
        <v>16</v>
      </c>
      <c r="F375" s="131"/>
      <c r="G375" s="64"/>
      <c r="I375" s="63">
        <v>462.82679765687107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399.41989411606806</v>
      </c>
      <c r="E376" s="132" t="s">
        <v>16</v>
      </c>
      <c r="F376" s="131"/>
      <c r="G376" s="64"/>
      <c r="I376" s="63">
        <v>385.91294117494505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399.41989411606806</v>
      </c>
      <c r="E377" s="132" t="s">
        <v>16</v>
      </c>
      <c r="F377" s="131"/>
      <c r="G377" s="64"/>
      <c r="I377" s="63">
        <v>385.91294117494505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182.80944246734313</v>
      </c>
      <c r="E378" s="132" t="s">
        <v>16</v>
      </c>
      <c r="F378" s="131"/>
      <c r="G378" s="64"/>
      <c r="I378" s="63">
        <v>176.627480644776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248.74263664358546</v>
      </c>
      <c r="E379" s="132" t="s">
        <v>16</v>
      </c>
      <c r="F379" s="131"/>
      <c r="G379" s="64"/>
      <c r="I379" s="63">
        <v>240.33104989718404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206.7292558074808</v>
      </c>
      <c r="E380" s="135" t="s">
        <v>16</v>
      </c>
      <c r="F380" s="131"/>
      <c r="G380" s="64"/>
      <c r="I380" s="63">
        <v>199.73841140819403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115.39772861707769</v>
      </c>
      <c r="E381" s="132" t="s">
        <v>16</v>
      </c>
      <c r="F381" s="131"/>
      <c r="G381" s="64"/>
      <c r="I381" s="63">
        <v>111.49538996819101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72.476741644443933</v>
      </c>
      <c r="E382" s="135" t="s">
        <v>16</v>
      </c>
      <c r="F382" s="131"/>
      <c r="G382" s="64"/>
      <c r="I382" s="63">
        <v>70.025837337626996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353.32228566558257</v>
      </c>
      <c r="E383" s="135" t="s">
        <v>16</v>
      </c>
      <c r="F383" s="131"/>
      <c r="G383" s="64"/>
      <c r="I383" s="63">
        <v>341.3741890488721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248.74263664358546</v>
      </c>
      <c r="E384" s="135" t="s">
        <v>16</v>
      </c>
      <c r="F384" s="131"/>
      <c r="G384" s="64"/>
      <c r="I384" s="63">
        <v>240.33104989718404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98.314238918215622</v>
      </c>
      <c r="E385" s="132" t="s">
        <v>16</v>
      </c>
      <c r="F385" s="131"/>
      <c r="G385" s="64"/>
      <c r="I385" s="63">
        <v>94.98960281953201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59.87272739361255</v>
      </c>
      <c r="E386" s="132" t="s">
        <v>16</v>
      </c>
      <c r="F386" s="131"/>
      <c r="G386" s="64"/>
      <c r="I386" s="63">
        <v>57.848045790930001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1598.2065735758054</v>
      </c>
      <c r="E387" s="132" t="s">
        <v>16</v>
      </c>
      <c r="F387" s="131"/>
      <c r="G387" s="64"/>
      <c r="I387" s="63">
        <v>1544.1609406529521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1598.2065735758054</v>
      </c>
      <c r="E388" s="132" t="s">
        <v>22</v>
      </c>
      <c r="F388" s="131"/>
      <c r="G388" s="64"/>
      <c r="I388" s="63">
        <v>1544.1609406529521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860.57164432476793</v>
      </c>
      <c r="E389" s="132" t="s">
        <v>16</v>
      </c>
      <c r="F389" s="131"/>
      <c r="G389" s="64"/>
      <c r="I389" s="63">
        <v>831.47018775339905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27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27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27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27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27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27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27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27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27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27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27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27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27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0" t="s">
        <v>12</v>
      </c>
      <c r="F409" s="11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51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5060.2701813660196</v>
      </c>
      <c r="E411" s="49" t="s">
        <v>753</v>
      </c>
      <c r="F411" s="64"/>
      <c r="G411" s="41"/>
      <c r="H411" s="67"/>
      <c r="I411" s="47">
        <v>4889.1499336869756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7.7975678699999991</v>
      </c>
      <c r="E412" s="49" t="s">
        <v>753</v>
      </c>
      <c r="F412" s="64"/>
      <c r="G412" s="64"/>
      <c r="H412" s="67"/>
      <c r="I412" s="63">
        <v>7.5338819999999993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6.7501333800000003</v>
      </c>
      <c r="E413" s="49" t="s">
        <v>753</v>
      </c>
      <c r="F413" s="64"/>
      <c r="G413" s="64"/>
      <c r="H413" s="67"/>
      <c r="I413" s="63">
        <v>6.5218680000000004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28" t="s">
        <v>759</v>
      </c>
      <c r="F414" s="64"/>
      <c r="G414" s="143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28" t="s">
        <v>759</v>
      </c>
      <c r="F415" s="64"/>
      <c r="G415" s="143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28" t="s">
        <v>759</v>
      </c>
      <c r="F416" s="64"/>
      <c r="G416" s="143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49" t="s">
        <v>753</v>
      </c>
      <c r="F417" s="64"/>
      <c r="G417" s="143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49" t="s">
        <v>753</v>
      </c>
      <c r="F418" s="64"/>
      <c r="G418" s="143"/>
      <c r="H418" s="67"/>
    </row>
    <row r="419" spans="1:9" ht="30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249.21107852050363</v>
      </c>
      <c r="E419" s="28" t="s">
        <v>767</v>
      </c>
      <c r="F419" s="64"/>
      <c r="G419" s="41"/>
      <c r="H419" s="67"/>
      <c r="I419" s="47">
        <v>240.78365074444798</v>
      </c>
    </row>
    <row r="420" spans="1:9" ht="30.75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249.21107852050363</v>
      </c>
      <c r="E420" s="28" t="s">
        <v>767</v>
      </c>
      <c r="F420" s="64"/>
      <c r="G420" s="41"/>
      <c r="H420" s="67"/>
      <c r="I420" s="47">
        <v>240.78365074444798</v>
      </c>
    </row>
    <row r="421" spans="1:9" ht="30.75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249.21107852050363</v>
      </c>
      <c r="E421" s="28" t="s">
        <v>767</v>
      </c>
      <c r="F421" s="64"/>
      <c r="G421" s="41"/>
      <c r="H421" s="67"/>
      <c r="I421" s="47">
        <v>240.78365074444798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249.21107852050363</v>
      </c>
      <c r="E422" s="28" t="s">
        <v>767</v>
      </c>
      <c r="F422" s="64"/>
      <c r="G422" s="41"/>
      <c r="H422" s="67"/>
      <c r="I422" s="47">
        <v>240.78365074444798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249.21107852050363</v>
      </c>
      <c r="E423" s="28" t="s">
        <v>767</v>
      </c>
      <c r="F423" s="64"/>
      <c r="G423" s="41"/>
      <c r="H423" s="67"/>
      <c r="I423" s="47">
        <v>240.78365074444798</v>
      </c>
    </row>
    <row r="424" spans="1:9" ht="30.75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129.74376109769878</v>
      </c>
      <c r="E424" s="28" t="s">
        <v>767</v>
      </c>
      <c r="F424" s="64"/>
      <c r="G424" s="41"/>
      <c r="H424" s="67"/>
      <c r="I424" s="47">
        <v>125.35629091565102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9133.1966354662727</v>
      </c>
      <c r="E425" s="49" t="s">
        <v>753</v>
      </c>
      <c r="F425" s="64"/>
      <c r="G425" s="41"/>
      <c r="H425" s="67"/>
      <c r="I425" s="47">
        <v>8824.3445753297328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1852.2484589520284</v>
      </c>
      <c r="E426" s="49" t="s">
        <v>753</v>
      </c>
      <c r="F426" s="64"/>
      <c r="G426" s="41"/>
      <c r="H426" s="67"/>
      <c r="I426" s="47">
        <v>1789.6120376348101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3172.6543607066633</v>
      </c>
      <c r="E427" s="49" t="s">
        <v>753</v>
      </c>
      <c r="F427" s="64"/>
      <c r="G427" s="41"/>
      <c r="H427" s="67"/>
      <c r="I427" s="47">
        <v>3065.3665320837331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15543.296723980855</v>
      </c>
      <c r="E428" s="49" t="s">
        <v>753</v>
      </c>
      <c r="F428" s="64"/>
      <c r="G428" s="41"/>
      <c r="H428" s="67"/>
      <c r="I428" s="47">
        <v>15017.677994184402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1457.6008164570651</v>
      </c>
      <c r="E429" s="49" t="s">
        <v>753</v>
      </c>
      <c r="F429" s="64"/>
      <c r="G429" s="41"/>
      <c r="H429" s="67"/>
      <c r="I429" s="47">
        <v>1408.3099675913672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1102.0973483020816</v>
      </c>
      <c r="E430" s="49" t="s">
        <v>753</v>
      </c>
      <c r="F430" s="64"/>
      <c r="G430" s="41"/>
      <c r="H430" s="67"/>
      <c r="I430" s="47">
        <v>1064.828355847422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1457.6008164570651</v>
      </c>
      <c r="E431" s="49" t="s">
        <v>753</v>
      </c>
      <c r="F431" s="64"/>
      <c r="G431" s="41"/>
      <c r="H431" s="67"/>
      <c r="I431" s="47">
        <v>1408.3099675913672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907.85499627620277</v>
      </c>
      <c r="E432" s="49" t="s">
        <v>753</v>
      </c>
      <c r="F432" s="64"/>
      <c r="G432" s="41"/>
      <c r="H432" s="67"/>
      <c r="I432" s="47">
        <v>877.15458577410902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98" zoomScaleNormal="98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31" customWidth="1"/>
    <col min="6" max="6" width="17" customWidth="1"/>
    <col min="7" max="7" width="21.5703125" customWidth="1"/>
    <col min="8" max="8" width="14.710937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783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4</v>
      </c>
      <c r="C7"/>
      <c r="D7" s="5"/>
      <c r="G7" s="4"/>
      <c r="H7" s="4"/>
    </row>
    <row r="8" spans="1:14" x14ac:dyDescent="0.25">
      <c r="A8" s="6" t="s">
        <v>5</v>
      </c>
      <c r="C8" s="5"/>
      <c r="G8" s="4"/>
      <c r="H8" s="4"/>
    </row>
    <row r="9" spans="1:14" x14ac:dyDescent="0.25">
      <c r="A9" s="6" t="s">
        <v>6</v>
      </c>
      <c r="C9" s="5"/>
    </row>
    <row r="10" spans="1:14" x14ac:dyDescent="0.25">
      <c r="A10" s="6" t="s">
        <v>7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11381.8168575</v>
      </c>
      <c r="E15" s="127" t="s">
        <v>16</v>
      </c>
      <c r="F15" s="128"/>
      <c r="I15" s="27">
        <v>10996.924500000001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7587.8779049999985</v>
      </c>
      <c r="E16" s="127" t="s">
        <v>16</v>
      </c>
      <c r="F16" s="128"/>
      <c r="I16" s="27">
        <v>7331.2829999999994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5678.6699159999998</v>
      </c>
      <c r="E17" s="127" t="s">
        <v>16</v>
      </c>
      <c r="F17" s="128"/>
      <c r="I17" s="27">
        <v>5486.6376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84690.508229999992</v>
      </c>
      <c r="E18" s="127" t="s">
        <v>22</v>
      </c>
      <c r="F18" s="128"/>
      <c r="I18" s="27">
        <v>81826.577999999994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23730.476222249999</v>
      </c>
      <c r="E19" s="127" t="s">
        <v>16</v>
      </c>
      <c r="F19" s="128"/>
      <c r="I19" s="27">
        <v>22927.996350000001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11088.0925515</v>
      </c>
      <c r="E20" s="127" t="s">
        <v>16</v>
      </c>
      <c r="F20" s="128"/>
      <c r="I20" s="27">
        <v>10713.132900000001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10096.773018749998</v>
      </c>
      <c r="E21" s="127" t="s">
        <v>16</v>
      </c>
      <c r="F21" s="128"/>
      <c r="I21" s="27">
        <v>9755.3362499999985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5164.6523804999997</v>
      </c>
      <c r="E22" s="127" t="s">
        <v>16</v>
      </c>
      <c r="F22" s="128"/>
      <c r="I22" s="27">
        <v>4990.0023000000001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16460.799648749999</v>
      </c>
      <c r="E23" s="127" t="s">
        <v>16</v>
      </c>
      <c r="F23" s="128"/>
      <c r="I23" s="27">
        <v>15904.15425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9570.5169704999989</v>
      </c>
      <c r="E24" s="127" t="s">
        <v>16</v>
      </c>
      <c r="F24" s="128"/>
      <c r="I24" s="27">
        <v>9246.8762999999999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6498.6502702499993</v>
      </c>
      <c r="E25" s="127" t="s">
        <v>16</v>
      </c>
      <c r="F25" s="128"/>
      <c r="I25" s="27">
        <v>6278.88915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28148.579324999995</v>
      </c>
      <c r="E26" s="127" t="s">
        <v>22</v>
      </c>
      <c r="F26" s="128"/>
      <c r="I26" s="27">
        <v>27196.694999999996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15775.442934749997</v>
      </c>
      <c r="E27" s="127" t="s">
        <v>22</v>
      </c>
      <c r="F27" s="128"/>
      <c r="I27" s="27">
        <v>15241.973849999998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19336.850145</v>
      </c>
      <c r="E28" s="127" t="s">
        <v>22</v>
      </c>
      <c r="F28" s="128"/>
      <c r="I28" s="27">
        <v>18682.947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22090.515513749997</v>
      </c>
      <c r="E29" s="127" t="s">
        <v>16</v>
      </c>
      <c r="F29" s="128"/>
      <c r="H29" s="12"/>
      <c r="I29" s="27">
        <v>21343.49325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5862.2476072499994</v>
      </c>
      <c r="E30" s="127" t="s">
        <v>16</v>
      </c>
      <c r="F30" s="128"/>
      <c r="H30" s="12"/>
      <c r="I30" s="27">
        <v>5664.0073499999999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13058.493104249997</v>
      </c>
      <c r="E31" s="127" t="s">
        <v>16</v>
      </c>
      <c r="F31" s="128"/>
      <c r="H31" s="12"/>
      <c r="I31" s="27">
        <v>12616.901549999999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6669.9894487499996</v>
      </c>
      <c r="E32" s="127" t="s">
        <v>16</v>
      </c>
      <c r="F32" s="128"/>
      <c r="H32" s="12"/>
      <c r="I32" s="27">
        <v>6444.4342500000002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6682.2279615000007</v>
      </c>
      <c r="E33" s="127" t="s">
        <v>16</v>
      </c>
      <c r="F33" s="128"/>
      <c r="H33" s="12"/>
      <c r="I33" s="27">
        <v>6456.2589000000007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7245.1995479999996</v>
      </c>
      <c r="E34" s="127" t="s">
        <v>16</v>
      </c>
      <c r="F34" s="128"/>
      <c r="H34" s="12"/>
      <c r="I34" s="27">
        <v>7000.1927999999998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10341.543273749998</v>
      </c>
      <c r="E35" s="127" t="s">
        <v>22</v>
      </c>
      <c r="F35" s="128"/>
      <c r="H35" s="12"/>
      <c r="I35" s="27">
        <v>9991.8292499999989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16399.607085</v>
      </c>
      <c r="E36" s="127" t="s">
        <v>16</v>
      </c>
      <c r="F36" s="128"/>
      <c r="H36" s="12"/>
      <c r="I36" s="27">
        <v>15845.031000000001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8554.7204122499988</v>
      </c>
      <c r="E37" s="127" t="s">
        <v>16</v>
      </c>
      <c r="F37" s="128"/>
      <c r="H37" s="12"/>
      <c r="I37" s="27">
        <v>8265.4303499999987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15.75" thickBot="1" x14ac:dyDescent="0.3">
      <c r="A42" s="45" t="s">
        <v>67</v>
      </c>
      <c r="B42" s="46">
        <v>47562</v>
      </c>
      <c r="C42" s="27">
        <f t="shared" ref="C42:C56" si="1">$I42*1.035</f>
        <v>8527.8592516544195</v>
      </c>
      <c r="D42" s="27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8239.4775378303584</v>
      </c>
      <c r="J42" s="44"/>
      <c r="K42" s="44"/>
      <c r="L42" s="44"/>
    </row>
    <row r="43" spans="1:14" ht="15.75" thickBot="1" x14ac:dyDescent="0.3">
      <c r="A43" s="45" t="s">
        <v>70</v>
      </c>
      <c r="B43" s="46">
        <v>49505</v>
      </c>
      <c r="C43" s="27">
        <f t="shared" si="1"/>
        <v>5795.1209163796066</v>
      </c>
      <c r="D43" s="27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5599.1506438450306</v>
      </c>
      <c r="J43" s="44"/>
      <c r="K43" s="44"/>
      <c r="L43" s="44"/>
      <c r="M43" s="43"/>
      <c r="N43" s="32"/>
    </row>
    <row r="44" spans="1:14" ht="15.75" thickBot="1" x14ac:dyDescent="0.3">
      <c r="A44" s="45" t="s">
        <v>71</v>
      </c>
      <c r="B44" s="46">
        <v>29881</v>
      </c>
      <c r="C44" s="27">
        <f t="shared" si="1"/>
        <v>4870.2658335737433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4705.5708536944385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4"/>
      <c r="J45" s="44"/>
      <c r="K45" s="44"/>
    </row>
    <row r="46" spans="1:14" ht="15.75" thickBot="1" x14ac:dyDescent="0.3">
      <c r="A46" s="45" t="s">
        <v>75</v>
      </c>
      <c r="B46" s="46">
        <v>45378</v>
      </c>
      <c r="C46" s="27">
        <f t="shared" si="1"/>
        <v>1359.7037472637994</v>
      </c>
      <c r="D46" s="27" t="s">
        <v>68</v>
      </c>
      <c r="E46" s="48" t="s">
        <v>69</v>
      </c>
      <c r="F46" s="48" t="s">
        <v>69</v>
      </c>
      <c r="G46" s="130" t="s">
        <v>22</v>
      </c>
      <c r="H46" s="145"/>
      <c r="I46" s="47">
        <v>1313.7234273080189</v>
      </c>
    </row>
    <row r="47" spans="1:14" ht="15.75" thickBot="1" x14ac:dyDescent="0.3">
      <c r="A47" s="45" t="s">
        <v>76</v>
      </c>
      <c r="B47" s="46">
        <v>45380</v>
      </c>
      <c r="C47" s="27">
        <f t="shared" si="1"/>
        <v>1771.7975627572173</v>
      </c>
      <c r="D47" s="27" t="s">
        <v>68</v>
      </c>
      <c r="E47" s="48" t="s">
        <v>69</v>
      </c>
      <c r="F47" s="48" t="s">
        <v>69</v>
      </c>
      <c r="G47" s="130" t="s">
        <v>22</v>
      </c>
      <c r="H47" s="145"/>
      <c r="I47" s="47">
        <v>1711.8817031470701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1771.7975627572173</v>
      </c>
      <c r="D48" s="27" t="s">
        <v>68</v>
      </c>
      <c r="E48" s="48" t="s">
        <v>69</v>
      </c>
      <c r="F48" s="48" t="s">
        <v>69</v>
      </c>
      <c r="G48" s="130" t="s">
        <v>16</v>
      </c>
      <c r="H48" s="145"/>
      <c r="I48" s="47">
        <v>1711.8817031470701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1771.7975627572173</v>
      </c>
      <c r="D49" s="27" t="s">
        <v>68</v>
      </c>
      <c r="E49" s="48" t="s">
        <v>69</v>
      </c>
      <c r="F49" s="48" t="s">
        <v>69</v>
      </c>
      <c r="G49" s="130" t="s">
        <v>22</v>
      </c>
      <c r="H49" s="145"/>
      <c r="I49" s="47">
        <v>1711.8817031470701</v>
      </c>
    </row>
    <row r="50" spans="1:9" ht="15.75" thickBot="1" x14ac:dyDescent="0.3">
      <c r="A50" s="45" t="s">
        <v>79</v>
      </c>
      <c r="B50" s="46">
        <v>43235</v>
      </c>
      <c r="C50" s="27">
        <f t="shared" si="1"/>
        <v>1350.6578196139051</v>
      </c>
      <c r="D50" s="27" t="s">
        <v>68</v>
      </c>
      <c r="E50" s="48" t="s">
        <v>69</v>
      </c>
      <c r="F50" s="48" t="s">
        <v>69</v>
      </c>
      <c r="G50" s="130" t="s">
        <v>22</v>
      </c>
      <c r="H50" s="145"/>
      <c r="I50" s="47">
        <v>1304.983400593145</v>
      </c>
    </row>
    <row r="51" spans="1:9" ht="15.75" thickBot="1" x14ac:dyDescent="0.3">
      <c r="A51" s="45" t="s">
        <v>80</v>
      </c>
      <c r="B51" s="46">
        <v>43239</v>
      </c>
      <c r="C51" s="27">
        <f t="shared" si="1"/>
        <v>1350.6578196139051</v>
      </c>
      <c r="D51" s="27" t="s">
        <v>68</v>
      </c>
      <c r="E51" s="48" t="s">
        <v>69</v>
      </c>
      <c r="F51" s="48" t="s">
        <v>69</v>
      </c>
      <c r="G51" s="130" t="s">
        <v>22</v>
      </c>
      <c r="H51" s="145"/>
      <c r="I51" s="47">
        <v>1304.983400593145</v>
      </c>
    </row>
    <row r="52" spans="1:9" ht="15.75" thickBot="1" x14ac:dyDescent="0.3">
      <c r="A52" s="45" t="s">
        <v>81</v>
      </c>
      <c r="B52" s="46">
        <v>66984</v>
      </c>
      <c r="C52" s="27">
        <f t="shared" si="1"/>
        <v>3533.1629024507019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3413.6839637204853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2453.4908287822459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2370.5225398862281</v>
      </c>
    </row>
    <row r="54" spans="1:9" ht="15.75" thickBot="1" x14ac:dyDescent="0.3">
      <c r="A54" s="45" t="s">
        <v>83</v>
      </c>
      <c r="B54" s="46">
        <v>19120</v>
      </c>
      <c r="C54" s="27">
        <f t="shared" si="1"/>
        <v>5624.7466103172728</v>
      </c>
      <c r="D54" s="27" t="s">
        <v>68</v>
      </c>
      <c r="E54" s="48" t="s">
        <v>69</v>
      </c>
      <c r="F54" s="48" t="s">
        <v>69</v>
      </c>
      <c r="G54" s="130" t="s">
        <v>22</v>
      </c>
      <c r="H54" s="145"/>
      <c r="I54" s="47">
        <v>5434.5377877461578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1061.8182690962956</v>
      </c>
      <c r="D55" s="27" t="s">
        <v>68</v>
      </c>
      <c r="E55" s="48" t="s">
        <v>69</v>
      </c>
      <c r="F55" s="48" t="s">
        <v>69</v>
      </c>
      <c r="G55" s="130" t="s">
        <v>16</v>
      </c>
      <c r="H55" s="145"/>
      <c r="I55" s="47">
        <v>1025.911371107532</v>
      </c>
    </row>
    <row r="56" spans="1:9" ht="54.75" customHeight="1" thickBot="1" x14ac:dyDescent="0.3">
      <c r="A56" s="45" t="s">
        <v>85</v>
      </c>
      <c r="B56" s="46">
        <v>36430</v>
      </c>
      <c r="C56" s="27">
        <f t="shared" si="1"/>
        <v>667.14416567171509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644.58373494851708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15.75" thickBot="1" x14ac:dyDescent="0.3">
      <c r="A60" s="56" t="s">
        <v>88</v>
      </c>
      <c r="B60" s="57">
        <v>93454</v>
      </c>
      <c r="C60" s="27">
        <f t="shared" ref="C60:C64" si="2">$I60*1.035</f>
        <v>4840.4814866521865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4676.7937069103255</v>
      </c>
    </row>
    <row r="61" spans="1:9" ht="30.75" thickBot="1" x14ac:dyDescent="0.3">
      <c r="A61" s="56" t="s">
        <v>90</v>
      </c>
      <c r="B61" s="57">
        <v>93458</v>
      </c>
      <c r="C61" s="27">
        <f t="shared" si="2"/>
        <v>4840.4814866521865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4676.7937069103255</v>
      </c>
    </row>
    <row r="62" spans="1:9" ht="45.75" thickBot="1" x14ac:dyDescent="0.3">
      <c r="A62" s="56" t="s">
        <v>91</v>
      </c>
      <c r="B62" s="57">
        <v>93459</v>
      </c>
      <c r="C62" s="27">
        <f t="shared" si="2"/>
        <v>4840.4814866521865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4676.7937069103255</v>
      </c>
    </row>
    <row r="63" spans="1:9" ht="30.75" thickBot="1" x14ac:dyDescent="0.3">
      <c r="A63" s="56" t="s">
        <v>92</v>
      </c>
      <c r="B63" s="57">
        <v>93460</v>
      </c>
      <c r="C63" s="27">
        <f t="shared" si="2"/>
        <v>4840.4814866521865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4676.7937069103255</v>
      </c>
    </row>
    <row r="64" spans="1:9" ht="45.75" thickBot="1" x14ac:dyDescent="0.3">
      <c r="A64" s="56" t="s">
        <v>93</v>
      </c>
      <c r="B64" s="57" t="s">
        <v>94</v>
      </c>
      <c r="C64" s="27">
        <f t="shared" si="2"/>
        <v>17368.237099733524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16780.905410370557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10.724469209999999</v>
      </c>
      <c r="E69" s="132" t="s">
        <v>16</v>
      </c>
      <c r="F69" s="131"/>
      <c r="G69" s="64"/>
      <c r="I69" s="63">
        <v>10.361806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8.3866091399999974</v>
      </c>
      <c r="E70" s="132" t="s">
        <v>16</v>
      </c>
      <c r="F70" s="131"/>
      <c r="G70" s="64"/>
      <c r="I70" s="63">
        <v>8.1030039999999985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15.993931589999997</v>
      </c>
      <c r="E71" s="133" t="s">
        <v>16</v>
      </c>
      <c r="F71" s="131"/>
      <c r="G71" s="64"/>
      <c r="I71" s="63">
        <v>15.453073999999999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9.8338558499999991</v>
      </c>
      <c r="E72" s="132" t="s">
        <v>16</v>
      </c>
      <c r="F72" s="131"/>
      <c r="G72" s="64"/>
      <c r="I72" s="63">
        <v>9.5013100000000001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31.115804264999994</v>
      </c>
      <c r="E73" s="132" t="s">
        <v>16</v>
      </c>
      <c r="F73" s="131"/>
      <c r="G73" s="64"/>
      <c r="I73" s="63">
        <v>30.063578999999997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27.033826364999996</v>
      </c>
      <c r="E74" s="132" t="s">
        <v>16</v>
      </c>
      <c r="F74" s="131"/>
      <c r="G74" s="64"/>
      <c r="I74" s="63">
        <v>26.119638999999999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12.023280359999999</v>
      </c>
      <c r="E75" s="132" t="s">
        <v>16</v>
      </c>
      <c r="F75" s="131"/>
      <c r="G75" s="64"/>
      <c r="I75" s="63">
        <v>11.616696000000001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54.327414959999999</v>
      </c>
      <c r="E76" s="132" t="s">
        <v>16</v>
      </c>
      <c r="F76" s="131"/>
      <c r="G76" s="64"/>
      <c r="I76" s="63">
        <v>52.490256000000002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27.089489699999998</v>
      </c>
      <c r="E77" s="132" t="s">
        <v>16</v>
      </c>
      <c r="F77" s="131"/>
      <c r="G77" s="64"/>
      <c r="I77" s="63">
        <v>26.17342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22.432324004999998</v>
      </c>
      <c r="E78" s="132" t="s">
        <v>16</v>
      </c>
      <c r="F78" s="131"/>
      <c r="G78" s="64"/>
      <c r="I78" s="63">
        <v>21.673742999999998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20.706760619999997</v>
      </c>
      <c r="E79" s="132" t="s">
        <v>16</v>
      </c>
      <c r="F79" s="131"/>
      <c r="G79" s="64"/>
      <c r="I79" s="63">
        <v>20.006532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9.6112025099999983</v>
      </c>
      <c r="E80" s="132" t="s">
        <v>16</v>
      </c>
      <c r="F80" s="131"/>
      <c r="G80" s="64"/>
      <c r="I80" s="63">
        <v>9.2861859999999989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17.255633849999999</v>
      </c>
      <c r="E81" s="132" t="s">
        <v>16</v>
      </c>
      <c r="F81" s="131"/>
      <c r="G81" s="64"/>
      <c r="I81" s="63">
        <v>16.67211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8.3866091399999974</v>
      </c>
      <c r="E82" s="132" t="s">
        <v>16</v>
      </c>
      <c r="F82" s="131"/>
      <c r="G82" s="64"/>
      <c r="I82" s="63">
        <v>8.1030039999999985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47.258171415</v>
      </c>
      <c r="E83" s="132" t="s">
        <v>16</v>
      </c>
      <c r="F83" s="131"/>
      <c r="G83" s="64"/>
      <c r="I83" s="63">
        <v>45.660069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16.736109389999999</v>
      </c>
      <c r="E84" s="132" t="s">
        <v>16</v>
      </c>
      <c r="F84" s="131"/>
      <c r="G84" s="64"/>
      <c r="I84" s="63">
        <v>16.170154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76.592748959999994</v>
      </c>
      <c r="E85" s="132" t="s">
        <v>16</v>
      </c>
      <c r="F85" s="131"/>
      <c r="G85" s="64"/>
      <c r="I85" s="63">
        <v>74.002656000000002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8.79480693</v>
      </c>
      <c r="E86" s="132" t="s">
        <v>16</v>
      </c>
      <c r="F86" s="131"/>
      <c r="G86" s="64"/>
      <c r="I86" s="63">
        <v>8.4973980000000005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27.070935254999998</v>
      </c>
      <c r="E87" s="132" t="s">
        <v>16</v>
      </c>
      <c r="F87" s="131"/>
      <c r="G87" s="64"/>
      <c r="I87" s="63">
        <v>26.155493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38.704572269999993</v>
      </c>
      <c r="E88" s="132" t="s">
        <v>16</v>
      </c>
      <c r="F88" s="131"/>
      <c r="G88" s="64"/>
      <c r="I88" s="63">
        <v>37.395721999999999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35.958514409999992</v>
      </c>
      <c r="E89" s="132" t="s">
        <v>16</v>
      </c>
      <c r="F89" s="131"/>
      <c r="G89" s="64"/>
      <c r="I89" s="63">
        <v>34.742525999999998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7.4217779999999989</v>
      </c>
      <c r="E90" s="132" t="s">
        <v>16</v>
      </c>
      <c r="F90" s="131"/>
      <c r="G90" s="64"/>
      <c r="I90" s="63">
        <v>7.1707999999999998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6.8094813149999993</v>
      </c>
      <c r="E91" s="132" t="s">
        <v>16</v>
      </c>
      <c r="F91" s="131"/>
      <c r="G91" s="64"/>
      <c r="I91" s="63">
        <v>6.5792089999999996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6.8094813149999993</v>
      </c>
      <c r="E92" s="132" t="s">
        <v>16</v>
      </c>
      <c r="F92" s="131"/>
      <c r="G92" s="64"/>
      <c r="I92" s="63">
        <v>6.5792089999999996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34.121624355000002</v>
      </c>
      <c r="E93" s="132" t="s">
        <v>22</v>
      </c>
      <c r="F93" s="131"/>
      <c r="G93" s="64"/>
      <c r="I93" s="63">
        <v>32.967753000000002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34.121624355000002</v>
      </c>
      <c r="E94" s="132" t="s">
        <v>22</v>
      </c>
      <c r="F94" s="131"/>
      <c r="G94" s="64"/>
      <c r="I94" s="63">
        <v>32.967753000000002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8.831915819999999</v>
      </c>
      <c r="E95" s="132" t="s">
        <v>16</v>
      </c>
      <c r="F95" s="131"/>
      <c r="G95" s="64"/>
      <c r="I95" s="63">
        <v>8.5332519999999992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8.9246880449999981</v>
      </c>
      <c r="E96" s="132" t="s">
        <v>16</v>
      </c>
      <c r="F96" s="131"/>
      <c r="G96" s="64"/>
      <c r="I96" s="63">
        <v>8.6228869999999986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29.798438669999996</v>
      </c>
      <c r="E97" s="132" t="s">
        <v>16</v>
      </c>
      <c r="F97" s="131"/>
      <c r="G97" s="64"/>
      <c r="I97" s="63">
        <v>28.790761999999997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12.004725914999998</v>
      </c>
      <c r="E98" s="132" t="s">
        <v>16</v>
      </c>
      <c r="F98" s="131"/>
      <c r="G98" s="64"/>
      <c r="I98" s="63">
        <v>11.598768999999999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47.889022544999989</v>
      </c>
      <c r="E99" s="132" t="s">
        <v>16</v>
      </c>
      <c r="F99" s="131"/>
      <c r="G99" s="64"/>
      <c r="I99" s="63">
        <v>46.269586999999994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12.746903714999998</v>
      </c>
      <c r="E100" s="132" t="s">
        <v>16</v>
      </c>
      <c r="F100" s="131"/>
      <c r="G100" s="64"/>
      <c r="I100" s="63">
        <v>12.315849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23.675471819999999</v>
      </c>
      <c r="E101" s="132" t="s">
        <v>16</v>
      </c>
      <c r="F101" s="131"/>
      <c r="G101" s="64"/>
      <c r="I101" s="63">
        <v>22.874852000000001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7.3290057749999997</v>
      </c>
      <c r="E102" s="132" t="s">
        <v>16</v>
      </c>
      <c r="F102" s="131"/>
      <c r="G102" s="64"/>
      <c r="I102" s="63">
        <v>7.0811650000000004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39.391086735000002</v>
      </c>
      <c r="E103" s="132" t="s">
        <v>16</v>
      </c>
      <c r="F103" s="131"/>
      <c r="G103" s="64"/>
      <c r="I103" s="63">
        <v>38.059021000000001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31.1714676</v>
      </c>
      <c r="E104" s="132" t="s">
        <v>22</v>
      </c>
      <c r="F104" s="131"/>
      <c r="G104" s="64"/>
      <c r="I104" s="63">
        <v>30.117360000000001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26.310203009999999</v>
      </c>
      <c r="E105" s="132" t="s">
        <v>16</v>
      </c>
      <c r="F105" s="131"/>
      <c r="G105" s="64"/>
      <c r="I105" s="63">
        <v>25.420486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15.697060469999998</v>
      </c>
      <c r="E106" s="132" t="s">
        <v>22</v>
      </c>
      <c r="F106" s="131"/>
      <c r="G106" s="64"/>
      <c r="I106" s="63">
        <v>15.166242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9.3143313899999978</v>
      </c>
      <c r="E107" s="132" t="s">
        <v>16</v>
      </c>
      <c r="F107" s="131"/>
      <c r="G107" s="64"/>
      <c r="I107" s="63">
        <v>8.9993539999999985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9.3143313899999978</v>
      </c>
      <c r="E108" s="132" t="s">
        <v>16</v>
      </c>
      <c r="F108" s="131"/>
      <c r="G108" s="64"/>
      <c r="I108" s="63">
        <v>8.9993539999999985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15.901159364999998</v>
      </c>
      <c r="E109" s="132" t="s">
        <v>16</v>
      </c>
      <c r="F109" s="131"/>
      <c r="G109" s="64"/>
      <c r="I109" s="63">
        <v>15.363439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19.148187239999999</v>
      </c>
      <c r="E110" s="133" t="s">
        <v>16</v>
      </c>
      <c r="F110" s="131"/>
      <c r="G110" s="64"/>
      <c r="I110" s="63">
        <v>18.500664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146.15336326499997</v>
      </c>
      <c r="E111" s="132" t="s">
        <v>16</v>
      </c>
      <c r="F111" s="131"/>
      <c r="G111" s="64"/>
      <c r="I111" s="63">
        <v>141.21097899999998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19.482167249999996</v>
      </c>
      <c r="E112" s="132" t="s">
        <v>16</v>
      </c>
      <c r="F112" s="131"/>
      <c r="G112" s="64"/>
      <c r="I112" s="63">
        <v>18.823349999999998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189.97848363176453</v>
      </c>
      <c r="E113" s="132" t="s">
        <v>16</v>
      </c>
      <c r="F113" s="131"/>
      <c r="G113" s="64"/>
      <c r="I113" s="63">
        <v>183.554090465473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55.563840425358713</v>
      </c>
      <c r="E114" s="132" t="s">
        <v>16</v>
      </c>
      <c r="F114" s="131"/>
      <c r="G114" s="64"/>
      <c r="I114" s="63">
        <v>53.684869976191997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69.152416514999999</v>
      </c>
      <c r="E115" s="132" t="s">
        <v>16</v>
      </c>
      <c r="F115" s="131"/>
      <c r="G115" s="64"/>
      <c r="I115" s="63">
        <v>66.813929000000002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9.5740936199999993</v>
      </c>
      <c r="E116" s="132" t="s">
        <v>16</v>
      </c>
      <c r="F116" s="131"/>
      <c r="G116" s="64"/>
      <c r="I116" s="63">
        <v>9.2503320000000002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25.382480759999996</v>
      </c>
      <c r="E117" s="132" t="s">
        <v>16</v>
      </c>
      <c r="F117" s="131"/>
      <c r="G117" s="64"/>
      <c r="I117" s="63">
        <v>24.524135999999999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9.0545691599999998</v>
      </c>
      <c r="E118" s="132" t="s">
        <v>16</v>
      </c>
      <c r="F118" s="131"/>
      <c r="G118" s="64"/>
      <c r="I118" s="63">
        <v>8.7483760000000004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35.17922772</v>
      </c>
      <c r="E119" s="132" t="s">
        <v>16</v>
      </c>
      <c r="F119" s="131"/>
      <c r="G119" s="64"/>
      <c r="I119" s="63">
        <v>33.989592000000002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47.221062524999994</v>
      </c>
      <c r="E120" s="132" t="s">
        <v>16</v>
      </c>
      <c r="F120" s="131"/>
      <c r="G120" s="64"/>
      <c r="I120" s="63">
        <v>45.624215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24.028006274999996</v>
      </c>
      <c r="E121" s="132" t="s">
        <v>16</v>
      </c>
      <c r="F121" s="131"/>
      <c r="G121" s="64"/>
      <c r="I121" s="63">
        <v>23.215464999999998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13.952942639999998</v>
      </c>
      <c r="E122" s="132" t="s">
        <v>16</v>
      </c>
      <c r="F122" s="131"/>
      <c r="G122" s="64"/>
      <c r="I122" s="63">
        <v>13.481103999999998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27.924439724999999</v>
      </c>
      <c r="E123" s="132" t="s">
        <v>16</v>
      </c>
      <c r="F123" s="131"/>
      <c r="G123" s="64"/>
      <c r="I123" s="63">
        <v>26.980135000000001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65.107547504999999</v>
      </c>
      <c r="E124" s="132" t="s">
        <v>16</v>
      </c>
      <c r="F124" s="131"/>
      <c r="G124" s="64"/>
      <c r="I124" s="63">
        <v>62.905843000000004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257.29082761480367</v>
      </c>
      <c r="E125" s="133" t="s">
        <v>16</v>
      </c>
      <c r="F125" s="131"/>
      <c r="G125" s="64"/>
      <c r="I125" s="63">
        <v>248.59017160850598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22.265333999999999</v>
      </c>
      <c r="E126" s="132" t="s">
        <v>16</v>
      </c>
      <c r="F126" s="131"/>
      <c r="G126" s="64"/>
      <c r="I126" s="63">
        <v>21.5124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14.416803764999997</v>
      </c>
      <c r="E127" s="132" t="s">
        <v>22</v>
      </c>
      <c r="F127" s="131"/>
      <c r="G127" s="64"/>
      <c r="I127" s="63">
        <v>13.929278999999999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12.004725914999998</v>
      </c>
      <c r="E128" s="132" t="s">
        <v>22</v>
      </c>
      <c r="F128" s="131"/>
      <c r="G128" s="64"/>
      <c r="I128" s="63">
        <v>11.598768999999999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19.593493919999997</v>
      </c>
      <c r="E129" s="132" t="s">
        <v>22</v>
      </c>
      <c r="F129" s="131"/>
      <c r="G129" s="64"/>
      <c r="I129" s="63">
        <v>18.930911999999999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12.394369259999998</v>
      </c>
      <c r="E130" s="133" t="s">
        <v>16</v>
      </c>
      <c r="F130" s="131"/>
      <c r="G130" s="64"/>
      <c r="I130" s="63">
        <v>11.975235999999999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94.044040397356127</v>
      </c>
      <c r="E131" s="132" t="s">
        <v>16</v>
      </c>
      <c r="F131" s="131"/>
      <c r="G131" s="64"/>
      <c r="I131" s="63">
        <v>90.863807147204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257.29082761480367</v>
      </c>
      <c r="E132" s="132" t="s">
        <v>16</v>
      </c>
      <c r="F132" s="131"/>
      <c r="G132" s="64"/>
      <c r="I132" s="63">
        <v>248.59017160850598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95.202857294999987</v>
      </c>
      <c r="E133" s="132" t="s">
        <v>16</v>
      </c>
      <c r="F133" s="131"/>
      <c r="G133" s="64"/>
      <c r="I133" s="63">
        <v>91.983436999999995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78.169876785</v>
      </c>
      <c r="E134" s="132" t="s">
        <v>16</v>
      </c>
      <c r="F134" s="131"/>
      <c r="G134" s="64"/>
      <c r="I134" s="63">
        <v>75.526451000000009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139.15833749999999</v>
      </c>
      <c r="E135" s="133" t="s">
        <v>16</v>
      </c>
      <c r="F135" s="131"/>
      <c r="G135" s="64"/>
      <c r="I135" s="63">
        <v>134.45249999999999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9.6112025099999983</v>
      </c>
      <c r="E136" s="132" t="s">
        <v>16</v>
      </c>
      <c r="F136" s="131"/>
      <c r="G136" s="64"/>
      <c r="I136" s="63">
        <v>9.2861859999999989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24.028006274999996</v>
      </c>
      <c r="E137" s="132" t="s">
        <v>16</v>
      </c>
      <c r="F137" s="131"/>
      <c r="G137" s="64"/>
      <c r="I137" s="63">
        <v>23.215464999999998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12.078943695</v>
      </c>
      <c r="E138" s="132" t="s">
        <v>16</v>
      </c>
      <c r="F138" s="131"/>
      <c r="G138" s="64"/>
      <c r="I138" s="63">
        <v>11.670477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21.430383975000002</v>
      </c>
      <c r="E139" s="132" t="s">
        <v>16</v>
      </c>
      <c r="F139" s="131"/>
      <c r="G139" s="64"/>
      <c r="I139" s="63">
        <v>20.705685000000003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9.4998758399999979</v>
      </c>
      <c r="E140" s="132" t="s">
        <v>16</v>
      </c>
      <c r="F140" s="131"/>
      <c r="G140" s="64"/>
      <c r="I140" s="63">
        <v>9.1786239999999992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9.6112025099999983</v>
      </c>
      <c r="E141" s="132" t="s">
        <v>16</v>
      </c>
      <c r="F141" s="131"/>
      <c r="G141" s="64"/>
      <c r="I141" s="63">
        <v>9.2861859999999989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22.228225109999997</v>
      </c>
      <c r="E142" s="132" t="s">
        <v>16</v>
      </c>
      <c r="F142" s="131"/>
      <c r="G142" s="64"/>
      <c r="I142" s="63">
        <v>21.476545999999999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14.991991559999999</v>
      </c>
      <c r="E143" s="132" t="s">
        <v>16</v>
      </c>
      <c r="F143" s="131"/>
      <c r="G143" s="64"/>
      <c r="I143" s="63">
        <v>14.485016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12.301597034999999</v>
      </c>
      <c r="E144" s="132" t="s">
        <v>16</v>
      </c>
      <c r="F144" s="131"/>
      <c r="G144" s="64"/>
      <c r="I144" s="63">
        <v>11.885600999999999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79.487242379999998</v>
      </c>
      <c r="E145" s="132" t="s">
        <v>16</v>
      </c>
      <c r="F145" s="131"/>
      <c r="G145" s="64"/>
      <c r="I145" s="63">
        <v>76.799267999999998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46.887082514999989</v>
      </c>
      <c r="E146" s="132" t="s">
        <v>16</v>
      </c>
      <c r="F146" s="131"/>
      <c r="G146" s="64"/>
      <c r="I146" s="63">
        <v>45.301528999999995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41.246531234999992</v>
      </c>
      <c r="E147" s="132" t="s">
        <v>16</v>
      </c>
      <c r="F147" s="131"/>
      <c r="G147" s="64"/>
      <c r="I147" s="63">
        <v>39.851720999999998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24.640302959999996</v>
      </c>
      <c r="E148" s="132" t="s">
        <v>16</v>
      </c>
      <c r="F148" s="131"/>
      <c r="G148" s="64"/>
      <c r="I148" s="63">
        <v>23.807055999999999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25.493807429999997</v>
      </c>
      <c r="E149" s="132" t="s">
        <v>16</v>
      </c>
      <c r="F149" s="131"/>
      <c r="G149" s="64"/>
      <c r="I149" s="63">
        <v>24.631698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115.29732122999998</v>
      </c>
      <c r="E150" s="132" t="s">
        <v>16</v>
      </c>
      <c r="F150" s="131"/>
      <c r="G150" s="64"/>
      <c r="I150" s="63">
        <v>111.39837799999999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13.006665944999998</v>
      </c>
      <c r="E151" s="132" t="s">
        <v>16</v>
      </c>
      <c r="F151" s="131"/>
      <c r="G151" s="64"/>
      <c r="I151" s="63">
        <v>12.566827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24.343431839999997</v>
      </c>
      <c r="E152" s="132" t="s">
        <v>16</v>
      </c>
      <c r="F152" s="131"/>
      <c r="G152" s="64"/>
      <c r="I152" s="63">
        <v>23.520223999999999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33.65776323</v>
      </c>
      <c r="E153" s="132" t="s">
        <v>16</v>
      </c>
      <c r="F153" s="131"/>
      <c r="G153" s="64"/>
      <c r="I153" s="63">
        <v>32.519578000000003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28.369746404999997</v>
      </c>
      <c r="E154" s="132" t="s">
        <v>16</v>
      </c>
      <c r="F154" s="131"/>
      <c r="G154" s="64"/>
      <c r="I154" s="63">
        <v>27.410382999999999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51.841119329999998</v>
      </c>
      <c r="E155" s="132" t="s">
        <v>16</v>
      </c>
      <c r="F155" s="131"/>
      <c r="G155" s="64"/>
      <c r="I155" s="63">
        <v>50.088038000000005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29.53867644</v>
      </c>
      <c r="E156" s="132" t="s">
        <v>16</v>
      </c>
      <c r="F156" s="131"/>
      <c r="G156" s="64"/>
      <c r="I156" s="63">
        <v>28.539784000000001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25.289708534999999</v>
      </c>
      <c r="E157" s="132" t="s">
        <v>16</v>
      </c>
      <c r="F157" s="131"/>
      <c r="G157" s="64"/>
      <c r="I157" s="63">
        <v>24.434501000000001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18.888425009999999</v>
      </c>
      <c r="E158" s="132" t="s">
        <v>16</v>
      </c>
      <c r="F158" s="131"/>
      <c r="G158" s="64"/>
      <c r="I158" s="63">
        <v>18.249686000000001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27.275034149999996</v>
      </c>
      <c r="E159" s="132" t="s">
        <v>16</v>
      </c>
      <c r="F159" s="131"/>
      <c r="G159" s="64"/>
      <c r="I159" s="63">
        <v>26.352689999999999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31.431229829999999</v>
      </c>
      <c r="E160" s="132" t="s">
        <v>16</v>
      </c>
      <c r="F160" s="131"/>
      <c r="G160" s="64"/>
      <c r="I160" s="63">
        <v>30.368338000000001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19.148187239999999</v>
      </c>
      <c r="E161" s="133" t="s">
        <v>16</v>
      </c>
      <c r="F161" s="131"/>
      <c r="G161" s="64"/>
      <c r="I161" s="63">
        <v>18.500664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22.228225109999997</v>
      </c>
      <c r="E162" s="132" t="s">
        <v>16</v>
      </c>
      <c r="F162" s="131"/>
      <c r="G162" s="64"/>
      <c r="I162" s="63">
        <v>21.476545999999999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6.0858579599999993</v>
      </c>
      <c r="E163" s="132" t="s">
        <v>16</v>
      </c>
      <c r="F163" s="131"/>
      <c r="G163" s="64"/>
      <c r="I163" s="63">
        <v>5.8800559999999997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13.359200399999999</v>
      </c>
      <c r="E164" s="132" t="s">
        <v>16</v>
      </c>
      <c r="F164" s="131"/>
      <c r="G164" s="64"/>
      <c r="I164" s="63">
        <v>12.907439999999999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18.016366094999999</v>
      </c>
      <c r="E165" s="132" t="s">
        <v>16</v>
      </c>
      <c r="F165" s="131"/>
      <c r="G165" s="64"/>
      <c r="I165" s="63">
        <v>17.407117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34.474158809999999</v>
      </c>
      <c r="E166" s="132" t="s">
        <v>16</v>
      </c>
      <c r="F166" s="131"/>
      <c r="G166" s="64"/>
      <c r="I166" s="63">
        <v>33.308365999999999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34.362832139999995</v>
      </c>
      <c r="E167" s="132" t="s">
        <v>16</v>
      </c>
      <c r="F167" s="131"/>
      <c r="G167" s="64"/>
      <c r="I167" s="63">
        <v>33.200803999999998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23.341491809999997</v>
      </c>
      <c r="E168" s="132" t="s">
        <v>16</v>
      </c>
      <c r="F168" s="131"/>
      <c r="G168" s="64"/>
      <c r="I168" s="63">
        <v>22.552166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4.397403465</v>
      </c>
      <c r="E169" s="132" t="s">
        <v>16</v>
      </c>
      <c r="F169" s="131"/>
      <c r="G169" s="64"/>
      <c r="I169" s="63">
        <v>4.2486990000000002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4.397403465</v>
      </c>
      <c r="E170" s="132" t="s">
        <v>16</v>
      </c>
      <c r="F170" s="131"/>
      <c r="G170" s="64"/>
      <c r="I170" s="63">
        <v>4.2486990000000002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21.838581764999997</v>
      </c>
      <c r="E171" s="132" t="s">
        <v>16</v>
      </c>
      <c r="F171" s="131"/>
      <c r="G171" s="64"/>
      <c r="I171" s="63">
        <v>21.100078999999997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22.358106225</v>
      </c>
      <c r="E172" s="132" t="s">
        <v>16</v>
      </c>
      <c r="F172" s="131"/>
      <c r="G172" s="64"/>
      <c r="I172" s="63">
        <v>21.602035000000001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19.927473929999998</v>
      </c>
      <c r="E173" s="132" t="s">
        <v>16</v>
      </c>
      <c r="F173" s="131"/>
      <c r="G173" s="64"/>
      <c r="I173" s="63">
        <v>19.253598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15.158981564999999</v>
      </c>
      <c r="E174" s="132" t="s">
        <v>22</v>
      </c>
      <c r="F174" s="131"/>
      <c r="G174" s="64"/>
      <c r="I174" s="63">
        <v>14.646359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22.988957355</v>
      </c>
      <c r="E175" s="132" t="s">
        <v>16</v>
      </c>
      <c r="F175" s="131"/>
      <c r="G175" s="64"/>
      <c r="I175" s="63">
        <v>22.211553000000002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20.892305069999999</v>
      </c>
      <c r="E176" s="132" t="s">
        <v>16</v>
      </c>
      <c r="F176" s="131"/>
      <c r="G176" s="64"/>
      <c r="I176" s="63">
        <v>20.185801999999999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19.166741684999998</v>
      </c>
      <c r="E177" s="132" t="s">
        <v>16</v>
      </c>
      <c r="F177" s="131"/>
      <c r="G177" s="64"/>
      <c r="I177" s="63">
        <v>18.518591000000001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26.477193014999997</v>
      </c>
      <c r="E178" s="132" t="s">
        <v>16</v>
      </c>
      <c r="F178" s="131"/>
      <c r="G178" s="64"/>
      <c r="I178" s="63">
        <v>25.581828999999999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35.902851075000001</v>
      </c>
      <c r="E179" s="132" t="s">
        <v>16</v>
      </c>
      <c r="F179" s="131"/>
      <c r="G179" s="64"/>
      <c r="I179" s="63">
        <v>34.688745000000004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9.6112025099999983</v>
      </c>
      <c r="E180" s="132" t="s">
        <v>16</v>
      </c>
      <c r="F180" s="131"/>
      <c r="G180" s="64"/>
      <c r="I180" s="63">
        <v>9.2861859999999989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25.438144094999998</v>
      </c>
      <c r="E181" s="132" t="s">
        <v>16</v>
      </c>
      <c r="F181" s="131"/>
      <c r="G181" s="64"/>
      <c r="I181" s="63">
        <v>24.577916999999999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33.249565440000005</v>
      </c>
      <c r="E182" s="132" t="s">
        <v>16</v>
      </c>
      <c r="F182" s="131"/>
      <c r="G182" s="64"/>
      <c r="I182" s="63">
        <v>32.125184000000004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65.107547504999999</v>
      </c>
      <c r="E183" s="132" t="s">
        <v>16</v>
      </c>
      <c r="F183" s="131"/>
      <c r="G183" s="64"/>
      <c r="I183" s="63">
        <v>62.905843000000004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30.540616469999996</v>
      </c>
      <c r="E184" s="132" t="s">
        <v>16</v>
      </c>
      <c r="F184" s="131"/>
      <c r="G184" s="64"/>
      <c r="I184" s="63">
        <v>29.507842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38.611800044999995</v>
      </c>
      <c r="E185" s="132" t="s">
        <v>16</v>
      </c>
      <c r="F185" s="131"/>
      <c r="G185" s="64"/>
      <c r="I185" s="63">
        <v>37.306086999999998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38.611800044999995</v>
      </c>
      <c r="E186" s="132" t="s">
        <v>16</v>
      </c>
      <c r="F186" s="131"/>
      <c r="G186" s="64"/>
      <c r="I186" s="63">
        <v>37.306086999999998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38.611800044999995</v>
      </c>
      <c r="E187" s="132" t="s">
        <v>16</v>
      </c>
      <c r="F187" s="131"/>
      <c r="G187" s="64"/>
      <c r="I187" s="63">
        <v>37.306086999999998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257.29082761480367</v>
      </c>
      <c r="E188" s="133" t="s">
        <v>16</v>
      </c>
      <c r="F188" s="131"/>
      <c r="G188" s="64"/>
      <c r="I188" s="63">
        <v>248.59017160850598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238.03497490499996</v>
      </c>
      <c r="E189" s="133" t="s">
        <v>16</v>
      </c>
      <c r="F189" s="131"/>
      <c r="G189" s="64"/>
      <c r="I189" s="63">
        <v>229.98548299999999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30.707606474999999</v>
      </c>
      <c r="E190" s="132" t="s">
        <v>16</v>
      </c>
      <c r="F190" s="131"/>
      <c r="G190" s="64"/>
      <c r="I190" s="63">
        <v>29.669185000000002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21.207730634999997</v>
      </c>
      <c r="E191" s="132" t="s">
        <v>16</v>
      </c>
      <c r="F191" s="131"/>
      <c r="G191" s="64"/>
      <c r="I191" s="63">
        <v>20.490561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12.004725914999998</v>
      </c>
      <c r="E192" s="132" t="s">
        <v>16</v>
      </c>
      <c r="F192" s="131"/>
      <c r="G192" s="64"/>
      <c r="I192" s="63">
        <v>11.598768999999999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11.206884779999998</v>
      </c>
      <c r="E193" s="132" t="s">
        <v>16</v>
      </c>
      <c r="F193" s="131"/>
      <c r="G193" s="64"/>
      <c r="I193" s="63">
        <v>10.827907999999999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21.467492864999997</v>
      </c>
      <c r="E194" s="132" t="s">
        <v>16</v>
      </c>
      <c r="F194" s="131"/>
      <c r="G194" s="64"/>
      <c r="I194" s="63">
        <v>20.741539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4.71282903</v>
      </c>
      <c r="E195" s="132" t="s">
        <v>16</v>
      </c>
      <c r="F195" s="131"/>
      <c r="G195" s="64"/>
      <c r="I195" s="63">
        <v>4.553458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12.784012604999997</v>
      </c>
      <c r="E196" s="132" t="s">
        <v>16</v>
      </c>
      <c r="F196" s="131"/>
      <c r="G196" s="64"/>
      <c r="I196" s="63">
        <v>12.351702999999999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24.844401855000001</v>
      </c>
      <c r="E197" s="132" t="s">
        <v>22</v>
      </c>
      <c r="F197" s="131"/>
      <c r="G197" s="64"/>
      <c r="I197" s="63">
        <v>24.004253000000002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31.598219834999998</v>
      </c>
      <c r="E198" s="132" t="s">
        <v>16</v>
      </c>
      <c r="F198" s="131"/>
      <c r="G198" s="64"/>
      <c r="I198" s="63">
        <v>30.529681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28.740835304999997</v>
      </c>
      <c r="E199" s="132" t="s">
        <v>16</v>
      </c>
      <c r="F199" s="131"/>
      <c r="G199" s="64"/>
      <c r="I199" s="63">
        <v>27.768923000000001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12.431478149999998</v>
      </c>
      <c r="E200" s="132" t="s">
        <v>16</v>
      </c>
      <c r="F200" s="131"/>
      <c r="G200" s="64"/>
      <c r="I200" s="63">
        <v>12.011089999999999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16.049594924999997</v>
      </c>
      <c r="E201" s="133" t="s">
        <v>16</v>
      </c>
      <c r="F201" s="131"/>
      <c r="G201" s="64"/>
      <c r="I201" s="63">
        <v>15.506855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26.996717475000001</v>
      </c>
      <c r="E202" s="132" t="s">
        <v>16</v>
      </c>
      <c r="F202" s="131"/>
      <c r="G202" s="64"/>
      <c r="I202" s="63">
        <v>26.083785000000002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24.213550724999997</v>
      </c>
      <c r="E203" s="132" t="s">
        <v>16</v>
      </c>
      <c r="F203" s="131"/>
      <c r="G203" s="64"/>
      <c r="I203" s="63">
        <v>23.394735000000001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65.107547504999999</v>
      </c>
      <c r="E204" s="132" t="s">
        <v>16</v>
      </c>
      <c r="F204" s="131"/>
      <c r="G204" s="64"/>
      <c r="I204" s="63">
        <v>62.905843000000004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72.844751069999987</v>
      </c>
      <c r="E205" s="132" t="s">
        <v>16</v>
      </c>
      <c r="F205" s="131"/>
      <c r="G205" s="64"/>
      <c r="I205" s="63">
        <v>70.381401999999994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33.268119884999997</v>
      </c>
      <c r="E206" s="132" t="s">
        <v>16</v>
      </c>
      <c r="F206" s="131"/>
      <c r="G206" s="64"/>
      <c r="I206" s="63">
        <v>32.143110999999998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88.708801545</v>
      </c>
      <c r="E207" s="132" t="s">
        <v>22</v>
      </c>
      <c r="F207" s="131"/>
      <c r="G207" s="64"/>
      <c r="I207" s="63">
        <v>85.708987000000008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8.1268469099999994</v>
      </c>
      <c r="E208" s="132" t="s">
        <v>16</v>
      </c>
      <c r="F208" s="131"/>
      <c r="G208" s="64"/>
      <c r="I208" s="63">
        <v>7.8520259999999995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9.8709647399999998</v>
      </c>
      <c r="E209" s="132" t="s">
        <v>16</v>
      </c>
      <c r="F209" s="131"/>
      <c r="G209" s="64"/>
      <c r="I209" s="63">
        <v>9.5371640000000006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39.353977844999996</v>
      </c>
      <c r="E210" s="132" t="s">
        <v>16</v>
      </c>
      <c r="F210" s="131"/>
      <c r="G210" s="64"/>
      <c r="I210" s="63">
        <v>38.023167000000001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8.3123913600000012</v>
      </c>
      <c r="E211" s="132" t="s">
        <v>16</v>
      </c>
      <c r="F211" s="131"/>
      <c r="G211" s="64"/>
      <c r="I211" s="63">
        <v>8.0312960000000011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50.505199289999993</v>
      </c>
      <c r="E212" s="132" t="s">
        <v>16</v>
      </c>
      <c r="F212" s="131"/>
      <c r="G212" s="64"/>
      <c r="I212" s="63">
        <v>48.797293999999994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19.927473929999998</v>
      </c>
      <c r="E213" s="132" t="s">
        <v>16</v>
      </c>
      <c r="F213" s="131"/>
      <c r="G213" s="64"/>
      <c r="I213" s="63">
        <v>19.253598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7.9598569049999996</v>
      </c>
      <c r="E214" s="132" t="s">
        <v>22</v>
      </c>
      <c r="F214" s="131"/>
      <c r="G214" s="64"/>
      <c r="I214" s="63">
        <v>7.6906829999999999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35.828633294999996</v>
      </c>
      <c r="E215" s="133" t="s">
        <v>16</v>
      </c>
      <c r="F215" s="131"/>
      <c r="G215" s="64"/>
      <c r="I215" s="63">
        <v>34.617036999999996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7.9227480149999989</v>
      </c>
      <c r="E216" s="132" t="s">
        <v>16</v>
      </c>
      <c r="F216" s="131"/>
      <c r="G216" s="64"/>
      <c r="I216" s="63">
        <v>7.6548289999999994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16.105258259999996</v>
      </c>
      <c r="E217" s="132" t="s">
        <v>22</v>
      </c>
      <c r="F217" s="131"/>
      <c r="G217" s="64"/>
      <c r="I217" s="63">
        <v>15.560635999999999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7.4032235550000003</v>
      </c>
      <c r="E218" s="132" t="s">
        <v>16</v>
      </c>
      <c r="F218" s="131"/>
      <c r="G218" s="64"/>
      <c r="I218" s="63">
        <v>7.1528730000000005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10.520370314999999</v>
      </c>
      <c r="E219" s="132" t="s">
        <v>16</v>
      </c>
      <c r="F219" s="131"/>
      <c r="G219" s="64"/>
      <c r="I219" s="63">
        <v>10.164609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11.392429229999999</v>
      </c>
      <c r="E220" s="132" t="s">
        <v>16</v>
      </c>
      <c r="F220" s="131"/>
      <c r="G220" s="64"/>
      <c r="I220" s="63">
        <v>11.007178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34.140178799999994</v>
      </c>
      <c r="E221" s="132" t="s">
        <v>16</v>
      </c>
      <c r="F221" s="131"/>
      <c r="G221" s="64"/>
      <c r="I221" s="63">
        <v>32.985679999999995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26.699846354999998</v>
      </c>
      <c r="E222" s="132" t="s">
        <v>16</v>
      </c>
      <c r="F222" s="131"/>
      <c r="G222" s="64"/>
      <c r="I222" s="63">
        <v>25.796953000000002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23.898125159999999</v>
      </c>
      <c r="E223" s="132" t="s">
        <v>16</v>
      </c>
      <c r="F223" s="131"/>
      <c r="G223" s="64"/>
      <c r="I223" s="63">
        <v>23.089976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9.1844502749999997</v>
      </c>
      <c r="E224" s="132" t="s">
        <v>16</v>
      </c>
      <c r="F224" s="131"/>
      <c r="G224" s="64"/>
      <c r="I224" s="63">
        <v>8.8738650000000003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7.9227480149999989</v>
      </c>
      <c r="E225" s="132" t="s">
        <v>16</v>
      </c>
      <c r="F225" s="131"/>
      <c r="G225" s="64"/>
      <c r="I225" s="63">
        <v>7.6548289999999994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55.563840425358713</v>
      </c>
      <c r="E226" s="133" t="s">
        <v>16</v>
      </c>
      <c r="F226" s="131"/>
      <c r="G226" s="64"/>
      <c r="I226" s="63">
        <v>53.684869976191997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65.107547504999999</v>
      </c>
      <c r="E227" s="132" t="s">
        <v>16</v>
      </c>
      <c r="F227" s="131"/>
      <c r="G227" s="64"/>
      <c r="I227" s="63">
        <v>62.905843000000004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82.029480144090556</v>
      </c>
      <c r="E228" s="133" t="s">
        <v>16</v>
      </c>
      <c r="F228" s="131"/>
      <c r="G228" s="64"/>
      <c r="I228" s="63">
        <v>79.255536371101996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82.029480144090556</v>
      </c>
      <c r="E229" s="133" t="s">
        <v>16</v>
      </c>
      <c r="F229" s="131"/>
      <c r="G229" s="64"/>
      <c r="I229" s="63">
        <v>79.255536371101996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530.29300325310851</v>
      </c>
      <c r="E230" s="133" t="s">
        <v>16</v>
      </c>
      <c r="F230" s="131"/>
      <c r="G230" s="64"/>
      <c r="I230" s="63">
        <v>512.36038961653003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7.9227480149999989</v>
      </c>
      <c r="E231" s="132" t="s">
        <v>16</v>
      </c>
      <c r="F231" s="131"/>
      <c r="G231" s="64"/>
      <c r="I231" s="63">
        <v>7.6548289999999994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25.475252984999997</v>
      </c>
      <c r="E232" s="132" t="s">
        <v>16</v>
      </c>
      <c r="F232" s="131"/>
      <c r="G232" s="64"/>
      <c r="I232" s="63">
        <v>24.613771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115.00045010999997</v>
      </c>
      <c r="E233" s="132" t="s">
        <v>16</v>
      </c>
      <c r="F233" s="131"/>
      <c r="G233" s="64"/>
      <c r="I233" s="63">
        <v>111.11154599999999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11.151221444999999</v>
      </c>
      <c r="E234" s="132" t="s">
        <v>22</v>
      </c>
      <c r="F234" s="131"/>
      <c r="G234" s="64"/>
      <c r="I234" s="63">
        <v>10.774127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29.520121994999997</v>
      </c>
      <c r="E235" s="132" t="s">
        <v>16</v>
      </c>
      <c r="F235" s="131"/>
      <c r="G235" s="64"/>
      <c r="I235" s="63">
        <v>28.521857000000001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30.243745349999998</v>
      </c>
      <c r="E236" s="132" t="s">
        <v>16</v>
      </c>
      <c r="F236" s="131"/>
      <c r="G236" s="64"/>
      <c r="I236" s="63">
        <v>29.22101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9.6112025099999983</v>
      </c>
      <c r="E237" s="132" t="s">
        <v>16</v>
      </c>
      <c r="F237" s="131"/>
      <c r="G237" s="64"/>
      <c r="I237" s="63">
        <v>9.2861859999999989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65.107547504999999</v>
      </c>
      <c r="E238" s="132" t="s">
        <v>16</v>
      </c>
      <c r="F238" s="131"/>
      <c r="G238" s="64"/>
      <c r="I238" s="63">
        <v>62.905843000000004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23.137392915</v>
      </c>
      <c r="E239" s="132" t="s">
        <v>16</v>
      </c>
      <c r="F239" s="131"/>
      <c r="G239" s="64"/>
      <c r="I239" s="63">
        <v>22.354969000000001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257.29082761480367</v>
      </c>
      <c r="E240" s="132" t="s">
        <v>16</v>
      </c>
      <c r="F240" s="131"/>
      <c r="G240" s="64"/>
      <c r="I240" s="63">
        <v>248.59017160850598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4.1747501249999992</v>
      </c>
      <c r="E241" s="132" t="s">
        <v>22</v>
      </c>
      <c r="F241" s="131"/>
      <c r="G241" s="64"/>
      <c r="I241" s="63">
        <v>4.0335749999999999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5.8817590649999989</v>
      </c>
      <c r="E242" s="132" t="s">
        <v>22</v>
      </c>
      <c r="F242" s="131"/>
      <c r="G242" s="64"/>
      <c r="I242" s="63">
        <v>5.6828589999999997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14.973437114999998</v>
      </c>
      <c r="E243" s="132" t="s">
        <v>16</v>
      </c>
      <c r="F243" s="131"/>
      <c r="G243" s="64"/>
      <c r="I243" s="63">
        <v>14.467089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71.434613249999998</v>
      </c>
      <c r="E244" s="132" t="s">
        <v>16</v>
      </c>
      <c r="F244" s="131"/>
      <c r="G244" s="64"/>
      <c r="I244" s="63">
        <v>69.018950000000004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27.980103059999994</v>
      </c>
      <c r="E245" s="132" t="s">
        <v>16</v>
      </c>
      <c r="F245" s="131"/>
      <c r="G245" s="64"/>
      <c r="I245" s="63">
        <v>27.033915999999998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54.921157199999996</v>
      </c>
      <c r="E246" s="132" t="s">
        <v>16</v>
      </c>
      <c r="F246" s="131"/>
      <c r="G246" s="64"/>
      <c r="I246" s="63">
        <v>53.063920000000003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27.924439724999999</v>
      </c>
      <c r="E247" s="132" t="s">
        <v>16</v>
      </c>
      <c r="F247" s="131"/>
      <c r="G247" s="64"/>
      <c r="I247" s="63">
        <v>26.980135000000001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20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174.86926391932448</v>
      </c>
      <c r="E252" s="132" t="s">
        <v>22</v>
      </c>
      <c r="F252" s="131"/>
      <c r="G252" s="64"/>
      <c r="I252" s="63">
        <v>168.95581055007199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174.86926391932448</v>
      </c>
      <c r="E253" s="132" t="s">
        <v>16</v>
      </c>
      <c r="F253" s="131"/>
      <c r="G253" s="64"/>
      <c r="I253" s="63">
        <v>168.95581055007199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174.86926391932448</v>
      </c>
      <c r="E254" s="132" t="s">
        <v>22</v>
      </c>
      <c r="F254" s="131"/>
      <c r="G254" s="41"/>
      <c r="I254" s="63">
        <v>168.95581055007199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142.14429036235288</v>
      </c>
      <c r="E255" s="132" t="s">
        <v>16</v>
      </c>
      <c r="F255" s="131"/>
      <c r="G255" s="64"/>
      <c r="I255" s="63">
        <v>137.33747861096899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174.86926391932448</v>
      </c>
      <c r="E256" s="132" t="s">
        <v>16</v>
      </c>
      <c r="F256" s="131"/>
      <c r="G256" s="64"/>
      <c r="I256" s="63">
        <v>168.95581055007199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142.14429036235288</v>
      </c>
      <c r="E257" s="132" t="s">
        <v>16</v>
      </c>
      <c r="F257" s="131"/>
      <c r="G257" s="64"/>
      <c r="I257" s="63">
        <v>137.33747861096899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174.86926391932448</v>
      </c>
      <c r="E258" s="132" t="s">
        <v>16</v>
      </c>
      <c r="F258" s="131"/>
      <c r="G258" s="64"/>
      <c r="I258" s="63">
        <v>168.95581055007199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174.86926391932448</v>
      </c>
      <c r="E259" s="132" t="s">
        <v>16</v>
      </c>
      <c r="F259" s="131"/>
      <c r="G259" s="64"/>
      <c r="I259" s="63">
        <v>168.95581055007199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635.94551736836343</v>
      </c>
      <c r="E260" s="132" t="s">
        <v>16</v>
      </c>
      <c r="F260" s="131"/>
      <c r="G260" s="64"/>
      <c r="I260" s="63">
        <v>614.44011339938504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41.213699999999996</v>
      </c>
      <c r="E261" s="132" t="s">
        <v>16</v>
      </c>
      <c r="F261" s="131"/>
      <c r="G261" s="41"/>
      <c r="I261" s="63">
        <v>39.82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174.86926391932448</v>
      </c>
      <c r="E262" s="132" t="s">
        <v>16</v>
      </c>
      <c r="F262" s="131"/>
      <c r="G262" s="64"/>
      <c r="I262" s="63">
        <v>168.95581055007199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142.14429036235288</v>
      </c>
      <c r="E263" s="132" t="s">
        <v>16</v>
      </c>
      <c r="F263" s="131"/>
      <c r="G263" s="64"/>
      <c r="I263" s="63">
        <v>137.33747861096899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142.14429036235288</v>
      </c>
      <c r="E264" s="132" t="s">
        <v>16</v>
      </c>
      <c r="F264" s="131"/>
      <c r="G264" s="64"/>
      <c r="I264" s="63">
        <v>137.33747861096899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174.86926391932448</v>
      </c>
      <c r="E265" s="132" t="s">
        <v>16</v>
      </c>
      <c r="F265" s="131"/>
      <c r="G265" s="64"/>
      <c r="I265" s="63">
        <v>168.95581055007199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142.14429036235288</v>
      </c>
      <c r="E266" s="132" t="s">
        <v>16</v>
      </c>
      <c r="F266" s="131"/>
      <c r="G266" s="64"/>
      <c r="I266" s="63">
        <v>137.33747861096899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142.14429036235288</v>
      </c>
      <c r="E267" s="132" t="s">
        <v>16</v>
      </c>
      <c r="F267" s="131"/>
      <c r="G267" s="64"/>
      <c r="I267" s="63">
        <v>137.33747861096899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142.14429036235288</v>
      </c>
      <c r="E268" s="132" t="s">
        <v>16</v>
      </c>
      <c r="F268" s="131"/>
      <c r="G268" s="64"/>
      <c r="I268" s="63">
        <v>137.33747861096899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602.80045429204688</v>
      </c>
      <c r="E269" s="132" t="s">
        <v>22</v>
      </c>
      <c r="F269" s="131"/>
      <c r="G269" s="64"/>
      <c r="I269" s="63">
        <v>582.41589786671204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382.07141784423203</v>
      </c>
      <c r="E270" s="132" t="s">
        <v>16</v>
      </c>
      <c r="F270" s="131"/>
      <c r="G270" s="64"/>
      <c r="I270" s="63">
        <v>369.15112835191502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295.05687540391466</v>
      </c>
      <c r="E271" s="132" t="s">
        <v>16</v>
      </c>
      <c r="F271" s="131"/>
      <c r="G271" s="64"/>
      <c r="I271" s="63">
        <v>285.07910667044899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295.05687540391466</v>
      </c>
      <c r="E272" s="132" t="s">
        <v>16</v>
      </c>
      <c r="F272" s="131"/>
      <c r="G272" s="64"/>
      <c r="I272" s="63">
        <v>285.07910667044899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174.86926391932448</v>
      </c>
      <c r="E273" s="132" t="s">
        <v>22</v>
      </c>
      <c r="F273" s="131"/>
      <c r="G273" s="64"/>
      <c r="I273" s="63">
        <v>168.95581055007199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174.86926391932448</v>
      </c>
      <c r="E274" s="132" t="s">
        <v>16</v>
      </c>
      <c r="F274" s="131"/>
      <c r="G274" s="64"/>
      <c r="I274" s="63">
        <v>168.95581055007199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174.86926391932448</v>
      </c>
      <c r="E275" s="132" t="s">
        <v>16</v>
      </c>
      <c r="F275" s="131"/>
      <c r="G275" s="64"/>
      <c r="I275" s="63">
        <v>168.95581055007199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174.86926391932448</v>
      </c>
      <c r="E276" s="132" t="s">
        <v>16</v>
      </c>
      <c r="F276" s="131"/>
      <c r="G276" s="64"/>
      <c r="I276" s="63">
        <v>168.95581055007199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295.05687540391466</v>
      </c>
      <c r="E277" s="132" t="s">
        <v>16</v>
      </c>
      <c r="F277" s="131"/>
      <c r="G277" s="64"/>
      <c r="I277" s="63">
        <v>285.07910667044899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174.86926391932448</v>
      </c>
      <c r="E278" s="132" t="s">
        <v>16</v>
      </c>
      <c r="F278" s="131"/>
      <c r="G278" s="64"/>
      <c r="I278" s="63">
        <v>168.95581055007199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295.05687540391466</v>
      </c>
      <c r="E279" s="132" t="s">
        <v>22</v>
      </c>
      <c r="F279" s="131"/>
      <c r="G279" s="41"/>
      <c r="I279" s="63">
        <v>285.07910667044899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295.05687540391466</v>
      </c>
      <c r="E280" s="132" t="s">
        <v>16</v>
      </c>
      <c r="F280" s="131"/>
      <c r="G280" s="64"/>
      <c r="I280" s="63">
        <v>285.07910667044899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174.86926391932448</v>
      </c>
      <c r="E281" s="132" t="s">
        <v>16</v>
      </c>
      <c r="F281" s="131"/>
      <c r="G281" s="64"/>
      <c r="I281" s="63">
        <v>168.95581055007199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191.1438</v>
      </c>
      <c r="E282" s="132" t="s">
        <v>22</v>
      </c>
      <c r="F282" s="131"/>
      <c r="G282" s="41"/>
      <c r="I282" s="63">
        <v>184.68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149.94045</v>
      </c>
      <c r="E283" s="132" t="s">
        <v>22</v>
      </c>
      <c r="F283" s="131"/>
      <c r="G283" s="41"/>
      <c r="I283" s="63">
        <v>144.87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142.14429036235288</v>
      </c>
      <c r="E284" s="132" t="s">
        <v>16</v>
      </c>
      <c r="F284" s="131"/>
      <c r="G284" s="64"/>
      <c r="I284" s="63">
        <v>137.33747861096899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295.05687540391466</v>
      </c>
      <c r="E285" s="132" t="s">
        <v>16</v>
      </c>
      <c r="F285" s="131"/>
      <c r="G285" s="64"/>
      <c r="I285" s="63">
        <v>285.07910667044899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142.14429036235288</v>
      </c>
      <c r="E286" s="132" t="s">
        <v>16</v>
      </c>
      <c r="F286" s="131"/>
      <c r="G286" s="64"/>
      <c r="I286" s="63">
        <v>137.33747861096899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142.14429036235288</v>
      </c>
      <c r="E287" s="132" t="s">
        <v>16</v>
      </c>
      <c r="F287" s="131"/>
      <c r="G287" s="64"/>
      <c r="I287" s="63">
        <v>137.33747861096899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142.14429036235288</v>
      </c>
      <c r="E288" s="132" t="s">
        <v>16</v>
      </c>
      <c r="F288" s="131"/>
      <c r="G288" s="64"/>
      <c r="I288" s="63">
        <v>137.33747861096899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142.14429036235288</v>
      </c>
      <c r="E289" s="132" t="s">
        <v>16</v>
      </c>
      <c r="F289" s="131"/>
      <c r="G289" s="64"/>
      <c r="I289" s="63">
        <v>137.33747861096899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142.14429036235288</v>
      </c>
      <c r="E290" s="132" t="s">
        <v>16</v>
      </c>
      <c r="F290" s="131"/>
      <c r="G290" s="64"/>
      <c r="I290" s="63">
        <v>137.33747861096899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635.94551736836343</v>
      </c>
      <c r="E291" s="132" t="s">
        <v>16</v>
      </c>
      <c r="F291" s="131"/>
      <c r="G291" s="64"/>
      <c r="I291" s="63">
        <v>614.44011339938504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142.14429036235288</v>
      </c>
      <c r="E292" s="132" t="s">
        <v>16</v>
      </c>
      <c r="F292" s="131"/>
      <c r="G292" s="64"/>
      <c r="I292" s="63">
        <v>137.33747861096899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174.86926391932448</v>
      </c>
      <c r="E293" s="132" t="s">
        <v>16</v>
      </c>
      <c r="F293" s="131"/>
      <c r="G293" s="64"/>
      <c r="I293" s="63">
        <v>168.95581055007199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635.94551736836343</v>
      </c>
      <c r="E294" s="132" t="s">
        <v>16</v>
      </c>
      <c r="F294" s="131"/>
      <c r="G294" s="64"/>
      <c r="I294" s="63">
        <v>614.44011339938504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142.14429036235288</v>
      </c>
      <c r="E295" s="132" t="s">
        <v>16</v>
      </c>
      <c r="F295" s="131"/>
      <c r="G295" s="64"/>
      <c r="I295" s="63">
        <v>137.33747861096899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174.86926391932448</v>
      </c>
      <c r="E296" s="132" t="s">
        <v>16</v>
      </c>
      <c r="F296" s="131"/>
      <c r="G296" s="64"/>
      <c r="I296" s="63">
        <v>168.95581055007199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174.86926391932448</v>
      </c>
      <c r="E297" s="132" t="s">
        <v>16</v>
      </c>
      <c r="F297" s="131"/>
      <c r="G297" s="64"/>
      <c r="I297" s="63">
        <v>168.95581055007199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174.86926391932448</v>
      </c>
      <c r="E298" s="132" t="s">
        <v>16</v>
      </c>
      <c r="F298" s="131"/>
      <c r="G298" s="64"/>
      <c r="I298" s="63">
        <v>168.95581055007199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142.14429036235288</v>
      </c>
      <c r="E299" s="132" t="s">
        <v>16</v>
      </c>
      <c r="F299" s="131"/>
      <c r="G299" s="64"/>
      <c r="I299" s="63">
        <v>137.33747861096899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174.86926391932448</v>
      </c>
      <c r="E300" s="132" t="s">
        <v>16</v>
      </c>
      <c r="F300" s="131"/>
      <c r="G300" s="64"/>
      <c r="I300" s="63">
        <v>168.95581055007199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142.14429036235288</v>
      </c>
      <c r="E301" s="132" t="s">
        <v>16</v>
      </c>
      <c r="F301" s="131"/>
      <c r="G301" s="64"/>
      <c r="I301" s="63">
        <v>137.33747861096899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142.14429036235288</v>
      </c>
      <c r="E302" s="132" t="s">
        <v>16</v>
      </c>
      <c r="F302" s="131"/>
      <c r="G302" s="64"/>
      <c r="I302" s="63">
        <v>137.33747861096899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174.86926391932448</v>
      </c>
      <c r="E303" s="132" t="s">
        <v>16</v>
      </c>
      <c r="F303" s="131"/>
      <c r="G303" s="64"/>
      <c r="I303" s="63">
        <v>168.95581055007199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602.80045429204688</v>
      </c>
      <c r="E304" s="132" t="s">
        <v>16</v>
      </c>
      <c r="F304" s="131"/>
      <c r="G304" s="64"/>
      <c r="I304" s="63">
        <v>582.41589786671204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142.14429036235288</v>
      </c>
      <c r="E305" s="132" t="s">
        <v>16</v>
      </c>
      <c r="F305" s="131"/>
      <c r="G305" s="64"/>
      <c r="I305" s="63">
        <v>137.33747861096899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174.86926391932448</v>
      </c>
      <c r="E306" s="132" t="s">
        <v>16</v>
      </c>
      <c r="F306" s="131"/>
      <c r="G306" s="64"/>
      <c r="I306" s="63">
        <v>168.95581055007199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174.86926391932448</v>
      </c>
      <c r="E307" s="132" t="s">
        <v>22</v>
      </c>
      <c r="F307" s="131"/>
      <c r="G307" s="64"/>
      <c r="I307" s="63">
        <v>168.95581055007199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41.213699999999996</v>
      </c>
      <c r="E308" s="135" t="s">
        <v>16</v>
      </c>
      <c r="F308" s="131"/>
      <c r="G308" s="41"/>
      <c r="I308" s="63">
        <v>39.82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602.80045429204688</v>
      </c>
      <c r="E309" s="132" t="s">
        <v>16</v>
      </c>
      <c r="F309" s="131"/>
      <c r="G309" s="64"/>
      <c r="I309" s="63">
        <v>582.41589786671204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602.80045429204688</v>
      </c>
      <c r="E310" s="132" t="s">
        <v>22</v>
      </c>
      <c r="F310" s="131"/>
      <c r="G310" s="64"/>
      <c r="I310" s="63">
        <v>582.41589786671204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382.07141784423203</v>
      </c>
      <c r="E311" s="132" t="s">
        <v>16</v>
      </c>
      <c r="F311" s="131"/>
      <c r="G311" s="64"/>
      <c r="I311" s="63">
        <v>369.15112835191502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602.80045429204688</v>
      </c>
      <c r="E312" s="135" t="s">
        <v>16</v>
      </c>
      <c r="F312" s="131"/>
      <c r="G312" s="64"/>
      <c r="I312" s="63">
        <v>582.41589786671204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382.07141784423203</v>
      </c>
      <c r="E313" s="132" t="s">
        <v>22</v>
      </c>
      <c r="F313" s="131"/>
      <c r="G313" s="64"/>
      <c r="I313" s="63">
        <v>369.15112835191502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602.80045429204688</v>
      </c>
      <c r="E314" s="132" t="s">
        <v>16</v>
      </c>
      <c r="F314" s="131"/>
      <c r="G314" s="64"/>
      <c r="I314" s="63">
        <v>582.41589786671204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1211.9722662941585</v>
      </c>
      <c r="E315" s="132" t="s">
        <v>16</v>
      </c>
      <c r="F315" s="131"/>
      <c r="G315" s="64"/>
      <c r="I315" s="63">
        <v>1170.9876969025688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382.07141784423203</v>
      </c>
      <c r="E316" s="132" t="s">
        <v>16</v>
      </c>
      <c r="F316" s="131"/>
      <c r="G316" s="64"/>
      <c r="I316" s="63">
        <v>369.15112835191502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602.80045429204688</v>
      </c>
      <c r="E317" s="132" t="s">
        <v>16</v>
      </c>
      <c r="F317" s="131"/>
      <c r="G317" s="64"/>
      <c r="I317" s="63">
        <v>582.41589786671204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382.07141784423203</v>
      </c>
      <c r="E318" s="132" t="s">
        <v>22</v>
      </c>
      <c r="F318" s="131"/>
      <c r="G318" s="64"/>
      <c r="I318" s="63">
        <v>369.15112835191502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382.07141784423203</v>
      </c>
      <c r="E319" s="132" t="s">
        <v>16</v>
      </c>
      <c r="F319" s="131"/>
      <c r="G319" s="64"/>
      <c r="I319" s="63">
        <v>369.15112835191502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602.80045429204688</v>
      </c>
      <c r="E320" s="132" t="s">
        <v>16</v>
      </c>
      <c r="F320" s="131"/>
      <c r="G320" s="64"/>
      <c r="I320" s="63">
        <v>582.41589786671204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2171.6107613017848</v>
      </c>
      <c r="E321" s="132" t="s">
        <v>16</v>
      </c>
      <c r="F321" s="131"/>
      <c r="G321" s="64"/>
      <c r="I321" s="63">
        <v>2098.1746486007582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142.14429036235288</v>
      </c>
      <c r="E322" s="132" t="s">
        <v>16</v>
      </c>
      <c r="F322" s="131"/>
      <c r="G322" s="64"/>
      <c r="I322" s="63">
        <v>137.33747861096899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174.86926391932448</v>
      </c>
      <c r="E323" s="132" t="s">
        <v>16</v>
      </c>
      <c r="F323" s="131"/>
      <c r="G323" s="64"/>
      <c r="I323" s="63">
        <v>168.95581055007199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174.86926391932448</v>
      </c>
      <c r="E324" s="132" t="s">
        <v>16</v>
      </c>
      <c r="F324" s="131"/>
      <c r="G324" s="64"/>
      <c r="I324" s="63">
        <v>168.95581055007199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174.86926391932448</v>
      </c>
      <c r="E325" s="132" t="s">
        <v>16</v>
      </c>
      <c r="F325" s="131"/>
      <c r="G325" s="64"/>
      <c r="I325" s="63">
        <v>168.95581055007199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174.86926391932448</v>
      </c>
      <c r="E326" s="132" t="s">
        <v>16</v>
      </c>
      <c r="F326" s="131"/>
      <c r="G326" s="64"/>
      <c r="I326" s="63">
        <v>168.95581055007199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174.86926391932448</v>
      </c>
      <c r="E327" s="132" t="s">
        <v>16</v>
      </c>
      <c r="F327" s="131"/>
      <c r="G327" s="64"/>
      <c r="I327" s="63">
        <v>168.95581055007199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174.86926391932448</v>
      </c>
      <c r="E328" s="132" t="s">
        <v>16</v>
      </c>
      <c r="F328" s="131"/>
      <c r="G328" s="64"/>
      <c r="I328" s="63">
        <v>168.95581055007199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142.14429036235288</v>
      </c>
      <c r="E329" s="132" t="s">
        <v>16</v>
      </c>
      <c r="F329" s="131"/>
      <c r="G329" s="64"/>
      <c r="I329" s="63">
        <v>137.33747861096899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158.51024999999998</v>
      </c>
      <c r="E330" s="132" t="s">
        <v>22</v>
      </c>
      <c r="F330" s="131"/>
      <c r="G330" s="41"/>
      <c r="I330" s="63">
        <v>153.15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174.86926391932448</v>
      </c>
      <c r="E331" s="132" t="s">
        <v>16</v>
      </c>
      <c r="F331" s="131"/>
      <c r="G331" s="64"/>
      <c r="I331" s="63">
        <v>168.95581055007199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142.14429036235288</v>
      </c>
      <c r="E332" s="132" t="s">
        <v>16</v>
      </c>
      <c r="F332" s="131"/>
      <c r="G332" s="64"/>
      <c r="I332" s="63">
        <v>137.33747861096899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142.14429036235288</v>
      </c>
      <c r="E333" s="132" t="s">
        <v>16</v>
      </c>
      <c r="F333" s="131"/>
      <c r="G333" s="64"/>
      <c r="I333" s="63">
        <v>137.33747861096899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823.19341912438574</v>
      </c>
      <c r="E334" s="135" t="s">
        <v>16</v>
      </c>
      <c r="F334" s="131"/>
      <c r="G334" s="64"/>
      <c r="I334" s="63">
        <v>795.35596050665299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295.05687540391466</v>
      </c>
      <c r="E335" s="132" t="s">
        <v>16</v>
      </c>
      <c r="F335" s="131"/>
      <c r="G335" s="64"/>
      <c r="I335" s="63">
        <v>285.07910667044899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174.86926391932448</v>
      </c>
      <c r="E336" s="132" t="s">
        <v>16</v>
      </c>
      <c r="F336" s="131"/>
      <c r="G336" s="64"/>
      <c r="I336" s="63">
        <v>168.95581055007199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174.86926391932448</v>
      </c>
      <c r="E337" s="132" t="s">
        <v>16</v>
      </c>
      <c r="F337" s="131"/>
      <c r="G337" s="64"/>
      <c r="I337" s="63">
        <v>168.95581055007199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174.86926391932448</v>
      </c>
      <c r="E338" s="132" t="s">
        <v>16</v>
      </c>
      <c r="F338" s="131"/>
      <c r="G338" s="64"/>
      <c r="I338" s="63">
        <v>168.95581055007199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174.86926391932448</v>
      </c>
      <c r="E339" s="132" t="s">
        <v>22</v>
      </c>
      <c r="F339" s="131"/>
      <c r="G339" s="64"/>
      <c r="I339" s="63">
        <v>168.95581055007199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295.05687540391466</v>
      </c>
      <c r="E340" s="132" t="s">
        <v>16</v>
      </c>
      <c r="F340" s="131"/>
      <c r="G340" s="64"/>
      <c r="I340" s="63">
        <v>285.07910667044899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142.14429036235288</v>
      </c>
      <c r="E341" s="132" t="s">
        <v>16</v>
      </c>
      <c r="F341" s="131"/>
      <c r="G341" s="64"/>
      <c r="I341" s="63">
        <v>137.33747861096899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8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66" si="8">$I346*1.035</f>
        <v>64.904849999999996</v>
      </c>
      <c r="E346" s="132" t="s">
        <v>16</v>
      </c>
      <c r="F346" s="131"/>
      <c r="G346" s="64"/>
      <c r="I346" s="63">
        <v>62.71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21.321000000000002</v>
      </c>
      <c r="E347" s="135" t="s">
        <v>16</v>
      </c>
      <c r="F347" s="131"/>
      <c r="G347" s="64"/>
      <c r="I347" s="63">
        <v>20.6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52.195049999999995</v>
      </c>
      <c r="E348" s="132" t="s">
        <v>16</v>
      </c>
      <c r="F348" s="131"/>
      <c r="G348" s="64"/>
      <c r="I348" s="63">
        <v>50.43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tr">
        <f>$I349</f>
        <v>Not on Medicare Fee Schedule</v>
      </c>
      <c r="E349" s="132" t="s">
        <v>16</v>
      </c>
      <c r="F349" s="131"/>
      <c r="G349" s="64"/>
      <c r="I349" s="27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si="8"/>
        <v>48.106799999999993</v>
      </c>
      <c r="E350" s="132" t="s">
        <v>16</v>
      </c>
      <c r="F350" s="131"/>
      <c r="G350" s="64"/>
      <c r="I350" s="63">
        <v>46.48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8"/>
        <v>52.940249999999992</v>
      </c>
      <c r="E351" s="132" t="s">
        <v>16</v>
      </c>
      <c r="F351" s="131"/>
      <c r="G351" s="64"/>
      <c r="I351" s="63">
        <v>51.15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8"/>
        <v>25.6266</v>
      </c>
      <c r="E352" s="132" t="s">
        <v>16</v>
      </c>
      <c r="F352" s="131"/>
      <c r="G352" s="64"/>
      <c r="I352" s="63">
        <v>24.76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8"/>
        <v>59.833349999999996</v>
      </c>
      <c r="E353" s="132" t="s">
        <v>16</v>
      </c>
      <c r="F353" s="131"/>
      <c r="G353" s="64"/>
      <c r="I353" s="63">
        <v>57.81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8"/>
        <v>85.014899999999997</v>
      </c>
      <c r="E354" s="132" t="s">
        <v>16</v>
      </c>
      <c r="F354" s="131"/>
      <c r="G354" s="64"/>
      <c r="I354" s="63">
        <v>82.14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8"/>
        <v>177.9579</v>
      </c>
      <c r="E355" s="135" t="s">
        <v>16</v>
      </c>
      <c r="F355" s="131"/>
      <c r="G355" s="64"/>
      <c r="I355" s="63">
        <v>171.94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8"/>
        <v>59.63669999999999</v>
      </c>
      <c r="E356" s="132" t="s">
        <v>16</v>
      </c>
      <c r="F356" s="131"/>
      <c r="G356" s="64"/>
      <c r="I356" s="63">
        <v>57.62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8"/>
        <v>177.9579</v>
      </c>
      <c r="E357" s="135" t="s">
        <v>16</v>
      </c>
      <c r="F357" s="131"/>
      <c r="G357" s="64"/>
      <c r="I357" s="63">
        <v>171.94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8"/>
        <v>177.9579</v>
      </c>
      <c r="E358" s="135" t="s">
        <v>16</v>
      </c>
      <c r="F358" s="131"/>
      <c r="G358" s="64"/>
      <c r="I358" s="63">
        <v>171.94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8"/>
        <v>177.9579</v>
      </c>
      <c r="E359" s="132" t="s">
        <v>16</v>
      </c>
      <c r="F359" s="131"/>
      <c r="G359" s="64"/>
      <c r="I359" s="63">
        <v>171.94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8"/>
        <v>122.92694999999999</v>
      </c>
      <c r="E360" s="132" t="s">
        <v>16</v>
      </c>
      <c r="F360" s="131"/>
      <c r="G360" s="64"/>
      <c r="I360" s="63">
        <v>118.77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8"/>
        <v>57.928949999999993</v>
      </c>
      <c r="E361" s="132" t="s">
        <v>16</v>
      </c>
      <c r="F361" s="131"/>
      <c r="G361" s="64"/>
      <c r="I361" s="63">
        <v>55.97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8"/>
        <v>110.69324999999999</v>
      </c>
      <c r="E362" s="132" t="s">
        <v>16</v>
      </c>
      <c r="F362" s="131"/>
      <c r="G362" s="64"/>
      <c r="I362" s="63">
        <v>106.95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8"/>
        <v>65.308499999999995</v>
      </c>
      <c r="E363" s="132" t="s">
        <v>16</v>
      </c>
      <c r="F363" s="131"/>
      <c r="G363" s="64"/>
      <c r="I363" s="63">
        <v>63.1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8"/>
        <v>52.195049999999995</v>
      </c>
      <c r="E364" s="132" t="s">
        <v>22</v>
      </c>
      <c r="F364" s="131"/>
      <c r="G364" s="64"/>
      <c r="I364" s="63">
        <v>50.43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8"/>
        <v>25.460999999999999</v>
      </c>
      <c r="E365" s="132" t="s">
        <v>16</v>
      </c>
      <c r="F365" s="131"/>
      <c r="G365" s="64"/>
      <c r="I365" s="63">
        <v>24.6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8"/>
        <v>29.870099999999997</v>
      </c>
      <c r="E366" s="132" t="s">
        <v>16</v>
      </c>
      <c r="F366" s="131"/>
      <c r="G366" s="64"/>
      <c r="I366" s="63">
        <v>28.86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9">$I370*1.035</f>
        <v>313.31676651144181</v>
      </c>
      <c r="E370" s="135" t="s">
        <v>16</v>
      </c>
      <c r="F370" s="131"/>
      <c r="G370" s="64"/>
      <c r="I370" s="63">
        <v>302.72151353762496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9"/>
        <v>196.44786222967679</v>
      </c>
      <c r="E371" s="132" t="s">
        <v>16</v>
      </c>
      <c r="F371" s="131"/>
      <c r="G371" s="64"/>
      <c r="I371" s="63">
        <v>189.804697806451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9"/>
        <v>196.44786222967679</v>
      </c>
      <c r="E372" s="132" t="s">
        <v>16</v>
      </c>
      <c r="F372" s="131"/>
      <c r="G372" s="64"/>
      <c r="I372" s="63">
        <v>189.804697806451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9"/>
        <v>458.21964471749328</v>
      </c>
      <c r="E373" s="135" t="s">
        <v>16</v>
      </c>
      <c r="F373" s="131"/>
      <c r="G373" s="64"/>
      <c r="I373" s="63">
        <v>442.724294413037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9"/>
        <v>94.044040397356127</v>
      </c>
      <c r="E374" s="135" t="s">
        <v>16</v>
      </c>
      <c r="F374" s="131"/>
      <c r="G374" s="64"/>
      <c r="I374" s="63">
        <v>90.863807147204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9"/>
        <v>458.21964471749328</v>
      </c>
      <c r="E375" s="135" t="s">
        <v>16</v>
      </c>
      <c r="F375" s="131"/>
      <c r="G375" s="64"/>
      <c r="I375" s="63">
        <v>442.724294413037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9"/>
        <v>382.07141784423203</v>
      </c>
      <c r="E376" s="132" t="s">
        <v>16</v>
      </c>
      <c r="F376" s="131"/>
      <c r="G376" s="64"/>
      <c r="I376" s="63">
        <v>369.15112835191502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9"/>
        <v>382.07141784423203</v>
      </c>
      <c r="E377" s="132" t="s">
        <v>16</v>
      </c>
      <c r="F377" s="131"/>
      <c r="G377" s="64"/>
      <c r="I377" s="63">
        <v>369.15112835191502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9"/>
        <v>174.86926391932448</v>
      </c>
      <c r="E378" s="132" t="s">
        <v>16</v>
      </c>
      <c r="F378" s="131"/>
      <c r="G378" s="64"/>
      <c r="I378" s="63">
        <v>168.95581055007199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9"/>
        <v>237.93870375697966</v>
      </c>
      <c r="E379" s="132" t="s">
        <v>16</v>
      </c>
      <c r="F379" s="131"/>
      <c r="G379" s="64"/>
      <c r="I379" s="63">
        <v>229.89246739804801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9"/>
        <v>197.7501397396461</v>
      </c>
      <c r="E380" s="135" t="s">
        <v>16</v>
      </c>
      <c r="F380" s="131"/>
      <c r="G380" s="64"/>
      <c r="I380" s="63">
        <v>191.06293694651799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9"/>
        <v>110.38552269987468</v>
      </c>
      <c r="E381" s="132" t="s">
        <v>16</v>
      </c>
      <c r="F381" s="131"/>
      <c r="G381" s="64"/>
      <c r="I381" s="63">
        <v>106.652678937077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9"/>
        <v>69.328773675894894</v>
      </c>
      <c r="E382" s="135" t="s">
        <v>16</v>
      </c>
      <c r="F382" s="131"/>
      <c r="G382" s="64"/>
      <c r="I382" s="63">
        <v>66.984322392168991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9"/>
        <v>337.97602129699044</v>
      </c>
      <c r="E383" s="135" t="s">
        <v>16</v>
      </c>
      <c r="F383" s="131"/>
      <c r="G383" s="64"/>
      <c r="I383" s="63">
        <v>326.54688048018403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9"/>
        <v>237.93870375697966</v>
      </c>
      <c r="E384" s="135" t="s">
        <v>16</v>
      </c>
      <c r="F384" s="131"/>
      <c r="G384" s="64"/>
      <c r="I384" s="63">
        <v>229.89246739804801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9"/>
        <v>94.044040397356127</v>
      </c>
      <c r="E385" s="132" t="s">
        <v>16</v>
      </c>
      <c r="F385" s="131"/>
      <c r="G385" s="64"/>
      <c r="I385" s="63">
        <v>90.863807147204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9"/>
        <v>57.272204470694845</v>
      </c>
      <c r="E386" s="132" t="s">
        <v>16</v>
      </c>
      <c r="F386" s="131"/>
      <c r="G386" s="64"/>
      <c r="I386" s="63">
        <v>55.33546325671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9"/>
        <v>1528.7897788001419</v>
      </c>
      <c r="E387" s="132" t="s">
        <v>16</v>
      </c>
      <c r="F387" s="131"/>
      <c r="G387" s="64"/>
      <c r="I387" s="63">
        <v>1477.0915737199439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9"/>
        <v>1528.7897788001419</v>
      </c>
      <c r="E388" s="132" t="s">
        <v>22</v>
      </c>
      <c r="F388" s="131"/>
      <c r="G388" s="64"/>
      <c r="I388" s="63">
        <v>1477.0915737199439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9"/>
        <v>823.19341912438574</v>
      </c>
      <c r="E389" s="132" t="s">
        <v>16</v>
      </c>
      <c r="F389" s="131"/>
      <c r="G389" s="64"/>
      <c r="I389" s="63">
        <v>795.35596050665299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62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62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62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62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62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62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62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62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62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62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62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62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62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0">$I411*1.035</f>
        <v>4840.4814866521865</v>
      </c>
      <c r="E411" s="130" t="s">
        <v>753</v>
      </c>
      <c r="F411" s="131"/>
      <c r="G411" s="41"/>
      <c r="H411" s="67"/>
      <c r="I411" s="47">
        <v>4676.7937069103255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0"/>
        <v>7.4588868899999987</v>
      </c>
      <c r="E412" s="130" t="s">
        <v>753</v>
      </c>
      <c r="F412" s="131"/>
      <c r="G412" s="64"/>
      <c r="H412" s="67"/>
      <c r="I412" s="63">
        <v>7.2066539999999994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0"/>
        <v>6.4569468599999995</v>
      </c>
      <c r="E413" s="130" t="s">
        <v>753</v>
      </c>
      <c r="F413" s="131"/>
      <c r="G413" s="64"/>
      <c r="H413" s="67"/>
      <c r="I413" s="63">
        <v>6.2385960000000003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143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143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143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143"/>
      <c r="H418" s="67"/>
    </row>
    <row r="419" spans="1:9" ht="30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1">$I419*1.035</f>
        <v>238.38679924428089</v>
      </c>
      <c r="E419" s="127" t="s">
        <v>767</v>
      </c>
      <c r="F419" s="131"/>
      <c r="G419" s="41"/>
      <c r="H419" s="67"/>
      <c r="I419" s="47">
        <v>230.32540989785596</v>
      </c>
    </row>
    <row r="420" spans="1:9" ht="30.75" thickBot="1" x14ac:dyDescent="0.3">
      <c r="A420" s="61" t="s">
        <v>765</v>
      </c>
      <c r="B420" s="65" t="s">
        <v>768</v>
      </c>
      <c r="C420" s="25">
        <v>90834</v>
      </c>
      <c r="D420" s="70">
        <f t="shared" si="11"/>
        <v>238.38679924428089</v>
      </c>
      <c r="E420" s="127" t="s">
        <v>767</v>
      </c>
      <c r="F420" s="131"/>
      <c r="G420" s="41"/>
      <c r="H420" s="67"/>
      <c r="I420" s="47">
        <v>230.32540989785596</v>
      </c>
    </row>
    <row r="421" spans="1:9" ht="30.75" thickBot="1" x14ac:dyDescent="0.3">
      <c r="A421" s="61" t="s">
        <v>765</v>
      </c>
      <c r="B421" s="65" t="s">
        <v>769</v>
      </c>
      <c r="C421" s="25">
        <v>90837</v>
      </c>
      <c r="D421" s="70">
        <f t="shared" si="11"/>
        <v>238.38679924428089</v>
      </c>
      <c r="E421" s="127" t="s">
        <v>767</v>
      </c>
      <c r="F421" s="131"/>
      <c r="G421" s="41"/>
      <c r="H421" s="67"/>
      <c r="I421" s="47">
        <v>230.32540989785596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1"/>
        <v>238.38679924428089</v>
      </c>
      <c r="E422" s="127" t="s">
        <v>767</v>
      </c>
      <c r="F422" s="131"/>
      <c r="G422" s="41"/>
      <c r="H422" s="67"/>
      <c r="I422" s="47">
        <v>230.32540989785596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1"/>
        <v>238.38679924428089</v>
      </c>
      <c r="E423" s="127" t="s">
        <v>767</v>
      </c>
      <c r="F423" s="131"/>
      <c r="G423" s="41"/>
      <c r="H423" s="67"/>
      <c r="I423" s="47">
        <v>230.32540989785596</v>
      </c>
    </row>
    <row r="424" spans="1:9" ht="30.75" thickBot="1" x14ac:dyDescent="0.3">
      <c r="A424" s="61" t="s">
        <v>765</v>
      </c>
      <c r="B424" s="65" t="s">
        <v>772</v>
      </c>
      <c r="C424" s="25">
        <v>90853</v>
      </c>
      <c r="D424" s="70">
        <f t="shared" si="11"/>
        <v>124.10844699847638</v>
      </c>
      <c r="E424" s="127" t="s">
        <v>767</v>
      </c>
      <c r="F424" s="131"/>
      <c r="G424" s="41"/>
      <c r="H424" s="67"/>
      <c r="I424" s="47">
        <v>119.911542993697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1"/>
        <v>8736.5037129290777</v>
      </c>
      <c r="E425" s="130" t="s">
        <v>753</v>
      </c>
      <c r="F425" s="131"/>
      <c r="G425" s="41"/>
      <c r="H425" s="67"/>
      <c r="I425" s="47">
        <v>8441.066389303458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1"/>
        <v>1771.7975627572173</v>
      </c>
      <c r="E426" s="130" t="s">
        <v>753</v>
      </c>
      <c r="F426" s="131"/>
      <c r="G426" s="41"/>
      <c r="H426" s="67"/>
      <c r="I426" s="47">
        <v>1711.8817031470701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1"/>
        <v>3034.8527146037222</v>
      </c>
      <c r="E427" s="130" t="s">
        <v>753</v>
      </c>
      <c r="F427" s="131"/>
      <c r="G427" s="41"/>
      <c r="H427" s="67"/>
      <c r="I427" s="47">
        <v>2932.2248450277511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1"/>
        <v>14868.186349223881</v>
      </c>
      <c r="E428" s="130" t="s">
        <v>753</v>
      </c>
      <c r="F428" s="131"/>
      <c r="G428" s="41"/>
      <c r="H428" s="67"/>
      <c r="I428" s="47">
        <v>14365.397438863654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1"/>
        <v>1394.2911176898674</v>
      </c>
      <c r="E429" s="130" t="s">
        <v>753</v>
      </c>
      <c r="F429" s="131"/>
      <c r="G429" s="41"/>
      <c r="H429" s="67"/>
      <c r="I429" s="47">
        <v>1347.1411765119492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1"/>
        <v>1054.2286517801301</v>
      </c>
      <c r="E430" s="130" t="s">
        <v>753</v>
      </c>
      <c r="F430" s="131"/>
      <c r="G430" s="41"/>
      <c r="H430" s="67"/>
      <c r="I430" s="47">
        <v>1018.5784075170341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1"/>
        <v>1394.2911176898674</v>
      </c>
      <c r="E431" s="130" t="s">
        <v>753</v>
      </c>
      <c r="F431" s="131"/>
      <c r="G431" s="41"/>
      <c r="H431" s="67"/>
      <c r="I431" s="47">
        <v>1347.1411765119492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1"/>
        <v>868.42305737385868</v>
      </c>
      <c r="E432" s="130" t="s">
        <v>753</v>
      </c>
      <c r="F432" s="131"/>
      <c r="G432" s="41"/>
      <c r="H432" s="67"/>
      <c r="I432" s="47">
        <v>839.05609408102293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98" zoomScaleNormal="98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31.5703125" customWidth="1"/>
    <col min="6" max="6" width="20.42578125" customWidth="1"/>
    <col min="7" max="7" width="21.140625" customWidth="1"/>
    <col min="8" max="8" width="17.425781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784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4</v>
      </c>
      <c r="C7"/>
      <c r="D7" s="5"/>
      <c r="G7" s="4"/>
      <c r="H7" s="4"/>
    </row>
    <row r="8" spans="1:14" x14ac:dyDescent="0.25">
      <c r="A8" s="6" t="s">
        <v>5</v>
      </c>
      <c r="C8" s="5"/>
      <c r="G8" s="4"/>
      <c r="H8" s="4"/>
    </row>
    <row r="9" spans="1:14" x14ac:dyDescent="0.25">
      <c r="A9" s="6" t="s">
        <v>6</v>
      </c>
      <c r="C9" s="5"/>
    </row>
    <row r="10" spans="1:14" x14ac:dyDescent="0.25">
      <c r="A10" s="6" t="s">
        <v>7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11871.360162000001</v>
      </c>
      <c r="E15" s="127" t="s">
        <v>16</v>
      </c>
      <c r="F15" s="128"/>
      <c r="I15" s="27">
        <v>11469.913200000001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7914.2401079999991</v>
      </c>
      <c r="E16" s="127" t="s">
        <v>16</v>
      </c>
      <c r="F16" s="128"/>
      <c r="I16" s="27">
        <v>7646.6088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5922.9151775999999</v>
      </c>
      <c r="E17" s="127" t="s">
        <v>16</v>
      </c>
      <c r="F17" s="128"/>
      <c r="I17" s="27">
        <v>5722.6233600000005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88333.131527999998</v>
      </c>
      <c r="E18" s="127" t="s">
        <v>22</v>
      </c>
      <c r="F18" s="128"/>
      <c r="I18" s="27">
        <v>85346.020799999998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24751.1476926</v>
      </c>
      <c r="E19" s="127" t="s">
        <v>16</v>
      </c>
      <c r="F19" s="128"/>
      <c r="I19" s="27">
        <v>23914.15236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11565.0024804</v>
      </c>
      <c r="E20" s="127" t="s">
        <v>16</v>
      </c>
      <c r="F20" s="128"/>
      <c r="I20" s="27">
        <v>11173.915440000001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10531.045304999998</v>
      </c>
      <c r="E21" s="127" t="s">
        <v>16</v>
      </c>
      <c r="F21" s="128"/>
      <c r="I21" s="27">
        <v>10174.922999999999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5386.7892347999996</v>
      </c>
      <c r="E22" s="127" t="s">
        <v>16</v>
      </c>
      <c r="F22" s="128"/>
      <c r="I22" s="27">
        <v>5204.6272799999997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17168.795072999998</v>
      </c>
      <c r="E23" s="127" t="s">
        <v>16</v>
      </c>
      <c r="F23" s="128"/>
      <c r="I23" s="27">
        <v>16588.2078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9982.1544587999997</v>
      </c>
      <c r="E24" s="127" t="s">
        <v>16</v>
      </c>
      <c r="F24" s="128"/>
      <c r="I24" s="27">
        <v>9644.5936799999999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6778.1637054000003</v>
      </c>
      <c r="E25" s="127" t="s">
        <v>16</v>
      </c>
      <c r="F25" s="128"/>
      <c r="I25" s="27">
        <v>6548.9504400000005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29359.277819999996</v>
      </c>
      <c r="E26" s="127" t="s">
        <v>22</v>
      </c>
      <c r="F26" s="128"/>
      <c r="I26" s="27">
        <v>28366.451999999997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16453.960482599996</v>
      </c>
      <c r="E27" s="127" t="s">
        <v>22</v>
      </c>
      <c r="F27" s="128"/>
      <c r="I27" s="27">
        <v>15897.546359999998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20168.547371999997</v>
      </c>
      <c r="E28" s="127" t="s">
        <v>22</v>
      </c>
      <c r="F28" s="128"/>
      <c r="I28" s="27">
        <v>19486.519199999999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23040.650636999995</v>
      </c>
      <c r="E29" s="127" t="s">
        <v>16</v>
      </c>
      <c r="F29" s="128"/>
      <c r="H29" s="12"/>
      <c r="I29" s="27">
        <v>22261.498199999998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6114.388728599999</v>
      </c>
      <c r="E30" s="127" t="s">
        <v>16</v>
      </c>
      <c r="F30" s="128"/>
      <c r="H30" s="12"/>
      <c r="I30" s="27">
        <v>5907.6219599999995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13620.151927799998</v>
      </c>
      <c r="E31" s="127" t="s">
        <v>16</v>
      </c>
      <c r="F31" s="128"/>
      <c r="H31" s="12"/>
      <c r="I31" s="27">
        <v>13159.567079999999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6956.8723529999997</v>
      </c>
      <c r="E32" s="127" t="s">
        <v>16</v>
      </c>
      <c r="F32" s="128"/>
      <c r="H32" s="12"/>
      <c r="I32" s="27">
        <v>6721.6158000000005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6969.6372564000003</v>
      </c>
      <c r="E33" s="127" t="s">
        <v>16</v>
      </c>
      <c r="F33" s="128"/>
      <c r="H33" s="12"/>
      <c r="I33" s="27">
        <v>6733.9490400000004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7556.8228127999982</v>
      </c>
      <c r="E34" s="127" t="s">
        <v>16</v>
      </c>
      <c r="F34" s="128"/>
      <c r="H34" s="12"/>
      <c r="I34" s="27">
        <v>7301.2780799999991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10786.343372999998</v>
      </c>
      <c r="E35" s="127" t="s">
        <v>22</v>
      </c>
      <c r="F35" s="128"/>
      <c r="H35" s="12"/>
      <c r="I35" s="27">
        <v>10421.587799999999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17104.970556</v>
      </c>
      <c r="E36" s="127" t="s">
        <v>16</v>
      </c>
      <c r="F36" s="128"/>
      <c r="H36" s="12"/>
      <c r="I36" s="27">
        <v>16526.5416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8922.6674765999996</v>
      </c>
      <c r="E37" s="127" t="s">
        <v>16</v>
      </c>
      <c r="F37" s="128"/>
      <c r="H37" s="12"/>
      <c r="I37" s="27">
        <v>8620.9347600000001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15.75" thickBot="1" x14ac:dyDescent="0.3">
      <c r="A42" s="45" t="s">
        <v>67</v>
      </c>
      <c r="B42" s="46">
        <v>47562</v>
      </c>
      <c r="C42" s="27">
        <f t="shared" ref="C42:C56" si="1">$I42*1.035</f>
        <v>8894.1476224790913</v>
      </c>
      <c r="D42" s="27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8593.3793453904273</v>
      </c>
      <c r="J42" s="44"/>
      <c r="K42" s="44"/>
      <c r="L42" s="44"/>
    </row>
    <row r="43" spans="1:14" ht="15.75" thickBot="1" x14ac:dyDescent="0.3">
      <c r="A43" s="45" t="s">
        <v>70</v>
      </c>
      <c r="B43" s="46">
        <v>49505</v>
      </c>
      <c r="C43" s="27">
        <f t="shared" si="1"/>
        <v>6044.0327870558094</v>
      </c>
      <c r="D43" s="27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5839.6452048848405</v>
      </c>
      <c r="J43" s="44"/>
      <c r="K43" s="44"/>
      <c r="L43" s="44"/>
      <c r="M43" s="43"/>
      <c r="N43" s="32"/>
    </row>
    <row r="44" spans="1:14" ht="15.75" thickBot="1" x14ac:dyDescent="0.3">
      <c r="A44" s="45" t="s">
        <v>71</v>
      </c>
      <c r="B44" s="46">
        <v>29881</v>
      </c>
      <c r="C44" s="27">
        <f t="shared" si="1"/>
        <v>5079.4533547346609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4907.684400709818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4"/>
      <c r="J45" s="44"/>
      <c r="K45" s="44"/>
    </row>
    <row r="46" spans="1:14" ht="15.75" thickBot="1" x14ac:dyDescent="0.3">
      <c r="A46" s="45" t="s">
        <v>75</v>
      </c>
      <c r="B46" s="46">
        <v>45378</v>
      </c>
      <c r="C46" s="27">
        <f t="shared" si="1"/>
        <v>1418.1057043895387</v>
      </c>
      <c r="D46" s="27" t="s">
        <v>68</v>
      </c>
      <c r="E46" s="48" t="s">
        <v>69</v>
      </c>
      <c r="F46" s="48" t="s">
        <v>69</v>
      </c>
      <c r="G46" s="130" t="s">
        <v>22</v>
      </c>
      <c r="H46" s="145"/>
      <c r="I46" s="47">
        <v>1370.1504390237089</v>
      </c>
    </row>
    <row r="47" spans="1:14" ht="15.75" thickBot="1" x14ac:dyDescent="0.3">
      <c r="A47" s="45" t="s">
        <v>76</v>
      </c>
      <c r="B47" s="46">
        <v>45380</v>
      </c>
      <c r="C47" s="27">
        <f t="shared" si="1"/>
        <v>1847.8997618604167</v>
      </c>
      <c r="D47" s="27" t="s">
        <v>68</v>
      </c>
      <c r="E47" s="48" t="s">
        <v>69</v>
      </c>
      <c r="F47" s="48" t="s">
        <v>69</v>
      </c>
      <c r="G47" s="130" t="s">
        <v>22</v>
      </c>
      <c r="H47" s="145"/>
      <c r="I47" s="47">
        <v>1785.4103979327699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1847.8997618604167</v>
      </c>
      <c r="D48" s="27" t="s">
        <v>68</v>
      </c>
      <c r="E48" s="48" t="s">
        <v>69</v>
      </c>
      <c r="F48" s="48" t="s">
        <v>69</v>
      </c>
      <c r="G48" s="130" t="s">
        <v>16</v>
      </c>
      <c r="H48" s="145"/>
      <c r="I48" s="47">
        <v>1785.4103979327699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1847.8997618604167</v>
      </c>
      <c r="D49" s="27" t="s">
        <v>68</v>
      </c>
      <c r="E49" s="48" t="s">
        <v>69</v>
      </c>
      <c r="F49" s="48" t="s">
        <v>69</v>
      </c>
      <c r="G49" s="130" t="s">
        <v>22</v>
      </c>
      <c r="H49" s="145"/>
      <c r="I49" s="47">
        <v>1785.4103979327699</v>
      </c>
    </row>
    <row r="50" spans="1:9" ht="15.75" thickBot="1" x14ac:dyDescent="0.3">
      <c r="A50" s="45" t="s">
        <v>79</v>
      </c>
      <c r="B50" s="46">
        <v>43235</v>
      </c>
      <c r="C50" s="27">
        <f t="shared" si="1"/>
        <v>1408.6712363095432</v>
      </c>
      <c r="D50" s="27" t="s">
        <v>68</v>
      </c>
      <c r="E50" s="48" t="s">
        <v>69</v>
      </c>
      <c r="F50" s="48" t="s">
        <v>69</v>
      </c>
      <c r="G50" s="130" t="s">
        <v>22</v>
      </c>
      <c r="H50" s="145"/>
      <c r="I50" s="47">
        <v>1361.0350109270951</v>
      </c>
    </row>
    <row r="51" spans="1:9" ht="15.75" thickBot="1" x14ac:dyDescent="0.3">
      <c r="A51" s="45" t="s">
        <v>80</v>
      </c>
      <c r="B51" s="46">
        <v>43239</v>
      </c>
      <c r="C51" s="27">
        <f t="shared" si="1"/>
        <v>1408.6712363095432</v>
      </c>
      <c r="D51" s="27" t="s">
        <v>68</v>
      </c>
      <c r="E51" s="48" t="s">
        <v>69</v>
      </c>
      <c r="F51" s="48" t="s">
        <v>69</v>
      </c>
      <c r="G51" s="130" t="s">
        <v>22</v>
      </c>
      <c r="H51" s="145"/>
      <c r="I51" s="47">
        <v>1361.0350109270951</v>
      </c>
    </row>
    <row r="52" spans="1:9" ht="15.75" thickBot="1" x14ac:dyDescent="0.3">
      <c r="A52" s="45" t="s">
        <v>81</v>
      </c>
      <c r="B52" s="46">
        <v>66984</v>
      </c>
      <c r="C52" s="27">
        <f t="shared" si="1"/>
        <v>3684.9192161053588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3560.308421357835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2558.8730978826161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2472.3411573745084</v>
      </c>
    </row>
    <row r="54" spans="1:9" ht="15.75" thickBot="1" x14ac:dyDescent="0.3">
      <c r="A54" s="45" t="s">
        <v>83</v>
      </c>
      <c r="B54" s="46">
        <v>19120</v>
      </c>
      <c r="C54" s="27">
        <f t="shared" si="1"/>
        <v>5866.3405685893931</v>
      </c>
      <c r="D54" s="27" t="s">
        <v>68</v>
      </c>
      <c r="E54" s="48" t="s">
        <v>69</v>
      </c>
      <c r="F54" s="48" t="s">
        <v>69</v>
      </c>
      <c r="G54" s="130" t="s">
        <v>22</v>
      </c>
      <c r="H54" s="145"/>
      <c r="I54" s="47">
        <v>5667.9619020187374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1107.4254575385419</v>
      </c>
      <c r="D55" s="27" t="s">
        <v>68</v>
      </c>
      <c r="E55" s="48" t="s">
        <v>69</v>
      </c>
      <c r="F55" s="48" t="s">
        <v>69</v>
      </c>
      <c r="G55" s="130" t="s">
        <v>16</v>
      </c>
      <c r="H55" s="145"/>
      <c r="I55" s="47">
        <v>1069.9762874768521</v>
      </c>
    </row>
    <row r="56" spans="1:9" ht="51.75" customHeight="1" thickBot="1" x14ac:dyDescent="0.3">
      <c r="A56" s="45" t="s">
        <v>85</v>
      </c>
      <c r="B56" s="46">
        <v>36430</v>
      </c>
      <c r="C56" s="27">
        <f t="shared" si="1"/>
        <v>695.7993231195436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672.26987741018706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15.75" thickBot="1" x14ac:dyDescent="0.3">
      <c r="A60" s="56" t="s">
        <v>88</v>
      </c>
      <c r="B60" s="57">
        <v>93454</v>
      </c>
      <c r="C60" s="27">
        <f t="shared" ref="C60:C64" si="2">$I60*1.035</f>
        <v>5048.3897113814874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4877.6712187260755</v>
      </c>
    </row>
    <row r="61" spans="1:9" ht="30.75" thickBot="1" x14ac:dyDescent="0.3">
      <c r="A61" s="56" t="s">
        <v>90</v>
      </c>
      <c r="B61" s="57">
        <v>93458</v>
      </c>
      <c r="C61" s="27">
        <f t="shared" si="2"/>
        <v>5048.3897113814874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4877.6712187260755</v>
      </c>
    </row>
    <row r="62" spans="1:9" ht="45.75" thickBot="1" x14ac:dyDescent="0.3">
      <c r="A62" s="56" t="s">
        <v>91</v>
      </c>
      <c r="B62" s="57">
        <v>93459</v>
      </c>
      <c r="C62" s="27">
        <f t="shared" si="2"/>
        <v>5048.3897113814874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4877.6712187260755</v>
      </c>
    </row>
    <row r="63" spans="1:9" ht="30.75" thickBot="1" x14ac:dyDescent="0.3">
      <c r="A63" s="56" t="s">
        <v>92</v>
      </c>
      <c r="B63" s="57">
        <v>93460</v>
      </c>
      <c r="C63" s="27">
        <f t="shared" si="2"/>
        <v>5048.3897113814874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4877.6712187260755</v>
      </c>
    </row>
    <row r="64" spans="1:9" ht="45.75" thickBot="1" x14ac:dyDescent="0.3">
      <c r="A64" s="56" t="s">
        <v>93</v>
      </c>
      <c r="B64" s="57" t="s">
        <v>94</v>
      </c>
      <c r="C64" s="27">
        <f t="shared" si="2"/>
        <v>18114.237131350346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17501.678387778113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11.185106309999998</v>
      </c>
      <c r="E69" s="132" t="s">
        <v>16</v>
      </c>
      <c r="F69" s="131"/>
      <c r="G69" s="64"/>
      <c r="I69" s="63">
        <v>10.806865999999999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8.7468305399999995</v>
      </c>
      <c r="E70" s="132" t="s">
        <v>16</v>
      </c>
      <c r="F70" s="131"/>
      <c r="G70" s="64"/>
      <c r="I70" s="63">
        <v>8.4510439999999996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16.680902489999998</v>
      </c>
      <c r="E71" s="133" t="s">
        <v>16</v>
      </c>
      <c r="F71" s="131"/>
      <c r="G71" s="64"/>
      <c r="I71" s="63">
        <v>16.116813999999998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10.256239349999998</v>
      </c>
      <c r="E72" s="132" t="s">
        <v>16</v>
      </c>
      <c r="F72" s="131"/>
      <c r="G72" s="64"/>
      <c r="I72" s="63">
        <v>9.9094099999999994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32.452289414999996</v>
      </c>
      <c r="E73" s="132" t="s">
        <v>16</v>
      </c>
      <c r="F73" s="131"/>
      <c r="G73" s="64"/>
      <c r="I73" s="63">
        <v>31.354868999999997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28.194982514999996</v>
      </c>
      <c r="E74" s="132" t="s">
        <v>16</v>
      </c>
      <c r="F74" s="131"/>
      <c r="G74" s="64"/>
      <c r="I74" s="63">
        <v>27.241529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12.539703959999999</v>
      </c>
      <c r="E75" s="132" t="s">
        <v>16</v>
      </c>
      <c r="F75" s="131"/>
      <c r="G75" s="64"/>
      <c r="I75" s="63">
        <v>12.115656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56.660884559999992</v>
      </c>
      <c r="E76" s="132" t="s">
        <v>16</v>
      </c>
      <c r="F76" s="131"/>
      <c r="G76" s="64"/>
      <c r="I76" s="63">
        <v>54.744816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28.253036699999996</v>
      </c>
      <c r="E77" s="132" t="s">
        <v>16</v>
      </c>
      <c r="F77" s="131"/>
      <c r="G77" s="64"/>
      <c r="I77" s="63">
        <v>27.297619999999998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23.395836554999995</v>
      </c>
      <c r="E78" s="132" t="s">
        <v>16</v>
      </c>
      <c r="F78" s="131"/>
      <c r="G78" s="64"/>
      <c r="I78" s="63">
        <v>22.604672999999998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21.596156819999997</v>
      </c>
      <c r="E79" s="132" t="s">
        <v>16</v>
      </c>
      <c r="F79" s="131"/>
      <c r="G79" s="64"/>
      <c r="I79" s="63">
        <v>20.865852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10.024022609999999</v>
      </c>
      <c r="E80" s="132" t="s">
        <v>16</v>
      </c>
      <c r="F80" s="131"/>
      <c r="G80" s="64"/>
      <c r="I80" s="63">
        <v>9.6850459999999998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17.996797349999998</v>
      </c>
      <c r="E81" s="132" t="s">
        <v>16</v>
      </c>
      <c r="F81" s="131"/>
      <c r="G81" s="64"/>
      <c r="I81" s="63">
        <v>17.388210000000001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8.7468305399999995</v>
      </c>
      <c r="E82" s="132" t="s">
        <v>16</v>
      </c>
      <c r="F82" s="131"/>
      <c r="G82" s="64"/>
      <c r="I82" s="63">
        <v>8.4510439999999996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49.288003064999991</v>
      </c>
      <c r="E83" s="132" t="s">
        <v>16</v>
      </c>
      <c r="F83" s="131"/>
      <c r="G83" s="64"/>
      <c r="I83" s="63">
        <v>47.621258999999995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17.45495829</v>
      </c>
      <c r="E84" s="132" t="s">
        <v>16</v>
      </c>
      <c r="F84" s="131"/>
      <c r="G84" s="64"/>
      <c r="I84" s="63">
        <v>16.864694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79.882558559999993</v>
      </c>
      <c r="E85" s="132" t="s">
        <v>16</v>
      </c>
      <c r="F85" s="131"/>
      <c r="G85" s="64"/>
      <c r="I85" s="63">
        <v>77.181215999999992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9.1725612299999995</v>
      </c>
      <c r="E86" s="132" t="s">
        <v>16</v>
      </c>
      <c r="F86" s="131"/>
      <c r="G86" s="64"/>
      <c r="I86" s="63">
        <v>8.8623779999999996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28.233685304999998</v>
      </c>
      <c r="E87" s="132" t="s">
        <v>16</v>
      </c>
      <c r="F87" s="131"/>
      <c r="G87" s="64"/>
      <c r="I87" s="63">
        <v>27.278922999999999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40.367009969999998</v>
      </c>
      <c r="E88" s="132" t="s">
        <v>16</v>
      </c>
      <c r="F88" s="131"/>
      <c r="G88" s="64"/>
      <c r="I88" s="63">
        <v>39.001942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37.503003509999999</v>
      </c>
      <c r="E89" s="132" t="s">
        <v>16</v>
      </c>
      <c r="F89" s="131"/>
      <c r="G89" s="64"/>
      <c r="I89" s="63">
        <v>36.234786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7.7405579999999992</v>
      </c>
      <c r="E90" s="132" t="s">
        <v>16</v>
      </c>
      <c r="F90" s="131"/>
      <c r="G90" s="64"/>
      <c r="I90" s="63">
        <v>7.4787999999999997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7.1019619649999992</v>
      </c>
      <c r="E91" s="132" t="s">
        <v>16</v>
      </c>
      <c r="F91" s="131"/>
      <c r="G91" s="64"/>
      <c r="I91" s="63">
        <v>6.8617989999999995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7.1019619649999992</v>
      </c>
      <c r="E92" s="132" t="s">
        <v>16</v>
      </c>
      <c r="F92" s="131"/>
      <c r="G92" s="64"/>
      <c r="I92" s="63">
        <v>6.8617989999999995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35.587215404999995</v>
      </c>
      <c r="E93" s="132" t="s">
        <v>22</v>
      </c>
      <c r="F93" s="131"/>
      <c r="G93" s="64"/>
      <c r="I93" s="63">
        <v>34.383783000000001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35.587215404999995</v>
      </c>
      <c r="E94" s="132" t="s">
        <v>22</v>
      </c>
      <c r="F94" s="131"/>
      <c r="G94" s="64"/>
      <c r="I94" s="63">
        <v>34.383783000000001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9.211264019999998</v>
      </c>
      <c r="E95" s="132" t="s">
        <v>16</v>
      </c>
      <c r="F95" s="131"/>
      <c r="G95" s="64"/>
      <c r="I95" s="63">
        <v>8.8997719999999987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9.3080209949999979</v>
      </c>
      <c r="E96" s="132" t="s">
        <v>16</v>
      </c>
      <c r="F96" s="131"/>
      <c r="G96" s="64"/>
      <c r="I96" s="63">
        <v>8.9932569999999981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31.078340369999992</v>
      </c>
      <c r="E97" s="132" t="s">
        <v>16</v>
      </c>
      <c r="F97" s="131"/>
      <c r="G97" s="64"/>
      <c r="I97" s="63">
        <v>30.027381999999996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12.520352564999998</v>
      </c>
      <c r="E98" s="132" t="s">
        <v>16</v>
      </c>
      <c r="F98" s="131"/>
      <c r="G98" s="64"/>
      <c r="I98" s="63">
        <v>12.096958999999998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49.945950494999991</v>
      </c>
      <c r="E99" s="132" t="s">
        <v>16</v>
      </c>
      <c r="F99" s="131"/>
      <c r="G99" s="64"/>
      <c r="I99" s="63">
        <v>48.256956999999993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13.294408364999999</v>
      </c>
      <c r="E100" s="132" t="s">
        <v>16</v>
      </c>
      <c r="F100" s="131"/>
      <c r="G100" s="64"/>
      <c r="I100" s="63">
        <v>12.844839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24.692380019999995</v>
      </c>
      <c r="E101" s="132" t="s">
        <v>16</v>
      </c>
      <c r="F101" s="131"/>
      <c r="G101" s="64"/>
      <c r="I101" s="63">
        <v>23.857371999999998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7.6438010250000001</v>
      </c>
      <c r="E102" s="132" t="s">
        <v>16</v>
      </c>
      <c r="F102" s="131"/>
      <c r="G102" s="64"/>
      <c r="I102" s="63">
        <v>7.3853150000000003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41.083011584999994</v>
      </c>
      <c r="E103" s="132" t="s">
        <v>16</v>
      </c>
      <c r="F103" s="131"/>
      <c r="G103" s="64"/>
      <c r="I103" s="63">
        <v>39.693731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32.510343599999999</v>
      </c>
      <c r="E104" s="132" t="s">
        <v>22</v>
      </c>
      <c r="F104" s="131"/>
      <c r="G104" s="64"/>
      <c r="I104" s="63">
        <v>31.410959999999999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27.440278109999994</v>
      </c>
      <c r="E105" s="132" t="s">
        <v>16</v>
      </c>
      <c r="F105" s="131"/>
      <c r="G105" s="64"/>
      <c r="I105" s="63">
        <v>26.512345999999997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16.371280169999999</v>
      </c>
      <c r="E106" s="132" t="s">
        <v>22</v>
      </c>
      <c r="F106" s="131"/>
      <c r="G106" s="64"/>
      <c r="I106" s="63">
        <v>15.817662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9.7144002899999986</v>
      </c>
      <c r="E107" s="132" t="s">
        <v>16</v>
      </c>
      <c r="F107" s="131"/>
      <c r="G107" s="64"/>
      <c r="I107" s="63">
        <v>9.3858939999999986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9.7144002899999986</v>
      </c>
      <c r="E108" s="132" t="s">
        <v>16</v>
      </c>
      <c r="F108" s="131"/>
      <c r="G108" s="64"/>
      <c r="I108" s="63">
        <v>9.3858939999999986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16.584145514999999</v>
      </c>
      <c r="E109" s="132" t="s">
        <v>16</v>
      </c>
      <c r="F109" s="131"/>
      <c r="G109" s="64"/>
      <c r="I109" s="63">
        <v>16.023329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19.970639639999998</v>
      </c>
      <c r="E110" s="133" t="s">
        <v>16</v>
      </c>
      <c r="F110" s="131"/>
      <c r="G110" s="64"/>
      <c r="I110" s="63">
        <v>19.295303999999998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152.43093841499999</v>
      </c>
      <c r="E111" s="132" t="s">
        <v>16</v>
      </c>
      <c r="F111" s="131"/>
      <c r="G111" s="64"/>
      <c r="I111" s="63">
        <v>147.27626899999998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20.318964749999999</v>
      </c>
      <c r="E112" s="132" t="s">
        <v>16</v>
      </c>
      <c r="F112" s="131"/>
      <c r="G112" s="64"/>
      <c r="I112" s="63">
        <v>19.63185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198.13843411965757</v>
      </c>
      <c r="E113" s="132" t="s">
        <v>16</v>
      </c>
      <c r="F113" s="131"/>
      <c r="G113" s="64"/>
      <c r="I113" s="63">
        <v>191.43810059870299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57.950416937185913</v>
      </c>
      <c r="E114" s="132" t="s">
        <v>16</v>
      </c>
      <c r="F114" s="131"/>
      <c r="G114" s="64"/>
      <c r="I114" s="63">
        <v>55.990741002111996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72.122649164999984</v>
      </c>
      <c r="E115" s="132" t="s">
        <v>16</v>
      </c>
      <c r="F115" s="131"/>
      <c r="G115" s="64"/>
      <c r="I115" s="63">
        <v>69.683718999999996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9.9853198199999991</v>
      </c>
      <c r="E116" s="132" t="s">
        <v>16</v>
      </c>
      <c r="F116" s="131"/>
      <c r="G116" s="64"/>
      <c r="I116" s="63">
        <v>9.647651999999999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26.472708359999999</v>
      </c>
      <c r="E117" s="132" t="s">
        <v>16</v>
      </c>
      <c r="F117" s="131"/>
      <c r="G117" s="64"/>
      <c r="I117" s="63">
        <v>25.577496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9.4434807599999999</v>
      </c>
      <c r="E118" s="132" t="s">
        <v>16</v>
      </c>
      <c r="F118" s="131"/>
      <c r="G118" s="64"/>
      <c r="I118" s="63">
        <v>9.124136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36.690244919999998</v>
      </c>
      <c r="E119" s="132" t="s">
        <v>16</v>
      </c>
      <c r="F119" s="131"/>
      <c r="G119" s="64"/>
      <c r="I119" s="63">
        <v>35.449511999999999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49.249300274999989</v>
      </c>
      <c r="E120" s="132" t="s">
        <v>16</v>
      </c>
      <c r="F120" s="131"/>
      <c r="G120" s="64"/>
      <c r="I120" s="63">
        <v>47.583864999999996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25.060056524999993</v>
      </c>
      <c r="E121" s="132" t="s">
        <v>16</v>
      </c>
      <c r="F121" s="131"/>
      <c r="G121" s="64"/>
      <c r="I121" s="63">
        <v>24.212614999999996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14.552249039999998</v>
      </c>
      <c r="E122" s="132" t="s">
        <v>16</v>
      </c>
      <c r="F122" s="131"/>
      <c r="G122" s="64"/>
      <c r="I122" s="63">
        <v>14.060143999999999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29.123849475</v>
      </c>
      <c r="E123" s="132" t="s">
        <v>16</v>
      </c>
      <c r="F123" s="131"/>
      <c r="G123" s="64"/>
      <c r="I123" s="63">
        <v>28.138985000000002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67.904045054999997</v>
      </c>
      <c r="E124" s="132" t="s">
        <v>16</v>
      </c>
      <c r="F124" s="131"/>
      <c r="G124" s="64"/>
      <c r="I124" s="63">
        <v>65.607773000000009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268.34197600903576</v>
      </c>
      <c r="E125" s="133" t="s">
        <v>16</v>
      </c>
      <c r="F125" s="131"/>
      <c r="G125" s="64"/>
      <c r="I125" s="63">
        <v>259.26760967056595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23.221673999999997</v>
      </c>
      <c r="E126" s="132" t="s">
        <v>16</v>
      </c>
      <c r="F126" s="131"/>
      <c r="G126" s="64"/>
      <c r="I126" s="63">
        <v>22.436399999999999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15.036033914999997</v>
      </c>
      <c r="E127" s="132" t="s">
        <v>22</v>
      </c>
      <c r="F127" s="131"/>
      <c r="G127" s="64"/>
      <c r="I127" s="63">
        <v>14.527568999999998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12.520352564999998</v>
      </c>
      <c r="E128" s="132" t="s">
        <v>22</v>
      </c>
      <c r="F128" s="131"/>
      <c r="G128" s="64"/>
      <c r="I128" s="63">
        <v>12.096958999999998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20.435073119999998</v>
      </c>
      <c r="E129" s="132" t="s">
        <v>22</v>
      </c>
      <c r="F129" s="131"/>
      <c r="G129" s="64"/>
      <c r="I129" s="63">
        <v>19.744032000000001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12.926731859999999</v>
      </c>
      <c r="E130" s="133" t="s">
        <v>16</v>
      </c>
      <c r="F130" s="131"/>
      <c r="G130" s="64"/>
      <c r="I130" s="63">
        <v>12.489595999999999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98.083417376547544</v>
      </c>
      <c r="E131" s="132" t="s">
        <v>16</v>
      </c>
      <c r="F131" s="131"/>
      <c r="G131" s="64"/>
      <c r="I131" s="63">
        <v>94.766586837244006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268.34197600903576</v>
      </c>
      <c r="E132" s="132" t="s">
        <v>16</v>
      </c>
      <c r="F132" s="131"/>
      <c r="G132" s="64"/>
      <c r="I132" s="63">
        <v>259.26760967056595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99.292007744999992</v>
      </c>
      <c r="E133" s="132" t="s">
        <v>16</v>
      </c>
      <c r="F133" s="131"/>
      <c r="G133" s="64"/>
      <c r="I133" s="63">
        <v>95.934307000000004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81.527427134999996</v>
      </c>
      <c r="E134" s="132" t="s">
        <v>16</v>
      </c>
      <c r="F134" s="131"/>
      <c r="G134" s="64"/>
      <c r="I134" s="63">
        <v>78.770460999999997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145.13546249999999</v>
      </c>
      <c r="E135" s="133" t="s">
        <v>16</v>
      </c>
      <c r="F135" s="131"/>
      <c r="G135" s="64"/>
      <c r="I135" s="63">
        <v>140.22749999999999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10.024022609999999</v>
      </c>
      <c r="E136" s="132" t="s">
        <v>16</v>
      </c>
      <c r="F136" s="131"/>
      <c r="G136" s="64"/>
      <c r="I136" s="63">
        <v>9.6850459999999998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25.060056524999993</v>
      </c>
      <c r="E137" s="132" t="s">
        <v>16</v>
      </c>
      <c r="F137" s="131"/>
      <c r="G137" s="64"/>
      <c r="I137" s="63">
        <v>24.212614999999996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12.597758144999998</v>
      </c>
      <c r="E138" s="132" t="s">
        <v>16</v>
      </c>
      <c r="F138" s="131"/>
      <c r="G138" s="64"/>
      <c r="I138" s="63">
        <v>12.171747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22.350861224999999</v>
      </c>
      <c r="E139" s="132" t="s">
        <v>16</v>
      </c>
      <c r="F139" s="131"/>
      <c r="G139" s="64"/>
      <c r="I139" s="63">
        <v>21.595034999999999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9.9079142399999984</v>
      </c>
      <c r="E140" s="132" t="s">
        <v>16</v>
      </c>
      <c r="F140" s="131"/>
      <c r="G140" s="64"/>
      <c r="I140" s="63">
        <v>9.5728639999999992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10.024022609999999</v>
      </c>
      <c r="E141" s="132" t="s">
        <v>16</v>
      </c>
      <c r="F141" s="131"/>
      <c r="G141" s="64"/>
      <c r="I141" s="63">
        <v>9.6850459999999998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23.182971209999998</v>
      </c>
      <c r="E142" s="132" t="s">
        <v>16</v>
      </c>
      <c r="F142" s="131"/>
      <c r="G142" s="64"/>
      <c r="I142" s="63">
        <v>22.399006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15.635927159999998</v>
      </c>
      <c r="E143" s="132" t="s">
        <v>16</v>
      </c>
      <c r="F143" s="131"/>
      <c r="G143" s="64"/>
      <c r="I143" s="63">
        <v>15.107175999999999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12.829974884999999</v>
      </c>
      <c r="E144" s="132" t="s">
        <v>16</v>
      </c>
      <c r="F144" s="131"/>
      <c r="G144" s="64"/>
      <c r="I144" s="63">
        <v>12.396110999999999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82.90137618</v>
      </c>
      <c r="E145" s="132" t="s">
        <v>16</v>
      </c>
      <c r="F145" s="131"/>
      <c r="G145" s="64"/>
      <c r="I145" s="63">
        <v>80.097948000000002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48.900975164999991</v>
      </c>
      <c r="E146" s="132" t="s">
        <v>16</v>
      </c>
      <c r="F146" s="131"/>
      <c r="G146" s="64"/>
      <c r="I146" s="63">
        <v>47.247318999999997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43.018151085</v>
      </c>
      <c r="E147" s="132" t="s">
        <v>16</v>
      </c>
      <c r="F147" s="131"/>
      <c r="G147" s="64"/>
      <c r="I147" s="63">
        <v>41.563431000000001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25.698652559999996</v>
      </c>
      <c r="E148" s="132" t="s">
        <v>16</v>
      </c>
      <c r="F148" s="131"/>
      <c r="G148" s="64"/>
      <c r="I148" s="63">
        <v>24.829615999999998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26.588816729999998</v>
      </c>
      <c r="E149" s="132" t="s">
        <v>16</v>
      </c>
      <c r="F149" s="131"/>
      <c r="G149" s="64"/>
      <c r="I149" s="63">
        <v>25.689678000000001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120.24956852999998</v>
      </c>
      <c r="E150" s="132" t="s">
        <v>16</v>
      </c>
      <c r="F150" s="131"/>
      <c r="G150" s="64"/>
      <c r="I150" s="63">
        <v>116.18315799999999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13.565327894999998</v>
      </c>
      <c r="E151" s="132" t="s">
        <v>16</v>
      </c>
      <c r="F151" s="131"/>
      <c r="G151" s="64"/>
      <c r="I151" s="63">
        <v>13.106596999999999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25.389030239999997</v>
      </c>
      <c r="E152" s="132" t="s">
        <v>16</v>
      </c>
      <c r="F152" s="131"/>
      <c r="G152" s="64"/>
      <c r="I152" s="63">
        <v>24.530463999999998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35.103430529999997</v>
      </c>
      <c r="E153" s="132" t="s">
        <v>16</v>
      </c>
      <c r="F153" s="131"/>
      <c r="G153" s="64"/>
      <c r="I153" s="63">
        <v>33.916358000000002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29.588282954999993</v>
      </c>
      <c r="E154" s="132" t="s">
        <v>16</v>
      </c>
      <c r="F154" s="131"/>
      <c r="G154" s="64"/>
      <c r="I154" s="63">
        <v>28.587712999999997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54.067797629999994</v>
      </c>
      <c r="E155" s="132" t="s">
        <v>16</v>
      </c>
      <c r="F155" s="131"/>
      <c r="G155" s="64"/>
      <c r="I155" s="63">
        <v>52.239418000000001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30.807420839999995</v>
      </c>
      <c r="E156" s="132" t="s">
        <v>16</v>
      </c>
      <c r="F156" s="131"/>
      <c r="G156" s="64"/>
      <c r="I156" s="63">
        <v>29.765623999999999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26.375951384999997</v>
      </c>
      <c r="E157" s="132" t="s">
        <v>16</v>
      </c>
      <c r="F157" s="131"/>
      <c r="G157" s="64"/>
      <c r="I157" s="63">
        <v>25.484010999999999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19.699720109999998</v>
      </c>
      <c r="E158" s="132" t="s">
        <v>16</v>
      </c>
      <c r="F158" s="131"/>
      <c r="G158" s="64"/>
      <c r="I158" s="63">
        <v>19.033545999999998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28.446550649999995</v>
      </c>
      <c r="E159" s="132" t="s">
        <v>16</v>
      </c>
      <c r="F159" s="131"/>
      <c r="G159" s="64"/>
      <c r="I159" s="63">
        <v>27.484589999999997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32.781263129999999</v>
      </c>
      <c r="E160" s="132" t="s">
        <v>16</v>
      </c>
      <c r="F160" s="131"/>
      <c r="G160" s="64"/>
      <c r="I160" s="63">
        <v>31.672718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19.970639639999998</v>
      </c>
      <c r="E161" s="133" t="s">
        <v>16</v>
      </c>
      <c r="F161" s="131"/>
      <c r="G161" s="64"/>
      <c r="I161" s="63">
        <v>19.295303999999998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23.182971209999998</v>
      </c>
      <c r="E162" s="132" t="s">
        <v>16</v>
      </c>
      <c r="F162" s="131"/>
      <c r="G162" s="64"/>
      <c r="I162" s="63">
        <v>22.399006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6.3472575599999992</v>
      </c>
      <c r="E163" s="132" t="s">
        <v>16</v>
      </c>
      <c r="F163" s="131"/>
      <c r="G163" s="64"/>
      <c r="I163" s="63">
        <v>6.1326159999999996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13.9330044</v>
      </c>
      <c r="E164" s="132" t="s">
        <v>16</v>
      </c>
      <c r="F164" s="131"/>
      <c r="G164" s="64"/>
      <c r="I164" s="63">
        <v>13.46184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18.790204545000002</v>
      </c>
      <c r="E165" s="132" t="s">
        <v>16</v>
      </c>
      <c r="F165" s="131"/>
      <c r="G165" s="64"/>
      <c r="I165" s="63">
        <v>18.154787000000002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35.954891909999994</v>
      </c>
      <c r="E166" s="132" t="s">
        <v>16</v>
      </c>
      <c r="F166" s="131"/>
      <c r="G166" s="64"/>
      <c r="I166" s="63">
        <v>34.739025999999996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35.838783539999994</v>
      </c>
      <c r="E167" s="132" t="s">
        <v>16</v>
      </c>
      <c r="F167" s="131"/>
      <c r="G167" s="64"/>
      <c r="I167" s="63">
        <v>34.626843999999998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24.344054909999997</v>
      </c>
      <c r="E168" s="132" t="s">
        <v>16</v>
      </c>
      <c r="F168" s="131"/>
      <c r="G168" s="64"/>
      <c r="I168" s="63">
        <v>23.520826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4.5862806149999997</v>
      </c>
      <c r="E169" s="132" t="s">
        <v>16</v>
      </c>
      <c r="F169" s="131"/>
      <c r="G169" s="64"/>
      <c r="I169" s="63">
        <v>4.4311889999999998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4.5862806149999997</v>
      </c>
      <c r="E170" s="132" t="s">
        <v>16</v>
      </c>
      <c r="F170" s="131"/>
      <c r="G170" s="64"/>
      <c r="I170" s="63">
        <v>4.4311889999999998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22.776591914999997</v>
      </c>
      <c r="E171" s="132" t="s">
        <v>16</v>
      </c>
      <c r="F171" s="131"/>
      <c r="G171" s="64"/>
      <c r="I171" s="63">
        <v>22.006368999999999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23.318430974999998</v>
      </c>
      <c r="E172" s="132" t="s">
        <v>16</v>
      </c>
      <c r="F172" s="131"/>
      <c r="G172" s="64"/>
      <c r="I172" s="63">
        <v>22.529885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20.783398229999996</v>
      </c>
      <c r="E173" s="132" t="s">
        <v>16</v>
      </c>
      <c r="F173" s="131"/>
      <c r="G173" s="64"/>
      <c r="I173" s="63">
        <v>20.080577999999999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15.810089714999998</v>
      </c>
      <c r="E174" s="132" t="s">
        <v>22</v>
      </c>
      <c r="F174" s="131"/>
      <c r="G174" s="64"/>
      <c r="I174" s="63">
        <v>15.275449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23.976378404999998</v>
      </c>
      <c r="E175" s="132" t="s">
        <v>16</v>
      </c>
      <c r="F175" s="131"/>
      <c r="G175" s="64"/>
      <c r="I175" s="63">
        <v>23.165583000000002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21.789670769999997</v>
      </c>
      <c r="E176" s="132" t="s">
        <v>16</v>
      </c>
      <c r="F176" s="131"/>
      <c r="G176" s="64"/>
      <c r="I176" s="63">
        <v>21.052821999999999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19.989991034999996</v>
      </c>
      <c r="E177" s="132" t="s">
        <v>16</v>
      </c>
      <c r="F177" s="131"/>
      <c r="G177" s="64"/>
      <c r="I177" s="63">
        <v>19.314000999999998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27.614440664999993</v>
      </c>
      <c r="E178" s="132" t="s">
        <v>16</v>
      </c>
      <c r="F178" s="131"/>
      <c r="G178" s="64"/>
      <c r="I178" s="63">
        <v>26.680618999999997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37.444949324999996</v>
      </c>
      <c r="E179" s="132" t="s">
        <v>16</v>
      </c>
      <c r="F179" s="131"/>
      <c r="G179" s="64"/>
      <c r="I179" s="63">
        <v>36.178694999999998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10.024022609999999</v>
      </c>
      <c r="E180" s="132" t="s">
        <v>16</v>
      </c>
      <c r="F180" s="131"/>
      <c r="G180" s="64"/>
      <c r="I180" s="63">
        <v>9.6850459999999998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26.530762545000002</v>
      </c>
      <c r="E181" s="132" t="s">
        <v>16</v>
      </c>
      <c r="F181" s="131"/>
      <c r="G181" s="64"/>
      <c r="I181" s="63">
        <v>25.633587000000002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34.677699839999995</v>
      </c>
      <c r="E182" s="132" t="s">
        <v>16</v>
      </c>
      <c r="F182" s="131"/>
      <c r="G182" s="64"/>
      <c r="I182" s="63">
        <v>33.505023999999999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67.904045054999997</v>
      </c>
      <c r="E183" s="132" t="s">
        <v>16</v>
      </c>
      <c r="F183" s="131"/>
      <c r="G183" s="64"/>
      <c r="I183" s="63">
        <v>65.607773000000009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31.852396169999999</v>
      </c>
      <c r="E184" s="132" t="s">
        <v>16</v>
      </c>
      <c r="F184" s="131"/>
      <c r="G184" s="64"/>
      <c r="I184" s="63">
        <v>30.775262000000001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40.270252994999993</v>
      </c>
      <c r="E185" s="132" t="s">
        <v>16</v>
      </c>
      <c r="F185" s="131"/>
      <c r="G185" s="64"/>
      <c r="I185" s="63">
        <v>38.908456999999999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40.270252994999993</v>
      </c>
      <c r="E186" s="132" t="s">
        <v>16</v>
      </c>
      <c r="F186" s="131"/>
      <c r="G186" s="64"/>
      <c r="I186" s="63">
        <v>38.908456999999999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40.270252994999993</v>
      </c>
      <c r="E187" s="132" t="s">
        <v>16</v>
      </c>
      <c r="F187" s="131"/>
      <c r="G187" s="64"/>
      <c r="I187" s="63">
        <v>38.908456999999999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268.34197600903576</v>
      </c>
      <c r="E188" s="133" t="s">
        <v>16</v>
      </c>
      <c r="F188" s="131"/>
      <c r="G188" s="64"/>
      <c r="I188" s="63">
        <v>259.26760967056595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248.25904645499995</v>
      </c>
      <c r="E189" s="133" t="s">
        <v>16</v>
      </c>
      <c r="F189" s="131"/>
      <c r="G189" s="64"/>
      <c r="I189" s="63">
        <v>239.86381299999996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32.026558725000001</v>
      </c>
      <c r="E190" s="132" t="s">
        <v>16</v>
      </c>
      <c r="F190" s="131"/>
      <c r="G190" s="64"/>
      <c r="I190" s="63">
        <v>30.943535000000001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22.118644484999997</v>
      </c>
      <c r="E191" s="132" t="s">
        <v>16</v>
      </c>
      <c r="F191" s="131"/>
      <c r="G191" s="64"/>
      <c r="I191" s="63">
        <v>21.370670999999998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12.520352564999998</v>
      </c>
      <c r="E192" s="132" t="s">
        <v>16</v>
      </c>
      <c r="F192" s="131"/>
      <c r="G192" s="64"/>
      <c r="I192" s="63">
        <v>12.096958999999998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11.688242579999999</v>
      </c>
      <c r="E193" s="132" t="s">
        <v>16</v>
      </c>
      <c r="F193" s="131"/>
      <c r="G193" s="64"/>
      <c r="I193" s="63">
        <v>11.292987999999999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22.389564014999998</v>
      </c>
      <c r="E194" s="132" t="s">
        <v>16</v>
      </c>
      <c r="F194" s="131"/>
      <c r="G194" s="64"/>
      <c r="I194" s="63">
        <v>21.632428999999998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4.9152543299999989</v>
      </c>
      <c r="E195" s="132" t="s">
        <v>16</v>
      </c>
      <c r="F195" s="131"/>
      <c r="G195" s="64"/>
      <c r="I195" s="63">
        <v>4.7490379999999996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13.333111154999999</v>
      </c>
      <c r="E196" s="132" t="s">
        <v>16</v>
      </c>
      <c r="F196" s="131"/>
      <c r="G196" s="64"/>
      <c r="I196" s="63">
        <v>12.882232999999999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25.911517904999997</v>
      </c>
      <c r="E197" s="132" t="s">
        <v>22</v>
      </c>
      <c r="F197" s="131"/>
      <c r="G197" s="64"/>
      <c r="I197" s="63">
        <v>25.035283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32.955425685000002</v>
      </c>
      <c r="E198" s="132" t="s">
        <v>16</v>
      </c>
      <c r="F198" s="131"/>
      <c r="G198" s="64"/>
      <c r="I198" s="63">
        <v>31.840991000000002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29.975310854999996</v>
      </c>
      <c r="E199" s="132" t="s">
        <v>16</v>
      </c>
      <c r="F199" s="131"/>
      <c r="G199" s="64"/>
      <c r="I199" s="63">
        <v>28.961652999999998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12.965434649999999</v>
      </c>
      <c r="E200" s="132" t="s">
        <v>16</v>
      </c>
      <c r="F200" s="131"/>
      <c r="G200" s="64"/>
      <c r="I200" s="63">
        <v>12.52699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16.738956674999997</v>
      </c>
      <c r="E201" s="133" t="s">
        <v>16</v>
      </c>
      <c r="F201" s="131"/>
      <c r="G201" s="64"/>
      <c r="I201" s="63">
        <v>16.172905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28.156279724999997</v>
      </c>
      <c r="E202" s="132" t="s">
        <v>16</v>
      </c>
      <c r="F202" s="131"/>
      <c r="G202" s="64"/>
      <c r="I202" s="63">
        <v>27.204135000000001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25.253570475</v>
      </c>
      <c r="E203" s="132" t="s">
        <v>16</v>
      </c>
      <c r="F203" s="131"/>
      <c r="G203" s="64"/>
      <c r="I203" s="63">
        <v>24.399585000000002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67.904045054999997</v>
      </c>
      <c r="E204" s="132" t="s">
        <v>16</v>
      </c>
      <c r="F204" s="131"/>
      <c r="G204" s="64"/>
      <c r="I204" s="63">
        <v>65.607773000000009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75.973576769999994</v>
      </c>
      <c r="E205" s="132" t="s">
        <v>16</v>
      </c>
      <c r="F205" s="131"/>
      <c r="G205" s="64"/>
      <c r="I205" s="63">
        <v>73.404421999999997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34.697051234999989</v>
      </c>
      <c r="E206" s="132" t="s">
        <v>16</v>
      </c>
      <c r="F206" s="131"/>
      <c r="G206" s="64"/>
      <c r="I206" s="63">
        <v>33.523720999999995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92.519019494999981</v>
      </c>
      <c r="E207" s="132" t="s">
        <v>22</v>
      </c>
      <c r="F207" s="131"/>
      <c r="G207" s="64"/>
      <c r="I207" s="63">
        <v>89.390356999999995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8.475911009999999</v>
      </c>
      <c r="E208" s="132" t="s">
        <v>16</v>
      </c>
      <c r="F208" s="131"/>
      <c r="G208" s="64"/>
      <c r="I208" s="63">
        <v>8.1892859999999992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10.29494214</v>
      </c>
      <c r="E209" s="132" t="s">
        <v>16</v>
      </c>
      <c r="F209" s="131"/>
      <c r="G209" s="64"/>
      <c r="I209" s="63">
        <v>9.9468040000000002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41.044308794999999</v>
      </c>
      <c r="E210" s="132" t="s">
        <v>16</v>
      </c>
      <c r="F210" s="131"/>
      <c r="G210" s="64"/>
      <c r="I210" s="63">
        <v>39.656337000000001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8.6694249599999988</v>
      </c>
      <c r="E211" s="132" t="s">
        <v>16</v>
      </c>
      <c r="F211" s="131"/>
      <c r="G211" s="64"/>
      <c r="I211" s="63">
        <v>8.3762559999999997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52.67449718999999</v>
      </c>
      <c r="E212" s="132" t="s">
        <v>16</v>
      </c>
      <c r="F212" s="131"/>
      <c r="G212" s="64"/>
      <c r="I212" s="63">
        <v>50.893233999999993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20.783398229999996</v>
      </c>
      <c r="E213" s="132" t="s">
        <v>16</v>
      </c>
      <c r="F213" s="131"/>
      <c r="G213" s="64"/>
      <c r="I213" s="63">
        <v>20.080577999999999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8.3017484549999985</v>
      </c>
      <c r="E214" s="132" t="s">
        <v>22</v>
      </c>
      <c r="F214" s="131"/>
      <c r="G214" s="64"/>
      <c r="I214" s="63">
        <v>8.0210129999999999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37.367543744999999</v>
      </c>
      <c r="E215" s="133" t="s">
        <v>16</v>
      </c>
      <c r="F215" s="131"/>
      <c r="G215" s="64"/>
      <c r="I215" s="63">
        <v>36.103907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8.2630456649999982</v>
      </c>
      <c r="E216" s="132" t="s">
        <v>16</v>
      </c>
      <c r="F216" s="131"/>
      <c r="G216" s="64"/>
      <c r="I216" s="63">
        <v>7.9836189999999991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16.797010859999997</v>
      </c>
      <c r="E217" s="132" t="s">
        <v>22</v>
      </c>
      <c r="F217" s="131"/>
      <c r="G217" s="64"/>
      <c r="I217" s="63">
        <v>16.228995999999999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7.7212066049999999</v>
      </c>
      <c r="E218" s="132" t="s">
        <v>16</v>
      </c>
      <c r="F218" s="131"/>
      <c r="G218" s="64"/>
      <c r="I218" s="63">
        <v>7.4601030000000002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10.972240964999999</v>
      </c>
      <c r="E219" s="132" t="s">
        <v>16</v>
      </c>
      <c r="F219" s="131"/>
      <c r="G219" s="64"/>
      <c r="I219" s="63">
        <v>10.601198999999999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11.881756529999997</v>
      </c>
      <c r="E220" s="132" t="s">
        <v>16</v>
      </c>
      <c r="F220" s="131"/>
      <c r="G220" s="64"/>
      <c r="I220" s="63">
        <v>11.479957999999998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35.606566799999996</v>
      </c>
      <c r="E221" s="132" t="s">
        <v>16</v>
      </c>
      <c r="F221" s="131"/>
      <c r="G221" s="64"/>
      <c r="I221" s="63">
        <v>34.402479999999997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27.846657404999998</v>
      </c>
      <c r="E222" s="132" t="s">
        <v>16</v>
      </c>
      <c r="F222" s="131"/>
      <c r="G222" s="64"/>
      <c r="I222" s="63">
        <v>26.904983000000001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24.924596759999996</v>
      </c>
      <c r="E223" s="132" t="s">
        <v>16</v>
      </c>
      <c r="F223" s="131"/>
      <c r="G223" s="64"/>
      <c r="I223" s="63">
        <v>24.081735999999999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9.5789405250000002</v>
      </c>
      <c r="E224" s="132" t="s">
        <v>16</v>
      </c>
      <c r="F224" s="131"/>
      <c r="G224" s="64"/>
      <c r="I224" s="63">
        <v>9.2550150000000002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8.2630456649999982</v>
      </c>
      <c r="E225" s="132" t="s">
        <v>16</v>
      </c>
      <c r="F225" s="131"/>
      <c r="G225" s="64"/>
      <c r="I225" s="63">
        <v>7.9836189999999991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57.950416937185913</v>
      </c>
      <c r="E226" s="133" t="s">
        <v>16</v>
      </c>
      <c r="F226" s="131"/>
      <c r="G226" s="64"/>
      <c r="I226" s="63">
        <v>55.990741002111996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67.904045054999997</v>
      </c>
      <c r="E227" s="132" t="s">
        <v>16</v>
      </c>
      <c r="F227" s="131"/>
      <c r="G227" s="64"/>
      <c r="I227" s="63">
        <v>65.607773000000009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85.552808069061257</v>
      </c>
      <c r="E228" s="133" t="s">
        <v>16</v>
      </c>
      <c r="F228" s="131"/>
      <c r="G228" s="64"/>
      <c r="I228" s="63">
        <v>82.659717941121997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85.552808069061257</v>
      </c>
      <c r="E229" s="133" t="s">
        <v>16</v>
      </c>
      <c r="F229" s="131"/>
      <c r="G229" s="64"/>
      <c r="I229" s="63">
        <v>82.659717941121997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553.07013342016899</v>
      </c>
      <c r="E230" s="133" t="s">
        <v>16</v>
      </c>
      <c r="F230" s="131"/>
      <c r="G230" s="64"/>
      <c r="I230" s="63">
        <v>534.36727866682998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8.2630456649999982</v>
      </c>
      <c r="E231" s="132" t="s">
        <v>16</v>
      </c>
      <c r="F231" s="131"/>
      <c r="G231" s="64"/>
      <c r="I231" s="63">
        <v>7.9836189999999991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26.569465335</v>
      </c>
      <c r="E232" s="132" t="s">
        <v>16</v>
      </c>
      <c r="F232" s="131"/>
      <c r="G232" s="64"/>
      <c r="I232" s="63">
        <v>25.670981000000001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119.93994620999997</v>
      </c>
      <c r="E233" s="132" t="s">
        <v>16</v>
      </c>
      <c r="F233" s="131"/>
      <c r="G233" s="64"/>
      <c r="I233" s="63">
        <v>115.88400599999999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11.630188394999998</v>
      </c>
      <c r="E234" s="132" t="s">
        <v>22</v>
      </c>
      <c r="F234" s="131"/>
      <c r="G234" s="64"/>
      <c r="I234" s="63">
        <v>11.236896999999999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30.788069444999998</v>
      </c>
      <c r="E235" s="132" t="s">
        <v>16</v>
      </c>
      <c r="F235" s="131"/>
      <c r="G235" s="64"/>
      <c r="I235" s="63">
        <v>29.746926999999999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31.542773849999996</v>
      </c>
      <c r="E236" s="132" t="s">
        <v>16</v>
      </c>
      <c r="F236" s="131"/>
      <c r="G236" s="64"/>
      <c r="I236" s="63">
        <v>30.476109999999998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10.024022609999999</v>
      </c>
      <c r="E237" s="132" t="s">
        <v>16</v>
      </c>
      <c r="F237" s="131"/>
      <c r="G237" s="64"/>
      <c r="I237" s="63">
        <v>9.6850459999999998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67.904045054999997</v>
      </c>
      <c r="E238" s="132" t="s">
        <v>16</v>
      </c>
      <c r="F238" s="131"/>
      <c r="G238" s="64"/>
      <c r="I238" s="63">
        <v>65.607773000000009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24.131189565</v>
      </c>
      <c r="E239" s="132" t="s">
        <v>16</v>
      </c>
      <c r="F239" s="131"/>
      <c r="G239" s="64"/>
      <c r="I239" s="63">
        <v>23.315159000000001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268.34197600903576</v>
      </c>
      <c r="E240" s="132" t="s">
        <v>16</v>
      </c>
      <c r="F240" s="131"/>
      <c r="G240" s="64"/>
      <c r="I240" s="63">
        <v>259.26760967056595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4.3540638749999996</v>
      </c>
      <c r="E241" s="132" t="s">
        <v>22</v>
      </c>
      <c r="F241" s="131"/>
      <c r="G241" s="64"/>
      <c r="I241" s="63">
        <v>4.2068250000000003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6.1343922149999992</v>
      </c>
      <c r="E242" s="132" t="s">
        <v>22</v>
      </c>
      <c r="F242" s="131"/>
      <c r="G242" s="64"/>
      <c r="I242" s="63">
        <v>5.9269489999999996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15.616575764999999</v>
      </c>
      <c r="E243" s="132" t="s">
        <v>16</v>
      </c>
      <c r="F243" s="131"/>
      <c r="G243" s="64"/>
      <c r="I243" s="63">
        <v>15.088479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74.502870749999985</v>
      </c>
      <c r="E244" s="132" t="s">
        <v>16</v>
      </c>
      <c r="F244" s="131"/>
      <c r="G244" s="64"/>
      <c r="I244" s="63">
        <v>71.983449999999991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29.18190366</v>
      </c>
      <c r="E245" s="132" t="s">
        <v>16</v>
      </c>
      <c r="F245" s="131"/>
      <c r="G245" s="64"/>
      <c r="I245" s="63">
        <v>28.195076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57.280129199999998</v>
      </c>
      <c r="E246" s="132" t="s">
        <v>16</v>
      </c>
      <c r="F246" s="131"/>
      <c r="G246" s="64"/>
      <c r="I246" s="63">
        <v>55.343119999999999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29.123849475</v>
      </c>
      <c r="E247" s="132" t="s">
        <v>16</v>
      </c>
      <c r="F247" s="131"/>
      <c r="G247" s="64"/>
      <c r="I247" s="63">
        <v>28.138985000000002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20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182.3802436269097</v>
      </c>
      <c r="E252" s="132" t="s">
        <v>22</v>
      </c>
      <c r="F252" s="131"/>
      <c r="G252" s="64"/>
      <c r="I252" s="63">
        <v>176.212795774792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182.3802436269097</v>
      </c>
      <c r="E253" s="132" t="s">
        <v>16</v>
      </c>
      <c r="F253" s="131"/>
      <c r="G253" s="64"/>
      <c r="I253" s="63">
        <v>176.212795774792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182.3802436269097</v>
      </c>
      <c r="E254" s="132" t="s">
        <v>22</v>
      </c>
      <c r="F254" s="131"/>
      <c r="G254" s="41"/>
      <c r="I254" s="63">
        <v>176.212795774792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148.24966792574955</v>
      </c>
      <c r="E255" s="132" t="s">
        <v>16</v>
      </c>
      <c r="F255" s="131"/>
      <c r="G255" s="64"/>
      <c r="I255" s="63">
        <v>143.23639413115899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182.3802436269097</v>
      </c>
      <c r="E256" s="132" t="s">
        <v>16</v>
      </c>
      <c r="F256" s="131"/>
      <c r="G256" s="64"/>
      <c r="I256" s="63">
        <v>176.212795774792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148.24966792574955</v>
      </c>
      <c r="E257" s="132" t="s">
        <v>16</v>
      </c>
      <c r="F257" s="131"/>
      <c r="G257" s="64"/>
      <c r="I257" s="63">
        <v>143.23639413115899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182.3802436269097</v>
      </c>
      <c r="E258" s="132" t="s">
        <v>16</v>
      </c>
      <c r="F258" s="131"/>
      <c r="G258" s="64"/>
      <c r="I258" s="63">
        <v>176.212795774792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182.3802436269097</v>
      </c>
      <c r="E259" s="132" t="s">
        <v>16</v>
      </c>
      <c r="F259" s="131"/>
      <c r="G259" s="64"/>
      <c r="I259" s="63">
        <v>176.212795774792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663.26063135138565</v>
      </c>
      <c r="E260" s="132" t="s">
        <v>16</v>
      </c>
      <c r="F260" s="131"/>
      <c r="G260" s="64"/>
      <c r="I260" s="63">
        <v>640.83152787573499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42.983550000000001</v>
      </c>
      <c r="E261" s="132" t="s">
        <v>16</v>
      </c>
      <c r="F261" s="131"/>
      <c r="G261" s="41"/>
      <c r="I261" s="63">
        <v>41.53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182.3802436269097</v>
      </c>
      <c r="E262" s="132"/>
      <c r="F262" s="131"/>
      <c r="G262" s="64"/>
      <c r="I262" s="63">
        <v>176.212795774792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148.24966792574955</v>
      </c>
      <c r="E263" s="132" t="s">
        <v>16</v>
      </c>
      <c r="F263" s="131"/>
      <c r="G263" s="64"/>
      <c r="I263" s="63">
        <v>143.23639413115899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148.24966792574955</v>
      </c>
      <c r="E264" s="132" t="s">
        <v>16</v>
      </c>
      <c r="F264" s="131"/>
      <c r="G264" s="64"/>
      <c r="I264" s="63">
        <v>143.23639413115899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182.3802436269097</v>
      </c>
      <c r="E265" s="132" t="s">
        <v>16</v>
      </c>
      <c r="F265" s="131"/>
      <c r="G265" s="64"/>
      <c r="I265" s="63">
        <v>176.212795774792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148.24966792574955</v>
      </c>
      <c r="E266" s="132" t="s">
        <v>16</v>
      </c>
      <c r="F266" s="131"/>
      <c r="G266" s="64"/>
      <c r="I266" s="63">
        <v>143.23639413115899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148.24966792574955</v>
      </c>
      <c r="E267" s="132" t="s">
        <v>16</v>
      </c>
      <c r="F267" s="131"/>
      <c r="G267" s="64"/>
      <c r="I267" s="63">
        <v>143.23639413115899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148.24966792574955</v>
      </c>
      <c r="E268" s="132" t="s">
        <v>16</v>
      </c>
      <c r="F268" s="131"/>
      <c r="G268" s="64"/>
      <c r="I268" s="63">
        <v>143.23639413115899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628.69192245765612</v>
      </c>
      <c r="E269" s="132" t="s">
        <v>22</v>
      </c>
      <c r="F269" s="131"/>
      <c r="G269" s="64"/>
      <c r="I269" s="63">
        <v>607.43180913783203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398.48213864191473</v>
      </c>
      <c r="E270" s="132" t="s">
        <v>16</v>
      </c>
      <c r="F270" s="131"/>
      <c r="G270" s="64"/>
      <c r="I270" s="63">
        <v>385.00689723856499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307.73015002102932</v>
      </c>
      <c r="E271" s="132" t="s">
        <v>16</v>
      </c>
      <c r="F271" s="131"/>
      <c r="G271" s="64"/>
      <c r="I271" s="63">
        <v>297.32381644543898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307.73015002102932</v>
      </c>
      <c r="E272" s="132" t="s">
        <v>16</v>
      </c>
      <c r="F272" s="131"/>
      <c r="G272" s="64"/>
      <c r="I272" s="63">
        <v>297.32381644543898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182.3802436269097</v>
      </c>
      <c r="E273" s="132" t="s">
        <v>22</v>
      </c>
      <c r="F273" s="131"/>
      <c r="G273" s="64"/>
      <c r="I273" s="63">
        <v>176.212795774792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182.3802436269097</v>
      </c>
      <c r="E274" s="132" t="s">
        <v>16</v>
      </c>
      <c r="F274" s="131"/>
      <c r="G274" s="64"/>
      <c r="I274" s="63">
        <v>176.212795774792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182.3802436269097</v>
      </c>
      <c r="E275" s="132" t="s">
        <v>16</v>
      </c>
      <c r="F275" s="131"/>
      <c r="G275" s="64"/>
      <c r="I275" s="63">
        <v>176.212795774792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182.3802436269097</v>
      </c>
      <c r="E276" s="132" t="s">
        <v>16</v>
      </c>
      <c r="F276" s="131"/>
      <c r="G276" s="64"/>
      <c r="I276" s="63">
        <v>176.212795774792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307.73015002102932</v>
      </c>
      <c r="E277" s="132" t="s">
        <v>16</v>
      </c>
      <c r="F277" s="131"/>
      <c r="G277" s="64"/>
      <c r="I277" s="63">
        <v>297.32381644543898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182.3802436269097</v>
      </c>
      <c r="E278" s="132" t="s">
        <v>16</v>
      </c>
      <c r="F278" s="131"/>
      <c r="G278" s="64"/>
      <c r="I278" s="63">
        <v>176.212795774792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307.73015002102932</v>
      </c>
      <c r="E279" s="132" t="s">
        <v>22</v>
      </c>
      <c r="F279" s="131"/>
      <c r="G279" s="41"/>
      <c r="I279" s="63">
        <v>297.32381644543898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307.73015002102932</v>
      </c>
      <c r="E280" s="132" t="s">
        <v>16</v>
      </c>
      <c r="F280" s="131"/>
      <c r="G280" s="64"/>
      <c r="I280" s="63">
        <v>297.32381644543898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182.3802436269097</v>
      </c>
      <c r="E281" s="132" t="s">
        <v>16</v>
      </c>
      <c r="F281" s="131"/>
      <c r="G281" s="64"/>
      <c r="I281" s="63">
        <v>176.212795774792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199.36169999999998</v>
      </c>
      <c r="E282" s="132" t="s">
        <v>22</v>
      </c>
      <c r="F282" s="131"/>
      <c r="G282" s="41"/>
      <c r="I282" s="63">
        <v>192.62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156.37815000000001</v>
      </c>
      <c r="E283" s="132" t="s">
        <v>22</v>
      </c>
      <c r="F283" s="131"/>
      <c r="G283" s="41"/>
      <c r="I283" s="63">
        <v>151.09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148.24966792574955</v>
      </c>
      <c r="E284" s="132" t="s">
        <v>16</v>
      </c>
      <c r="F284" s="131"/>
      <c r="G284" s="64"/>
      <c r="I284" s="63">
        <v>143.23639413115899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307.73015002102932</v>
      </c>
      <c r="E285" s="132" t="s">
        <v>16</v>
      </c>
      <c r="F285" s="131"/>
      <c r="G285" s="64"/>
      <c r="I285" s="63">
        <v>297.32381644543898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148.24966792574955</v>
      </c>
      <c r="E286" s="132" t="s">
        <v>16</v>
      </c>
      <c r="F286" s="131"/>
      <c r="G286" s="64"/>
      <c r="I286" s="63">
        <v>143.23639413115899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148.24966792574955</v>
      </c>
      <c r="E287" s="132" t="s">
        <v>16</v>
      </c>
      <c r="F287" s="131"/>
      <c r="G287" s="64"/>
      <c r="I287" s="63">
        <v>143.23639413115899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148.24966792574955</v>
      </c>
      <c r="E288" s="132" t="s">
        <v>16</v>
      </c>
      <c r="F288" s="131"/>
      <c r="G288" s="64"/>
      <c r="I288" s="63">
        <v>143.23639413115899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148.24966792574955</v>
      </c>
      <c r="E289" s="132" t="s">
        <v>16</v>
      </c>
      <c r="F289" s="131"/>
      <c r="G289" s="64"/>
      <c r="I289" s="63">
        <v>143.23639413115899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148.24966792574955</v>
      </c>
      <c r="E290" s="132" t="s">
        <v>16</v>
      </c>
      <c r="F290" s="131"/>
      <c r="G290" s="64"/>
      <c r="I290" s="63">
        <v>143.23639413115899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663.26063135138565</v>
      </c>
      <c r="E291" s="132" t="s">
        <v>16</v>
      </c>
      <c r="F291" s="131"/>
      <c r="G291" s="64"/>
      <c r="I291" s="63">
        <v>640.83152787573499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148.24966792574955</v>
      </c>
      <c r="E292" s="132" t="s">
        <v>16</v>
      </c>
      <c r="F292" s="131"/>
      <c r="G292" s="64"/>
      <c r="I292" s="63">
        <v>143.23639413115899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182.3802436269097</v>
      </c>
      <c r="E293" s="132" t="s">
        <v>16</v>
      </c>
      <c r="F293" s="131"/>
      <c r="G293" s="64"/>
      <c r="I293" s="63">
        <v>176.212795774792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663.26063135138565</v>
      </c>
      <c r="E294" s="132" t="s">
        <v>16</v>
      </c>
      <c r="F294" s="131"/>
      <c r="G294" s="64"/>
      <c r="I294" s="63">
        <v>640.83152787573499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148.24966792574955</v>
      </c>
      <c r="E295" s="132" t="s">
        <v>16</v>
      </c>
      <c r="F295" s="131"/>
      <c r="G295" s="64"/>
      <c r="I295" s="63">
        <v>143.23639413115899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182.3802436269097</v>
      </c>
      <c r="E296" s="132" t="s">
        <v>16</v>
      </c>
      <c r="F296" s="131"/>
      <c r="G296" s="64"/>
      <c r="I296" s="63">
        <v>176.212795774792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182.3802436269097</v>
      </c>
      <c r="E297" s="132" t="s">
        <v>16</v>
      </c>
      <c r="F297" s="131"/>
      <c r="G297" s="64"/>
      <c r="I297" s="63">
        <v>176.212795774792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182.3802436269097</v>
      </c>
      <c r="E298" s="132" t="s">
        <v>16</v>
      </c>
      <c r="F298" s="131"/>
      <c r="G298" s="64"/>
      <c r="I298" s="63">
        <v>176.212795774792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148.24966792574955</v>
      </c>
      <c r="E299" s="132" t="s">
        <v>16</v>
      </c>
      <c r="F299" s="131"/>
      <c r="G299" s="64"/>
      <c r="I299" s="63">
        <v>143.23639413115899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182.3802436269097</v>
      </c>
      <c r="E300" s="132" t="s">
        <v>16</v>
      </c>
      <c r="F300" s="131"/>
      <c r="G300" s="64"/>
      <c r="I300" s="63">
        <v>176.212795774792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148.24966792574955</v>
      </c>
      <c r="E301" s="132" t="s">
        <v>16</v>
      </c>
      <c r="F301" s="131"/>
      <c r="G301" s="64"/>
      <c r="I301" s="63">
        <v>143.23639413115899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148.24966792574955</v>
      </c>
      <c r="E302" s="132" t="s">
        <v>16</v>
      </c>
      <c r="F302" s="131"/>
      <c r="G302" s="64"/>
      <c r="I302" s="63">
        <v>143.23639413115899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182.3802436269097</v>
      </c>
      <c r="E303" s="132" t="s">
        <v>16</v>
      </c>
      <c r="F303" s="131"/>
      <c r="G303" s="64"/>
      <c r="I303" s="63">
        <v>176.212795774792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628.69192245765612</v>
      </c>
      <c r="E304" s="132" t="s">
        <v>16</v>
      </c>
      <c r="F304" s="131"/>
      <c r="G304" s="64"/>
      <c r="I304" s="63">
        <v>607.43180913783203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148.24966792574955</v>
      </c>
      <c r="E305" s="132" t="s">
        <v>16</v>
      </c>
      <c r="F305" s="131"/>
      <c r="G305" s="64"/>
      <c r="I305" s="63">
        <v>143.23639413115899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182.3802436269097</v>
      </c>
      <c r="E306" s="132" t="s">
        <v>16</v>
      </c>
      <c r="F306" s="131"/>
      <c r="G306" s="64"/>
      <c r="I306" s="63">
        <v>176.212795774792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182.3802436269097</v>
      </c>
      <c r="E307" s="132" t="s">
        <v>22</v>
      </c>
      <c r="F307" s="131"/>
      <c r="G307" s="64"/>
      <c r="I307" s="63">
        <v>176.212795774792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42.983550000000001</v>
      </c>
      <c r="E308" s="135" t="s">
        <v>16</v>
      </c>
      <c r="F308" s="131"/>
      <c r="G308" s="41"/>
      <c r="I308" s="63">
        <v>41.53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628.69192245765612</v>
      </c>
      <c r="E309" s="132" t="s">
        <v>16</v>
      </c>
      <c r="F309" s="131"/>
      <c r="G309" s="64"/>
      <c r="I309" s="63">
        <v>607.43180913783203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628.69192245765612</v>
      </c>
      <c r="E310" s="132" t="s">
        <v>22</v>
      </c>
      <c r="F310" s="131"/>
      <c r="G310" s="64"/>
      <c r="I310" s="63">
        <v>607.43180913783203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398.48213864191473</v>
      </c>
      <c r="E311" s="132" t="s">
        <v>16</v>
      </c>
      <c r="F311" s="131"/>
      <c r="G311" s="64"/>
      <c r="I311" s="63">
        <v>385.00689723856499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628.69192245765612</v>
      </c>
      <c r="E312" s="135" t="s">
        <v>16</v>
      </c>
      <c r="F312" s="131"/>
      <c r="G312" s="64"/>
      <c r="I312" s="63">
        <v>607.43180913783203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398.48213864191473</v>
      </c>
      <c r="E313" s="132" t="s">
        <v>22</v>
      </c>
      <c r="F313" s="131"/>
      <c r="G313" s="64"/>
      <c r="I313" s="63">
        <v>385.00689723856499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628.69192245765612</v>
      </c>
      <c r="E314" s="132" t="s">
        <v>16</v>
      </c>
      <c r="F314" s="131"/>
      <c r="G314" s="64"/>
      <c r="I314" s="63">
        <v>607.43180913783203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1264.0288650026155</v>
      </c>
      <c r="E315" s="132" t="s">
        <v>16</v>
      </c>
      <c r="F315" s="131"/>
      <c r="G315" s="64"/>
      <c r="I315" s="63">
        <v>1221.2839275387589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398.48213864191473</v>
      </c>
      <c r="E316" s="132" t="s">
        <v>16</v>
      </c>
      <c r="F316" s="131"/>
      <c r="G316" s="64"/>
      <c r="I316" s="63">
        <v>385.00689723856499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628.69192245765612</v>
      </c>
      <c r="E317" s="132" t="s">
        <v>16</v>
      </c>
      <c r="F317" s="131"/>
      <c r="G317" s="64"/>
      <c r="I317" s="63">
        <v>607.43180913783203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398.48213864191473</v>
      </c>
      <c r="E318" s="132" t="s">
        <v>22</v>
      </c>
      <c r="F318" s="131"/>
      <c r="G318" s="64"/>
      <c r="I318" s="63">
        <v>385.00689723856499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398.48213864191473</v>
      </c>
      <c r="E319" s="132" t="s">
        <v>16</v>
      </c>
      <c r="F319" s="131"/>
      <c r="G319" s="64"/>
      <c r="I319" s="63">
        <v>385.00689723856499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628.69192245765612</v>
      </c>
      <c r="E320" s="132" t="s">
        <v>16</v>
      </c>
      <c r="F320" s="131"/>
      <c r="G320" s="64"/>
      <c r="I320" s="63">
        <v>607.43180913783203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2264.8857256685146</v>
      </c>
      <c r="E321" s="132" t="s">
        <v>16</v>
      </c>
      <c r="F321" s="131"/>
      <c r="G321" s="64"/>
      <c r="I321" s="63">
        <v>2188.2953871193381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148.24966792574955</v>
      </c>
      <c r="E322" s="132" t="s">
        <v>16</v>
      </c>
      <c r="F322" s="131"/>
      <c r="G322" s="64"/>
      <c r="I322" s="63">
        <v>143.23639413115899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182.3802436269097</v>
      </c>
      <c r="E323" s="132" t="s">
        <v>16</v>
      </c>
      <c r="F323" s="131"/>
      <c r="G323" s="64"/>
      <c r="I323" s="63">
        <v>176.212795774792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182.3802436269097</v>
      </c>
      <c r="E324" s="132" t="s">
        <v>16</v>
      </c>
      <c r="F324" s="131"/>
      <c r="G324" s="64"/>
      <c r="I324" s="63">
        <v>176.212795774792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182.3802436269097</v>
      </c>
      <c r="E325" s="132" t="s">
        <v>16</v>
      </c>
      <c r="F325" s="131"/>
      <c r="G325" s="64"/>
      <c r="I325" s="63">
        <v>176.212795774792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182.3802436269097</v>
      </c>
      <c r="E326" s="132" t="s">
        <v>16</v>
      </c>
      <c r="F326" s="131"/>
      <c r="G326" s="64"/>
      <c r="I326" s="63">
        <v>176.212795774792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182.3802436269097</v>
      </c>
      <c r="E327" s="132" t="s">
        <v>16</v>
      </c>
      <c r="F327" s="131"/>
      <c r="G327" s="64"/>
      <c r="I327" s="63">
        <v>176.212795774792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182.3802436269097</v>
      </c>
      <c r="E328" s="132" t="s">
        <v>16</v>
      </c>
      <c r="F328" s="131"/>
      <c r="G328" s="64"/>
      <c r="I328" s="63">
        <v>176.212795774792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148.24966792574955</v>
      </c>
      <c r="E329" s="132" t="s">
        <v>16</v>
      </c>
      <c r="F329" s="131"/>
      <c r="G329" s="64"/>
      <c r="I329" s="63">
        <v>143.23639413115899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165.32054999999997</v>
      </c>
      <c r="E330" s="132">
        <v>99.65</v>
      </c>
      <c r="F330" s="131"/>
      <c r="G330" s="41"/>
      <c r="I330" s="63">
        <v>159.72999999999999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182.3802436269097</v>
      </c>
      <c r="E331" s="132" t="s">
        <v>16</v>
      </c>
      <c r="F331" s="131"/>
      <c r="G331" s="64"/>
      <c r="I331" s="63">
        <v>176.212795774792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148.24966792574955</v>
      </c>
      <c r="E332" s="132" t="s">
        <v>16</v>
      </c>
      <c r="F332" s="131"/>
      <c r="G332" s="64"/>
      <c r="I332" s="63">
        <v>143.23639413115899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148.24966792574955</v>
      </c>
      <c r="E333" s="132" t="s">
        <v>16</v>
      </c>
      <c r="F333" s="131"/>
      <c r="G333" s="64"/>
      <c r="I333" s="63">
        <v>143.23639413115899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858.55119971934187</v>
      </c>
      <c r="E334" s="135" t="s">
        <v>16</v>
      </c>
      <c r="F334" s="131"/>
      <c r="G334" s="64"/>
      <c r="I334" s="63">
        <v>829.51806736168305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307.73015002102932</v>
      </c>
      <c r="E335" s="132" t="s">
        <v>16</v>
      </c>
      <c r="F335" s="131"/>
      <c r="G335" s="64"/>
      <c r="I335" s="63">
        <v>297.32381644543898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182.3802436269097</v>
      </c>
      <c r="E336" s="132" t="s">
        <v>16</v>
      </c>
      <c r="F336" s="131"/>
      <c r="G336" s="64"/>
      <c r="I336" s="63">
        <v>176.212795774792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182.3802436269097</v>
      </c>
      <c r="E337" s="132" t="s">
        <v>16</v>
      </c>
      <c r="F337" s="131"/>
      <c r="G337" s="64"/>
      <c r="I337" s="63">
        <v>176.212795774792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182.3802436269097</v>
      </c>
      <c r="E338" s="132" t="s">
        <v>16</v>
      </c>
      <c r="F338" s="131"/>
      <c r="G338" s="64"/>
      <c r="I338" s="63">
        <v>176.212795774792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182.3802436269097</v>
      </c>
      <c r="E339" s="132" t="s">
        <v>22</v>
      </c>
      <c r="F339" s="131"/>
      <c r="G339" s="64"/>
      <c r="I339" s="63">
        <v>176.212795774792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307.73015002102932</v>
      </c>
      <c r="E340" s="132" t="s">
        <v>16</v>
      </c>
      <c r="F340" s="131"/>
      <c r="G340" s="64"/>
      <c r="I340" s="63">
        <v>297.32381644543898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148.24966792574955</v>
      </c>
      <c r="E341" s="132" t="s">
        <v>16</v>
      </c>
      <c r="F341" s="131"/>
      <c r="G341" s="64"/>
      <c r="I341" s="63">
        <v>143.23639413115899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67.689000000000007</v>
      </c>
      <c r="E346" s="132" t="s">
        <v>16</v>
      </c>
      <c r="F346" s="131"/>
      <c r="G346" s="64"/>
      <c r="I346" s="63">
        <v>65.400000000000006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22.2318</v>
      </c>
      <c r="E347" s="135" t="s">
        <v>16</v>
      </c>
      <c r="F347" s="131"/>
      <c r="G347" s="64"/>
      <c r="I347" s="63">
        <v>21.48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54.43065</v>
      </c>
      <c r="E348" s="132" t="s">
        <v>16</v>
      </c>
      <c r="F348" s="131"/>
      <c r="G348" s="64"/>
      <c r="I348" s="63">
        <v>52.59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649</v>
      </c>
      <c r="E349" s="132" t="s">
        <v>16</v>
      </c>
      <c r="F349" s="131"/>
      <c r="G349" s="64"/>
      <c r="I349" s="70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50.176799999999993</v>
      </c>
      <c r="E350" s="132" t="s">
        <v>16</v>
      </c>
      <c r="F350" s="131"/>
      <c r="G350" s="64"/>
      <c r="I350" s="63">
        <v>48.48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55.206899999999997</v>
      </c>
      <c r="E351" s="132" t="s">
        <v>16</v>
      </c>
      <c r="F351" s="131"/>
      <c r="G351" s="64"/>
      <c r="I351" s="63">
        <v>53.34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26.723699999999997</v>
      </c>
      <c r="E352" s="132" t="s">
        <v>16</v>
      </c>
      <c r="F352" s="131"/>
      <c r="G352" s="64"/>
      <c r="I352" s="63">
        <v>25.82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62.410499999999992</v>
      </c>
      <c r="E353" s="132" t="s">
        <v>16</v>
      </c>
      <c r="F353" s="131"/>
      <c r="G353" s="64"/>
      <c r="I353" s="63">
        <v>60.3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88.668449999999993</v>
      </c>
      <c r="E354" s="132" t="s">
        <v>16</v>
      </c>
      <c r="F354" s="131"/>
      <c r="G354" s="64"/>
      <c r="I354" s="63">
        <v>85.67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185.59619999999998</v>
      </c>
      <c r="E355" s="135" t="s">
        <v>16</v>
      </c>
      <c r="F355" s="131"/>
      <c r="G355" s="64"/>
      <c r="I355" s="63">
        <v>179.32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62.193149999999996</v>
      </c>
      <c r="E356" s="132" t="s">
        <v>16</v>
      </c>
      <c r="F356" s="131"/>
      <c r="G356" s="64"/>
      <c r="I356" s="63">
        <v>60.09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185.59619999999998</v>
      </c>
      <c r="E357" s="135" t="s">
        <v>16</v>
      </c>
      <c r="F357" s="131"/>
      <c r="G357" s="64"/>
      <c r="I357" s="63">
        <v>179.32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185.59619999999998</v>
      </c>
      <c r="E358" s="135" t="s">
        <v>16</v>
      </c>
      <c r="F358" s="131"/>
      <c r="G358" s="64"/>
      <c r="I358" s="63">
        <v>179.32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185.59619999999998</v>
      </c>
      <c r="E359" s="132" t="s">
        <v>16</v>
      </c>
      <c r="F359" s="131"/>
      <c r="G359" s="64"/>
      <c r="I359" s="63">
        <v>179.32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128.20544999999998</v>
      </c>
      <c r="E360" s="132" t="s">
        <v>16</v>
      </c>
      <c r="F360" s="131"/>
      <c r="G360" s="64"/>
      <c r="I360" s="63">
        <v>123.87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60.412949999999995</v>
      </c>
      <c r="E361" s="132" t="s">
        <v>16</v>
      </c>
      <c r="F361" s="131"/>
      <c r="G361" s="64"/>
      <c r="I361" s="63">
        <v>58.37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115.45424999999999</v>
      </c>
      <c r="E362" s="132" t="s">
        <v>16</v>
      </c>
      <c r="F362" s="131"/>
      <c r="G362" s="64"/>
      <c r="I362" s="63">
        <v>111.55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68.113349999999997</v>
      </c>
      <c r="E363" s="132" t="s">
        <v>16</v>
      </c>
      <c r="F363" s="131"/>
      <c r="G363" s="64"/>
      <c r="I363" s="63">
        <v>65.81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54.43065</v>
      </c>
      <c r="E364" s="132" t="s">
        <v>22</v>
      </c>
      <c r="F364" s="131"/>
      <c r="G364" s="64"/>
      <c r="I364" s="63">
        <v>52.59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26.547749999999997</v>
      </c>
      <c r="E365" s="132" t="s">
        <v>16</v>
      </c>
      <c r="F365" s="131"/>
      <c r="G365" s="64"/>
      <c r="I365" s="63">
        <v>25.65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31.153499999999998</v>
      </c>
      <c r="E366" s="132" t="s">
        <v>16</v>
      </c>
      <c r="F366" s="131"/>
      <c r="G366" s="64"/>
      <c r="I366" s="63">
        <v>30.1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326.77433945804808</v>
      </c>
      <c r="E370" s="135" t="s">
        <v>16</v>
      </c>
      <c r="F370" s="131"/>
      <c r="G370" s="64"/>
      <c r="I370" s="63">
        <v>315.72399947637496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204.88568528522714</v>
      </c>
      <c r="E371" s="132" t="s">
        <v>16</v>
      </c>
      <c r="F371" s="131"/>
      <c r="G371" s="64"/>
      <c r="I371" s="63">
        <v>197.95718385046101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204.88568528522714</v>
      </c>
      <c r="E372" s="132" t="s">
        <v>16</v>
      </c>
      <c r="F372" s="131"/>
      <c r="G372" s="64"/>
      <c r="I372" s="63">
        <v>197.95718385046101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477.90108201500374</v>
      </c>
      <c r="E373" s="135" t="s">
        <v>16</v>
      </c>
      <c r="F373" s="131"/>
      <c r="G373" s="64"/>
      <c r="I373" s="63">
        <v>461.74017585990703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98.083417376547544</v>
      </c>
      <c r="E374" s="135" t="s">
        <v>16</v>
      </c>
      <c r="F374" s="131"/>
      <c r="G374" s="64"/>
      <c r="I374" s="63">
        <v>94.766586837244006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477.90108201500374</v>
      </c>
      <c r="E375" s="135" t="s">
        <v>16</v>
      </c>
      <c r="F375" s="131"/>
      <c r="G375" s="64"/>
      <c r="I375" s="63">
        <v>461.74017585990703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398.48213864191473</v>
      </c>
      <c r="E376" s="132" t="s">
        <v>16</v>
      </c>
      <c r="F376" s="131"/>
      <c r="G376" s="64"/>
      <c r="I376" s="63">
        <v>385.00689723856499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398.48213864191473</v>
      </c>
      <c r="E377" s="132" t="s">
        <v>16</v>
      </c>
      <c r="F377" s="131"/>
      <c r="G377" s="64"/>
      <c r="I377" s="63">
        <v>385.00689723856499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182.3802436269097</v>
      </c>
      <c r="E378" s="132" t="s">
        <v>16</v>
      </c>
      <c r="F378" s="131"/>
      <c r="G378" s="64"/>
      <c r="I378" s="63">
        <v>176.212795774792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248.15864027133648</v>
      </c>
      <c r="E379" s="132" t="s">
        <v>16</v>
      </c>
      <c r="F379" s="131"/>
      <c r="G379" s="64"/>
      <c r="I379" s="63">
        <v>239.76680219452803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206.2438981821924</v>
      </c>
      <c r="E380" s="135" t="s">
        <v>16</v>
      </c>
      <c r="F380" s="131"/>
      <c r="G380" s="64"/>
      <c r="I380" s="63">
        <v>199.26946684269799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115.12679856749914</v>
      </c>
      <c r="E381" s="132" t="s">
        <v>16</v>
      </c>
      <c r="F381" s="131"/>
      <c r="G381" s="64"/>
      <c r="I381" s="63">
        <v>111.233621804347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72.306581213711539</v>
      </c>
      <c r="E382" s="135" t="s">
        <v>16</v>
      </c>
      <c r="F382" s="131"/>
      <c r="G382" s="64"/>
      <c r="I382" s="63">
        <v>69.861431124358987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352.49275786187485</v>
      </c>
      <c r="E383" s="135" t="s">
        <v>16</v>
      </c>
      <c r="F383" s="131"/>
      <c r="G383" s="64"/>
      <c r="I383" s="63">
        <v>340.57271291002405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248.15864027133648</v>
      </c>
      <c r="E384" s="135" t="s">
        <v>16</v>
      </c>
      <c r="F384" s="131"/>
      <c r="G384" s="64"/>
      <c r="I384" s="63">
        <v>239.76680219452803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98.083417376547544</v>
      </c>
      <c r="E385" s="132" t="s">
        <v>16</v>
      </c>
      <c r="F385" s="131"/>
      <c r="G385" s="64"/>
      <c r="I385" s="63">
        <v>94.766586837244006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59.732158586968339</v>
      </c>
      <c r="E386" s="132" t="s">
        <v>16</v>
      </c>
      <c r="F386" s="131"/>
      <c r="G386" s="64"/>
      <c r="I386" s="63">
        <v>57.712230518809996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1594.4543143987423</v>
      </c>
      <c r="E387" s="132" t="s">
        <v>16</v>
      </c>
      <c r="F387" s="131"/>
      <c r="G387" s="64"/>
      <c r="I387" s="63">
        <v>1540.535569467384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1594.4543143987423</v>
      </c>
      <c r="E388" s="132" t="s">
        <v>22</v>
      </c>
      <c r="F388" s="131"/>
      <c r="G388" s="64"/>
      <c r="I388" s="63">
        <v>1540.535569467384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858.55119971934187</v>
      </c>
      <c r="E389" s="132" t="s">
        <v>16</v>
      </c>
      <c r="F389" s="131"/>
      <c r="G389" s="64"/>
      <c r="I389" s="63">
        <v>829.51806736168305</v>
      </c>
    </row>
    <row r="390" spans="1:9" x14ac:dyDescent="0.25">
      <c r="F390" s="131"/>
      <c r="G390" s="64"/>
    </row>
    <row r="391" spans="1:9" ht="15.75" thickBot="1" x14ac:dyDescent="0.3">
      <c r="F391" s="131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70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70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70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70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70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70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70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70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70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70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70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70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70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5048.3897113814874</v>
      </c>
      <c r="E411" s="130" t="s">
        <v>753</v>
      </c>
      <c r="F411" s="131"/>
      <c r="G411" s="41"/>
      <c r="H411" s="67"/>
      <c r="I411" s="47">
        <v>4877.6712187260755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7.7792607899999977</v>
      </c>
      <c r="E412" s="130" t="s">
        <v>753</v>
      </c>
      <c r="F412" s="131"/>
      <c r="G412" s="64"/>
      <c r="H412" s="67"/>
      <c r="I412" s="63">
        <v>7.5161939999999987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6.7342854599999988</v>
      </c>
      <c r="E413" s="130" t="s">
        <v>753</v>
      </c>
      <c r="F413" s="131"/>
      <c r="G413" s="64"/>
      <c r="H413" s="67"/>
      <c r="I413" s="63">
        <v>6.5065559999999998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143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143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143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143"/>
      <c r="H418" s="67"/>
    </row>
    <row r="419" spans="1:9" ht="30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248.6259823434105</v>
      </c>
      <c r="E419" s="127" t="s">
        <v>767</v>
      </c>
      <c r="F419" s="131"/>
      <c r="G419" s="41"/>
      <c r="H419" s="67"/>
      <c r="I419" s="47">
        <v>240.21834042841596</v>
      </c>
    </row>
    <row r="420" spans="1:9" ht="30.75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248.6259823434105</v>
      </c>
      <c r="E420" s="127" t="s">
        <v>767</v>
      </c>
      <c r="F420" s="131"/>
      <c r="G420" s="41"/>
      <c r="H420" s="67"/>
      <c r="I420" s="47">
        <v>240.21834042841596</v>
      </c>
    </row>
    <row r="421" spans="1:9" ht="30.75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248.6259823434105</v>
      </c>
      <c r="E421" s="127" t="s">
        <v>767</v>
      </c>
      <c r="F421" s="131"/>
      <c r="G421" s="41"/>
      <c r="H421" s="67"/>
      <c r="I421" s="47">
        <v>240.21834042841596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248.6259823434105</v>
      </c>
      <c r="E422" s="127" t="s">
        <v>767</v>
      </c>
      <c r="F422" s="131"/>
      <c r="G422" s="41"/>
      <c r="H422" s="67"/>
      <c r="I422" s="47">
        <v>240.21834042841596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248.6259823434105</v>
      </c>
      <c r="E423" s="127" t="s">
        <v>767</v>
      </c>
      <c r="F423" s="131"/>
      <c r="G423" s="41"/>
      <c r="H423" s="67"/>
      <c r="I423" s="47">
        <v>240.21834042841596</v>
      </c>
    </row>
    <row r="424" spans="1:9" ht="30.75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129.43914952476783</v>
      </c>
      <c r="E424" s="127" t="s">
        <v>767</v>
      </c>
      <c r="F424" s="131"/>
      <c r="G424" s="41"/>
      <c r="H424" s="67"/>
      <c r="I424" s="47">
        <v>125.061980217167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9111.7537747885854</v>
      </c>
      <c r="E425" s="130" t="s">
        <v>753</v>
      </c>
      <c r="F425" s="131"/>
      <c r="G425" s="41"/>
      <c r="H425" s="67"/>
      <c r="I425" s="47">
        <v>8803.6268355445281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1847.8997618604167</v>
      </c>
      <c r="E426" s="130" t="s">
        <v>753</v>
      </c>
      <c r="F426" s="131"/>
      <c r="G426" s="41"/>
      <c r="H426" s="67"/>
      <c r="I426" s="47">
        <v>1785.4103979327699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3165.2056230794774</v>
      </c>
      <c r="E427" s="130" t="s">
        <v>753</v>
      </c>
      <c r="F427" s="131"/>
      <c r="G427" s="41"/>
      <c r="H427" s="67"/>
      <c r="I427" s="47">
        <v>3058.1696841347612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15506.804271291287</v>
      </c>
      <c r="E428" s="130" t="s">
        <v>753</v>
      </c>
      <c r="F428" s="131"/>
      <c r="G428" s="41"/>
      <c r="H428" s="67"/>
      <c r="I428" s="47">
        <v>14982.419585788684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1454.178670577757</v>
      </c>
      <c r="E429" s="130" t="s">
        <v>753</v>
      </c>
      <c r="F429" s="131"/>
      <c r="G429" s="41"/>
      <c r="H429" s="67"/>
      <c r="I429" s="47">
        <v>1405.0035464519392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1099.509851192787</v>
      </c>
      <c r="E430" s="130" t="s">
        <v>753</v>
      </c>
      <c r="F430" s="131"/>
      <c r="G430" s="41"/>
      <c r="H430" s="67"/>
      <c r="I430" s="47">
        <v>1062.3283586403741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1454.178670577757</v>
      </c>
      <c r="E431" s="130" t="s">
        <v>753</v>
      </c>
      <c r="F431" s="131"/>
      <c r="G431" s="41"/>
      <c r="H431" s="67"/>
      <c r="I431" s="47">
        <v>1405.0035464519392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905.7235401193193</v>
      </c>
      <c r="E432" s="130" t="s">
        <v>753</v>
      </c>
      <c r="F432" s="131"/>
      <c r="G432" s="41"/>
      <c r="H432" s="67"/>
      <c r="I432" s="47">
        <v>875.09520784475296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98" zoomScaleNormal="98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31.140625" customWidth="1"/>
    <col min="6" max="6" width="22" customWidth="1"/>
    <col min="7" max="7" width="17" customWidth="1"/>
    <col min="8" max="8" width="17.8554687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785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4</v>
      </c>
      <c r="C7"/>
      <c r="D7" s="5"/>
      <c r="G7" s="4"/>
      <c r="H7" s="4"/>
    </row>
    <row r="8" spans="1:14" x14ac:dyDescent="0.25">
      <c r="A8" s="6" t="s">
        <v>5</v>
      </c>
      <c r="C8" s="5"/>
      <c r="G8" s="4"/>
      <c r="H8" s="4"/>
    </row>
    <row r="9" spans="1:14" x14ac:dyDescent="0.25">
      <c r="A9" s="6" t="s">
        <v>6</v>
      </c>
      <c r="C9" s="5"/>
    </row>
    <row r="10" spans="1:14" x14ac:dyDescent="0.25">
      <c r="A10" s="6" t="s">
        <v>7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10683.053685000001</v>
      </c>
      <c r="E15" s="127" t="s">
        <v>16</v>
      </c>
      <c r="F15" s="128"/>
      <c r="I15" s="27">
        <v>10321.791000000001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7122.0357899999999</v>
      </c>
      <c r="E16" s="127" t="s">
        <v>16</v>
      </c>
      <c r="F16" s="128"/>
      <c r="I16" s="27">
        <v>6881.1940000000004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5330.0396880000008</v>
      </c>
      <c r="E17" s="127" t="s">
        <v>16</v>
      </c>
      <c r="F17" s="128"/>
      <c r="I17" s="27">
        <v>5149.796800000001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79491.10914</v>
      </c>
      <c r="E18" s="127" t="s">
        <v>22</v>
      </c>
      <c r="F18" s="128"/>
      <c r="I18" s="27">
        <v>76803.004000000001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22273.592575499999</v>
      </c>
      <c r="E19" s="127" t="s">
        <v>16</v>
      </c>
      <c r="F19" s="128"/>
      <c r="I19" s="27">
        <v>21520.379300000001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10407.361977</v>
      </c>
      <c r="E20" s="127" t="s">
        <v>16</v>
      </c>
      <c r="F20" s="128"/>
      <c r="I20" s="27">
        <v>10055.422200000001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9476.9024624999984</v>
      </c>
      <c r="E21" s="127" t="s">
        <v>16</v>
      </c>
      <c r="F21" s="128"/>
      <c r="I21" s="27">
        <v>9156.4274999999998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4847.5791989999998</v>
      </c>
      <c r="E22" s="127" t="s">
        <v>16</v>
      </c>
      <c r="F22" s="128"/>
      <c r="I22" s="27">
        <v>4683.6513999999997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15450.222802499999</v>
      </c>
      <c r="E23" s="127" t="s">
        <v>16</v>
      </c>
      <c r="F23" s="128"/>
      <c r="I23" s="27">
        <v>14927.7515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8982.9548190000005</v>
      </c>
      <c r="E24" s="127" t="s">
        <v>16</v>
      </c>
      <c r="F24" s="128"/>
      <c r="I24" s="27">
        <v>8679.1834000000017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6099.6790395000007</v>
      </c>
      <c r="E25" s="127" t="s">
        <v>16</v>
      </c>
      <c r="F25" s="128"/>
      <c r="I25" s="27">
        <v>5893.4097000000011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26420.455349999997</v>
      </c>
      <c r="E26" s="127" t="s">
        <v>22</v>
      </c>
      <c r="F26" s="128"/>
      <c r="I26" s="27">
        <v>25527.01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14806.942150499999</v>
      </c>
      <c r="E27" s="127" t="s">
        <v>22</v>
      </c>
      <c r="F27" s="128"/>
      <c r="I27" s="27">
        <v>14306.2243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18149.704110000002</v>
      </c>
      <c r="E28" s="127" t="s">
        <v>22</v>
      </c>
      <c r="F28" s="128"/>
      <c r="I28" s="27">
        <v>17535.946000000004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20734.313872499999</v>
      </c>
      <c r="E29" s="127" t="s">
        <v>16</v>
      </c>
      <c r="F29" s="128"/>
      <c r="H29" s="12"/>
      <c r="I29" s="27">
        <v>20033.1535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5502.3470054999989</v>
      </c>
      <c r="E30" s="127" t="s">
        <v>16</v>
      </c>
      <c r="F30" s="128"/>
      <c r="H30" s="12"/>
      <c r="I30" s="27">
        <v>5316.2772999999997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12256.793851500001</v>
      </c>
      <c r="E31" s="127" t="s">
        <v>16</v>
      </c>
      <c r="F31" s="128"/>
      <c r="H31" s="12"/>
      <c r="I31" s="27">
        <v>11842.312900000001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6260.499202500001</v>
      </c>
      <c r="E32" s="127" t="s">
        <v>16</v>
      </c>
      <c r="F32" s="128"/>
      <c r="H32" s="12"/>
      <c r="I32" s="27">
        <v>6048.7915000000012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6271.9863570000007</v>
      </c>
      <c r="E33" s="127" t="s">
        <v>16</v>
      </c>
      <c r="F33" s="128"/>
      <c r="H33" s="12"/>
      <c r="I33" s="27">
        <v>6059.8902000000007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6800.3954639999993</v>
      </c>
      <c r="E34" s="127" t="s">
        <v>16</v>
      </c>
      <c r="F34" s="128"/>
      <c r="H34" s="12"/>
      <c r="I34" s="27">
        <v>6570.4304000000002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9706.6455524999983</v>
      </c>
      <c r="E35" s="127" t="s">
        <v>22</v>
      </c>
      <c r="F35" s="128"/>
      <c r="H35" s="12"/>
      <c r="I35" s="27">
        <v>9378.4014999999999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15392.787030000001</v>
      </c>
      <c r="E36" s="127" t="s">
        <v>16</v>
      </c>
      <c r="F36" s="128"/>
      <c r="H36" s="12"/>
      <c r="I36" s="27">
        <v>14872.258000000002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8029.5209954999991</v>
      </c>
      <c r="E37" s="127" t="s">
        <v>16</v>
      </c>
      <c r="F37" s="128"/>
      <c r="H37" s="12"/>
      <c r="I37" s="27">
        <v>7757.9912999999997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15.75" thickBot="1" x14ac:dyDescent="0.3">
      <c r="A42" s="45" t="s">
        <v>67</v>
      </c>
      <c r="B42" s="46">
        <v>47562</v>
      </c>
      <c r="C42" s="27">
        <f t="shared" ref="C42:C56" si="1">$I42*1.035</f>
        <v>5305.9486859459694</v>
      </c>
      <c r="D42" s="48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5126.5204695130142</v>
      </c>
      <c r="J42" s="44"/>
      <c r="K42" s="44"/>
      <c r="L42" s="44"/>
    </row>
    <row r="43" spans="1:14" ht="15.75" thickBot="1" x14ac:dyDescent="0.3">
      <c r="A43" s="45" t="s">
        <v>70</v>
      </c>
      <c r="B43" s="46">
        <v>49505</v>
      </c>
      <c r="C43" s="27">
        <f t="shared" si="1"/>
        <v>3605.6662409381456</v>
      </c>
      <c r="D43" s="48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3483.7354984909621</v>
      </c>
      <c r="J43" s="44"/>
      <c r="K43" s="44"/>
      <c r="L43" s="44"/>
      <c r="M43" s="43"/>
      <c r="N43" s="32"/>
    </row>
    <row r="44" spans="1:14" ht="15.75" thickBot="1" x14ac:dyDescent="0.3">
      <c r="A44" s="45" t="s">
        <v>71</v>
      </c>
      <c r="B44" s="46">
        <v>29881</v>
      </c>
      <c r="C44" s="27">
        <f t="shared" si="1"/>
        <v>3030.2306636738736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2927.7590953370759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4"/>
      <c r="J45" s="44"/>
      <c r="K45" s="44"/>
    </row>
    <row r="46" spans="1:14" ht="15.75" thickBot="1" x14ac:dyDescent="0.3">
      <c r="A46" s="45" t="s">
        <v>75</v>
      </c>
      <c r="B46" s="46">
        <v>45378</v>
      </c>
      <c r="C46" s="27">
        <f t="shared" si="1"/>
        <v>845.99406464999277</v>
      </c>
      <c r="D46" s="48" t="s">
        <v>68</v>
      </c>
      <c r="E46" s="48" t="s">
        <v>69</v>
      </c>
      <c r="F46" s="48" t="s">
        <v>69</v>
      </c>
      <c r="G46" s="130" t="s">
        <v>22</v>
      </c>
      <c r="H46" s="145"/>
      <c r="I46" s="47">
        <v>817.38556971013804</v>
      </c>
    </row>
    <row r="47" spans="1:14" ht="15.75" thickBot="1" x14ac:dyDescent="0.3">
      <c r="A47" s="45" t="s">
        <v>76</v>
      </c>
      <c r="B47" s="46">
        <v>45380</v>
      </c>
      <c r="C47" s="27">
        <f t="shared" si="1"/>
        <v>1102.3947127234899</v>
      </c>
      <c r="D47" s="48" t="s">
        <v>68</v>
      </c>
      <c r="E47" s="48" t="s">
        <v>69</v>
      </c>
      <c r="F47" s="48" t="s">
        <v>69</v>
      </c>
      <c r="G47" s="130" t="s">
        <v>22</v>
      </c>
      <c r="H47" s="145"/>
      <c r="I47" s="47">
        <v>1065.11566446714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1102.3947127234899</v>
      </c>
      <c r="D48" s="48" t="s">
        <v>68</v>
      </c>
      <c r="E48" s="48" t="s">
        <v>69</v>
      </c>
      <c r="F48" s="48" t="s">
        <v>69</v>
      </c>
      <c r="G48" s="130" t="s">
        <v>16</v>
      </c>
      <c r="H48" s="145"/>
      <c r="I48" s="47">
        <v>1065.11566446714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1102.3947127234899</v>
      </c>
      <c r="D49" s="48" t="s">
        <v>68</v>
      </c>
      <c r="E49" s="48" t="s">
        <v>69</v>
      </c>
      <c r="F49" s="48" t="s">
        <v>69</v>
      </c>
      <c r="G49" s="130" t="s">
        <v>22</v>
      </c>
      <c r="H49" s="145"/>
      <c r="I49" s="47">
        <v>1065.11566446714</v>
      </c>
    </row>
    <row r="50" spans="1:9" ht="15.75" thickBot="1" x14ac:dyDescent="0.3">
      <c r="A50" s="45" t="s">
        <v>79</v>
      </c>
      <c r="B50" s="46">
        <v>43235</v>
      </c>
      <c r="C50" s="27">
        <f t="shared" si="1"/>
        <v>840.36577899110262</v>
      </c>
      <c r="D50" s="48" t="s">
        <v>68</v>
      </c>
      <c r="E50" s="48" t="s">
        <v>69</v>
      </c>
      <c r="F50" s="48" t="s">
        <v>69</v>
      </c>
      <c r="G50" s="130" t="s">
        <v>22</v>
      </c>
      <c r="H50" s="145"/>
      <c r="I50" s="47">
        <v>811.94761255179003</v>
      </c>
    </row>
    <row r="51" spans="1:9" ht="15.75" thickBot="1" x14ac:dyDescent="0.3">
      <c r="A51" s="45" t="s">
        <v>80</v>
      </c>
      <c r="B51" s="46">
        <v>43239</v>
      </c>
      <c r="C51" s="27">
        <f t="shared" si="1"/>
        <v>840.36577899110262</v>
      </c>
      <c r="D51" s="48" t="s">
        <v>68</v>
      </c>
      <c r="E51" s="48" t="s">
        <v>69</v>
      </c>
      <c r="F51" s="48" t="s">
        <v>69</v>
      </c>
      <c r="G51" s="130" t="s">
        <v>22</v>
      </c>
      <c r="H51" s="145"/>
      <c r="I51" s="47">
        <v>811.94761255179003</v>
      </c>
    </row>
    <row r="52" spans="1:9" ht="15.75" thickBot="1" x14ac:dyDescent="0.3">
      <c r="A52" s="45" t="s">
        <v>81</v>
      </c>
      <c r="B52" s="46">
        <v>66984</v>
      </c>
      <c r="C52" s="27">
        <f t="shared" si="1"/>
        <v>2198.2986006546062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2123.9600006324699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1526.537440968214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1474.9154019016562</v>
      </c>
    </row>
    <row r="54" spans="1:9" ht="15.75" thickBot="1" x14ac:dyDescent="0.3">
      <c r="A54" s="45" t="s">
        <v>83</v>
      </c>
      <c r="B54" s="46">
        <v>19120</v>
      </c>
      <c r="C54" s="27">
        <f t="shared" si="1"/>
        <v>3499.6610526847135</v>
      </c>
      <c r="D54" s="48" t="s">
        <v>68</v>
      </c>
      <c r="E54" s="48" t="s">
        <v>69</v>
      </c>
      <c r="F54" s="48" t="s">
        <v>69</v>
      </c>
      <c r="G54" s="130" t="s">
        <v>22</v>
      </c>
      <c r="H54" s="145"/>
      <c r="I54" s="47">
        <v>3381.3150267485157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660.65270114910913</v>
      </c>
      <c r="D55" s="48" t="s">
        <v>68</v>
      </c>
      <c r="E55" s="48" t="s">
        <v>69</v>
      </c>
      <c r="F55" s="48" t="s">
        <v>69</v>
      </c>
      <c r="G55" s="130" t="s">
        <v>16</v>
      </c>
      <c r="H55" s="145"/>
      <c r="I55" s="47">
        <v>638.31178854986399</v>
      </c>
    </row>
    <row r="56" spans="1:9" ht="50.25" customHeight="1" thickBot="1" x14ac:dyDescent="0.3">
      <c r="A56" s="45" t="s">
        <v>85</v>
      </c>
      <c r="B56" s="46">
        <v>36430</v>
      </c>
      <c r="C56" s="27">
        <f t="shared" si="1"/>
        <v>415.09042360140069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401.05354937333402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15.75" thickBot="1" x14ac:dyDescent="0.3">
      <c r="A60" s="56" t="s">
        <v>88</v>
      </c>
      <c r="B60" s="57">
        <v>93454</v>
      </c>
      <c r="C60" s="27">
        <f t="shared" ref="C60:C64" si="2">$I60*1.035</f>
        <v>3011.699141078735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2909.8542425881501</v>
      </c>
    </row>
    <row r="61" spans="1:9" ht="30.75" thickBot="1" x14ac:dyDescent="0.3">
      <c r="A61" s="56" t="s">
        <v>90</v>
      </c>
      <c r="B61" s="57">
        <v>93458</v>
      </c>
      <c r="C61" s="27">
        <f t="shared" si="2"/>
        <v>3011.699141078735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2909.8542425881501</v>
      </c>
    </row>
    <row r="62" spans="1:9" ht="45.75" thickBot="1" x14ac:dyDescent="0.3">
      <c r="A62" s="56" t="s">
        <v>91</v>
      </c>
      <c r="B62" s="57">
        <v>93459</v>
      </c>
      <c r="C62" s="27">
        <f t="shared" si="2"/>
        <v>3011.699141078735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2909.8542425881501</v>
      </c>
    </row>
    <row r="63" spans="1:9" ht="30.75" thickBot="1" x14ac:dyDescent="0.3">
      <c r="A63" s="56" t="s">
        <v>92</v>
      </c>
      <c r="B63" s="57">
        <v>93460</v>
      </c>
      <c r="C63" s="27">
        <f t="shared" si="2"/>
        <v>3011.699141078735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2909.8542425881501</v>
      </c>
    </row>
    <row r="64" spans="1:9" ht="45.75" thickBot="1" x14ac:dyDescent="0.3">
      <c r="A64" s="56" t="s">
        <v>93</v>
      </c>
      <c r="B64" s="57" t="s">
        <v>94</v>
      </c>
      <c r="C64" s="27">
        <f t="shared" si="2"/>
        <v>10806.343315135144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10440.911415589511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6.6726574199999993</v>
      </c>
      <c r="E69" s="132" t="s">
        <v>16</v>
      </c>
      <c r="F69" s="131"/>
      <c r="G69" s="64"/>
      <c r="I69" s="63">
        <v>6.447012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5.2180642799999983</v>
      </c>
      <c r="E70" s="132" t="s">
        <v>16</v>
      </c>
      <c r="F70" s="131"/>
      <c r="G70" s="64"/>
      <c r="I70" s="63">
        <v>5.0416079999999992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9.9512641799999972</v>
      </c>
      <c r="E71" s="133" t="s">
        <v>16</v>
      </c>
      <c r="F71" s="131"/>
      <c r="G71" s="64"/>
      <c r="I71" s="63">
        <v>9.6147479999999987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6.1185266999999985</v>
      </c>
      <c r="E72" s="132" t="s">
        <v>16</v>
      </c>
      <c r="F72" s="131"/>
      <c r="G72" s="64"/>
      <c r="I72" s="63">
        <v>5.9116199999999992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19.359942029999996</v>
      </c>
      <c r="E73" s="132" t="s">
        <v>16</v>
      </c>
      <c r="F73" s="131"/>
      <c r="G73" s="64"/>
      <c r="I73" s="63">
        <v>18.705257999999997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16.820176229999998</v>
      </c>
      <c r="E74" s="132" t="s">
        <v>16</v>
      </c>
      <c r="F74" s="131"/>
      <c r="G74" s="64"/>
      <c r="I74" s="63">
        <v>16.251377999999999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7.4807647199999998</v>
      </c>
      <c r="E75" s="132" t="s">
        <v>16</v>
      </c>
      <c r="F75" s="131"/>
      <c r="G75" s="64"/>
      <c r="I75" s="63">
        <v>7.227792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33.801973920000002</v>
      </c>
      <c r="E76" s="132" t="s">
        <v>16</v>
      </c>
      <c r="F76" s="131"/>
      <c r="G76" s="64"/>
      <c r="I76" s="63">
        <v>32.658912000000001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16.854809399999997</v>
      </c>
      <c r="E77" s="132" t="s">
        <v>16</v>
      </c>
      <c r="F77" s="131"/>
      <c r="G77" s="64"/>
      <c r="I77" s="63">
        <v>16.284839999999999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13.957167509999998</v>
      </c>
      <c r="E78" s="132" t="s">
        <v>16</v>
      </c>
      <c r="F78" s="131"/>
      <c r="G78" s="64"/>
      <c r="I78" s="63">
        <v>13.485185999999999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12.883539239999998</v>
      </c>
      <c r="E79" s="132" t="s">
        <v>16</v>
      </c>
      <c r="F79" s="131"/>
      <c r="G79" s="64"/>
      <c r="I79" s="63">
        <v>12.447863999999999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5.9799940199999995</v>
      </c>
      <c r="E80" s="132" t="s">
        <v>16</v>
      </c>
      <c r="F80" s="131"/>
      <c r="G80" s="64"/>
      <c r="I80" s="63">
        <v>5.7777719999999997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10.736282699999999</v>
      </c>
      <c r="E81" s="132" t="s">
        <v>16</v>
      </c>
      <c r="F81" s="131"/>
      <c r="G81" s="64"/>
      <c r="I81" s="63">
        <v>10.37322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5.2180642799999983</v>
      </c>
      <c r="E82" s="132" t="s">
        <v>16</v>
      </c>
      <c r="F82" s="131"/>
      <c r="G82" s="64"/>
      <c r="I82" s="63">
        <v>5.0416079999999992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29.403561329999995</v>
      </c>
      <c r="E83" s="132" t="s">
        <v>16</v>
      </c>
      <c r="F83" s="131"/>
      <c r="G83" s="64"/>
      <c r="I83" s="63">
        <v>28.409237999999998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10.413039779999998</v>
      </c>
      <c r="E84" s="132" t="s">
        <v>16</v>
      </c>
      <c r="F84" s="131"/>
      <c r="G84" s="64"/>
      <c r="I84" s="63">
        <v>10.060908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47.655241919999995</v>
      </c>
      <c r="E85" s="132" t="s">
        <v>16</v>
      </c>
      <c r="F85" s="131"/>
      <c r="G85" s="64"/>
      <c r="I85" s="63">
        <v>46.043711999999999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5.4720408599999999</v>
      </c>
      <c r="E86" s="132" t="s">
        <v>16</v>
      </c>
      <c r="F86" s="131"/>
      <c r="G86" s="64"/>
      <c r="I86" s="63">
        <v>5.2869960000000003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16.843265009999996</v>
      </c>
      <c r="E87" s="132" t="s">
        <v>16</v>
      </c>
      <c r="F87" s="131"/>
      <c r="G87" s="64"/>
      <c r="I87" s="63">
        <v>16.273685999999998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24.081597539999997</v>
      </c>
      <c r="E88" s="132" t="s">
        <v>16</v>
      </c>
      <c r="F88" s="131"/>
      <c r="G88" s="64"/>
      <c r="I88" s="63">
        <v>23.267243999999998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22.373027819999997</v>
      </c>
      <c r="E89" s="132" t="s">
        <v>16</v>
      </c>
      <c r="F89" s="131"/>
      <c r="G89" s="64"/>
      <c r="I89" s="63">
        <v>21.616451999999999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4.6177559999999991</v>
      </c>
      <c r="E90" s="132" t="s">
        <v>16</v>
      </c>
      <c r="F90" s="131"/>
      <c r="G90" s="64"/>
      <c r="I90" s="63">
        <v>4.4615999999999998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4.2367911299999994</v>
      </c>
      <c r="E91" s="132" t="s">
        <v>16</v>
      </c>
      <c r="F91" s="131"/>
      <c r="G91" s="64"/>
      <c r="I91" s="63">
        <v>4.0935179999999995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4.2367911299999994</v>
      </c>
      <c r="E92" s="132" t="s">
        <v>16</v>
      </c>
      <c r="F92" s="131"/>
      <c r="G92" s="64"/>
      <c r="I92" s="63">
        <v>4.0935179999999995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21.230133209999998</v>
      </c>
      <c r="E93" s="132" t="s">
        <v>22</v>
      </c>
      <c r="F93" s="131"/>
      <c r="G93" s="64"/>
      <c r="I93" s="63">
        <v>20.512205999999999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21.230133209999998</v>
      </c>
      <c r="E94" s="132" t="s">
        <v>22</v>
      </c>
      <c r="F94" s="131"/>
      <c r="G94" s="64"/>
      <c r="I94" s="63">
        <v>20.512205999999999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5.4951296399999983</v>
      </c>
      <c r="E95" s="132" t="s">
        <v>16</v>
      </c>
      <c r="F95" s="131"/>
      <c r="G95" s="64"/>
      <c r="I95" s="63">
        <v>5.3093039999999991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5.5528515899999986</v>
      </c>
      <c r="E96" s="132" t="s">
        <v>16</v>
      </c>
      <c r="F96" s="131"/>
      <c r="G96" s="64"/>
      <c r="I96" s="63">
        <v>5.365073999999999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18.540290339999999</v>
      </c>
      <c r="E97" s="132" t="s">
        <v>16</v>
      </c>
      <c r="F97" s="131"/>
      <c r="G97" s="64"/>
      <c r="I97" s="63">
        <v>17.913323999999999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7.4692203299999989</v>
      </c>
      <c r="E98" s="132" t="s">
        <v>16</v>
      </c>
      <c r="F98" s="131"/>
      <c r="G98" s="64"/>
      <c r="I98" s="63">
        <v>7.2166379999999997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29.796070589999996</v>
      </c>
      <c r="E99" s="132" t="s">
        <v>16</v>
      </c>
      <c r="F99" s="131"/>
      <c r="G99" s="64"/>
      <c r="I99" s="63">
        <v>28.788473999999997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7.930995929999999</v>
      </c>
      <c r="E100" s="132" t="s">
        <v>16</v>
      </c>
      <c r="F100" s="131"/>
      <c r="G100" s="64"/>
      <c r="I100" s="63">
        <v>7.6627979999999996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14.730641639999998</v>
      </c>
      <c r="E101" s="132" t="s">
        <v>16</v>
      </c>
      <c r="F101" s="131"/>
      <c r="G101" s="64"/>
      <c r="I101" s="63">
        <v>14.232503999999999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4.5600340499999996</v>
      </c>
      <c r="E102" s="132" t="s">
        <v>16</v>
      </c>
      <c r="F102" s="131"/>
      <c r="G102" s="64"/>
      <c r="I102" s="63">
        <v>4.4058299999999999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24.508739969999997</v>
      </c>
      <c r="E103" s="132" t="s">
        <v>16</v>
      </c>
      <c r="F103" s="131"/>
      <c r="G103" s="64"/>
      <c r="I103" s="63">
        <v>23.679942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19.394575199999998</v>
      </c>
      <c r="E104" s="132" t="s">
        <v>22</v>
      </c>
      <c r="F104" s="131"/>
      <c r="G104" s="64"/>
      <c r="I104" s="63">
        <v>18.738720000000001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16.369945019999999</v>
      </c>
      <c r="E105" s="132" t="s">
        <v>16</v>
      </c>
      <c r="F105" s="131"/>
      <c r="G105" s="64"/>
      <c r="I105" s="63">
        <v>15.816371999999999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9.7665539399999997</v>
      </c>
      <c r="E106" s="132" t="s">
        <v>22</v>
      </c>
      <c r="F106" s="131"/>
      <c r="G106" s="64"/>
      <c r="I106" s="63">
        <v>9.4362840000000006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5.7952837799999983</v>
      </c>
      <c r="E107" s="132" t="s">
        <v>16</v>
      </c>
      <c r="F107" s="131"/>
      <c r="G107" s="64"/>
      <c r="I107" s="63">
        <v>5.5993079999999988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5.7952837799999983</v>
      </c>
      <c r="E108" s="132" t="s">
        <v>16</v>
      </c>
      <c r="F108" s="131"/>
      <c r="G108" s="64"/>
      <c r="I108" s="63">
        <v>5.5993079999999988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9.8935422299999995</v>
      </c>
      <c r="E109" s="132" t="s">
        <v>16</v>
      </c>
      <c r="F109" s="131"/>
      <c r="G109" s="64"/>
      <c r="I109" s="63">
        <v>9.5589779999999998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11.913810479999999</v>
      </c>
      <c r="E110" s="133" t="s">
        <v>16</v>
      </c>
      <c r="F110" s="131"/>
      <c r="G110" s="64"/>
      <c r="I110" s="63">
        <v>11.510928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90.935160029999992</v>
      </c>
      <c r="E111" s="132" t="s">
        <v>16</v>
      </c>
      <c r="F111" s="131"/>
      <c r="G111" s="64"/>
      <c r="I111" s="63">
        <v>87.860057999999995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12.121609499999998</v>
      </c>
      <c r="E112" s="132" t="s">
        <v>16</v>
      </c>
      <c r="F112" s="131"/>
      <c r="G112" s="64"/>
      <c r="I112" s="63">
        <v>11.711699999999999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118.20271135319359</v>
      </c>
      <c r="E113" s="132" t="s">
        <v>16</v>
      </c>
      <c r="F113" s="131"/>
      <c r="G113" s="64"/>
      <c r="I113" s="63">
        <v>114.20551821564599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34.571265471325432</v>
      </c>
      <c r="E114" s="132" t="s">
        <v>16</v>
      </c>
      <c r="F114" s="131"/>
      <c r="G114" s="64"/>
      <c r="I114" s="63">
        <v>33.402188861183994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43.025941530000004</v>
      </c>
      <c r="E115" s="132" t="s">
        <v>16</v>
      </c>
      <c r="F115" s="131"/>
      <c r="G115" s="64"/>
      <c r="I115" s="63">
        <v>41.570958000000005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5.9569052399999993</v>
      </c>
      <c r="E116" s="132" t="s">
        <v>16</v>
      </c>
      <c r="F116" s="131"/>
      <c r="G116" s="64"/>
      <c r="I116" s="63">
        <v>5.7554639999999999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15.792725519999998</v>
      </c>
      <c r="E117" s="132" t="s">
        <v>16</v>
      </c>
      <c r="F117" s="131"/>
      <c r="G117" s="64"/>
      <c r="I117" s="63">
        <v>15.258671999999999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5.6336623199999991</v>
      </c>
      <c r="E118" s="132" t="s">
        <v>16</v>
      </c>
      <c r="F118" s="131"/>
      <c r="G118" s="64"/>
      <c r="I118" s="63">
        <v>5.4431519999999995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21.88816344</v>
      </c>
      <c r="E119" s="132" t="s">
        <v>16</v>
      </c>
      <c r="F119" s="131"/>
      <c r="G119" s="64"/>
      <c r="I119" s="63">
        <v>21.147984000000001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29.380472549999997</v>
      </c>
      <c r="E120" s="132" t="s">
        <v>16</v>
      </c>
      <c r="F120" s="131"/>
      <c r="G120" s="64"/>
      <c r="I120" s="63">
        <v>28.38693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14.949985049999997</v>
      </c>
      <c r="E121" s="132" t="s">
        <v>16</v>
      </c>
      <c r="F121" s="131"/>
      <c r="G121" s="64"/>
      <c r="I121" s="63">
        <v>14.444429999999999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8.6813812799999983</v>
      </c>
      <c r="E122" s="132" t="s">
        <v>16</v>
      </c>
      <c r="F122" s="131"/>
      <c r="G122" s="64"/>
      <c r="I122" s="63">
        <v>8.3878079999999997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17.374306949999998</v>
      </c>
      <c r="E123" s="132" t="s">
        <v>16</v>
      </c>
      <c r="F123" s="131"/>
      <c r="G123" s="64"/>
      <c r="I123" s="63">
        <v>16.786770000000001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40.509264510000001</v>
      </c>
      <c r="E124" s="132" t="s">
        <v>16</v>
      </c>
      <c r="F124" s="131"/>
      <c r="G124" s="64"/>
      <c r="I124" s="63">
        <v>39.139386000000002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160.0837781678764</v>
      </c>
      <c r="E125" s="133" t="s">
        <v>16</v>
      </c>
      <c r="F125" s="131"/>
      <c r="G125" s="64"/>
      <c r="I125" s="63">
        <v>154.67031707041198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13.853267999999998</v>
      </c>
      <c r="E126" s="132" t="s">
        <v>16</v>
      </c>
      <c r="F126" s="131"/>
      <c r="G126" s="64"/>
      <c r="I126" s="63">
        <v>13.384799999999998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8.9699910299999992</v>
      </c>
      <c r="E127" s="132" t="s">
        <v>22</v>
      </c>
      <c r="F127" s="131"/>
      <c r="G127" s="64"/>
      <c r="I127" s="63">
        <v>8.666658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7.4692203299999989</v>
      </c>
      <c r="E128" s="132" t="s">
        <v>22</v>
      </c>
      <c r="F128" s="131"/>
      <c r="G128" s="64"/>
      <c r="I128" s="63">
        <v>7.2166379999999997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12.19087584</v>
      </c>
      <c r="E129" s="132" t="s">
        <v>22</v>
      </c>
      <c r="F129" s="131"/>
      <c r="G129" s="64"/>
      <c r="I129" s="63">
        <v>11.778624000000001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7.7116525199999986</v>
      </c>
      <c r="E130" s="133" t="s">
        <v>16</v>
      </c>
      <c r="F130" s="131"/>
      <c r="G130" s="64"/>
      <c r="I130" s="63">
        <v>7.4508719999999995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58.513260812858277</v>
      </c>
      <c r="E131" s="132" t="s">
        <v>16</v>
      </c>
      <c r="F131" s="131"/>
      <c r="G131" s="64"/>
      <c r="I131" s="63">
        <v>56.534551510008001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160.0837781678764</v>
      </c>
      <c r="E132" s="132" t="s">
        <v>16</v>
      </c>
      <c r="F132" s="131"/>
      <c r="G132" s="64"/>
      <c r="I132" s="63">
        <v>154.67031707041198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59.234265090000001</v>
      </c>
      <c r="E133" s="132" t="s">
        <v>16</v>
      </c>
      <c r="F133" s="131"/>
      <c r="G133" s="64"/>
      <c r="I133" s="63">
        <v>57.231174000000003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48.636515069999994</v>
      </c>
      <c r="E134" s="132" t="s">
        <v>16</v>
      </c>
      <c r="F134" s="131"/>
      <c r="G134" s="64"/>
      <c r="I134" s="63">
        <v>46.991802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86.582924999999989</v>
      </c>
      <c r="E135" s="133" t="s">
        <v>16</v>
      </c>
      <c r="F135" s="131"/>
      <c r="G135" s="64"/>
      <c r="I135" s="63">
        <v>83.655000000000001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5.9799940199999995</v>
      </c>
      <c r="E136" s="132" t="s">
        <v>16</v>
      </c>
      <c r="F136" s="131"/>
      <c r="G136" s="64"/>
      <c r="I136" s="63">
        <v>5.7777719999999997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14.949985049999997</v>
      </c>
      <c r="E137" s="132" t="s">
        <v>16</v>
      </c>
      <c r="F137" s="131"/>
      <c r="G137" s="64"/>
      <c r="I137" s="63">
        <v>14.444429999999999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7.5153978899999982</v>
      </c>
      <c r="E138" s="132" t="s">
        <v>16</v>
      </c>
      <c r="F138" s="131"/>
      <c r="G138" s="64"/>
      <c r="I138" s="63">
        <v>7.2612539999999992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13.333770449999999</v>
      </c>
      <c r="E139" s="132" t="s">
        <v>16</v>
      </c>
      <c r="F139" s="131"/>
      <c r="G139" s="64"/>
      <c r="I139" s="63">
        <v>12.88287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5.910727679999999</v>
      </c>
      <c r="E140" s="132" t="s">
        <v>16</v>
      </c>
      <c r="F140" s="131"/>
      <c r="G140" s="64"/>
      <c r="I140" s="63">
        <v>5.7108479999999995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5.9799940199999995</v>
      </c>
      <c r="E141" s="132" t="s">
        <v>16</v>
      </c>
      <c r="F141" s="131"/>
      <c r="G141" s="64"/>
      <c r="I141" s="63">
        <v>5.7777719999999997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13.830179219999998</v>
      </c>
      <c r="E142" s="132" t="s">
        <v>16</v>
      </c>
      <c r="F142" s="131"/>
      <c r="G142" s="64"/>
      <c r="I142" s="63">
        <v>13.362492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9.3278671200000005</v>
      </c>
      <c r="E143" s="132" t="s">
        <v>16</v>
      </c>
      <c r="F143" s="131"/>
      <c r="G143" s="64"/>
      <c r="I143" s="63">
        <v>9.0124320000000004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7.6539305699999991</v>
      </c>
      <c r="E144" s="132" t="s">
        <v>16</v>
      </c>
      <c r="F144" s="131"/>
      <c r="G144" s="64"/>
      <c r="I144" s="63">
        <v>7.3951019999999996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49.456166760000002</v>
      </c>
      <c r="E145" s="132" t="s">
        <v>16</v>
      </c>
      <c r="F145" s="131"/>
      <c r="G145" s="64"/>
      <c r="I145" s="63">
        <v>47.783736000000005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29.172673529999997</v>
      </c>
      <c r="E146" s="132" t="s">
        <v>16</v>
      </c>
      <c r="F146" s="131"/>
      <c r="G146" s="64"/>
      <c r="I146" s="63">
        <v>28.186157999999999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25.663178969999997</v>
      </c>
      <c r="E147" s="132" t="s">
        <v>16</v>
      </c>
      <c r="F147" s="131"/>
      <c r="G147" s="64"/>
      <c r="I147" s="63">
        <v>24.795341999999998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15.330949919999997</v>
      </c>
      <c r="E148" s="132" t="s">
        <v>16</v>
      </c>
      <c r="F148" s="131"/>
      <c r="G148" s="64"/>
      <c r="I148" s="63">
        <v>14.812511999999998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15.861991859999998</v>
      </c>
      <c r="E149" s="132" t="s">
        <v>16</v>
      </c>
      <c r="F149" s="131"/>
      <c r="G149" s="64"/>
      <c r="I149" s="63">
        <v>15.325595999999999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71.736839459999999</v>
      </c>
      <c r="E150" s="132" t="s">
        <v>16</v>
      </c>
      <c r="F150" s="131"/>
      <c r="G150" s="64"/>
      <c r="I150" s="63">
        <v>69.310956000000004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8.0926173899999991</v>
      </c>
      <c r="E151" s="132" t="s">
        <v>16</v>
      </c>
      <c r="F151" s="131"/>
      <c r="G151" s="64"/>
      <c r="I151" s="63">
        <v>7.8189539999999997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15.146239679999997</v>
      </c>
      <c r="E152" s="132" t="s">
        <v>16</v>
      </c>
      <c r="F152" s="131"/>
      <c r="G152" s="64"/>
      <c r="I152" s="63">
        <v>14.634047999999998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20.941523459999999</v>
      </c>
      <c r="E153" s="132" t="s">
        <v>16</v>
      </c>
      <c r="F153" s="131"/>
      <c r="G153" s="64"/>
      <c r="I153" s="63">
        <v>20.233356000000001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17.651372309999996</v>
      </c>
      <c r="E154" s="132" t="s">
        <v>16</v>
      </c>
      <c r="F154" s="131"/>
      <c r="G154" s="64"/>
      <c r="I154" s="63">
        <v>17.054465999999998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32.255025660000001</v>
      </c>
      <c r="E155" s="132" t="s">
        <v>16</v>
      </c>
      <c r="F155" s="131"/>
      <c r="G155" s="64"/>
      <c r="I155" s="63">
        <v>31.164276000000001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18.378668879999999</v>
      </c>
      <c r="E156" s="132" t="s">
        <v>16</v>
      </c>
      <c r="F156" s="131"/>
      <c r="G156" s="64"/>
      <c r="I156" s="63">
        <v>17.757168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15.735003569999998</v>
      </c>
      <c r="E157" s="132" t="s">
        <v>16</v>
      </c>
      <c r="F157" s="131"/>
      <c r="G157" s="64"/>
      <c r="I157" s="63">
        <v>15.202902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11.752189019999998</v>
      </c>
      <c r="E158" s="132" t="s">
        <v>16</v>
      </c>
      <c r="F158" s="131"/>
      <c r="G158" s="64"/>
      <c r="I158" s="63">
        <v>11.354771999999999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16.970253299999996</v>
      </c>
      <c r="E159" s="132" t="s">
        <v>16</v>
      </c>
      <c r="F159" s="131"/>
      <c r="G159" s="64"/>
      <c r="I159" s="63">
        <v>16.396379999999997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19.556196659999998</v>
      </c>
      <c r="E160" s="132" t="s">
        <v>16</v>
      </c>
      <c r="F160" s="131"/>
      <c r="G160" s="64"/>
      <c r="I160" s="63">
        <v>18.894876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11.913810479999999</v>
      </c>
      <c r="E161" s="133" t="s">
        <v>16</v>
      </c>
      <c r="F161" s="131"/>
      <c r="G161" s="64"/>
      <c r="I161" s="63">
        <v>11.510928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13.830179219999998</v>
      </c>
      <c r="E162" s="132" t="s">
        <v>16</v>
      </c>
      <c r="F162" s="131"/>
      <c r="G162" s="64"/>
      <c r="I162" s="63">
        <v>13.362492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3.7865599199999993</v>
      </c>
      <c r="E163" s="132" t="s">
        <v>16</v>
      </c>
      <c r="F163" s="131"/>
      <c r="G163" s="64"/>
      <c r="I163" s="63">
        <v>3.6585119999999995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8.3119607999999996</v>
      </c>
      <c r="E164" s="132" t="s">
        <v>16</v>
      </c>
      <c r="F164" s="131"/>
      <c r="G164" s="64"/>
      <c r="I164" s="63">
        <v>8.0308799999999998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11.209602689999999</v>
      </c>
      <c r="E165" s="132" t="s">
        <v>16</v>
      </c>
      <c r="F165" s="131"/>
      <c r="G165" s="64"/>
      <c r="I165" s="63">
        <v>10.830534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21.449476619999995</v>
      </c>
      <c r="E166" s="132" t="s">
        <v>16</v>
      </c>
      <c r="F166" s="131"/>
      <c r="G166" s="64"/>
      <c r="I166" s="63">
        <v>20.724131999999997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21.380210279999996</v>
      </c>
      <c r="E167" s="132" t="s">
        <v>16</v>
      </c>
      <c r="F167" s="131"/>
      <c r="G167" s="64"/>
      <c r="I167" s="63">
        <v>20.657207999999997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14.522842619999999</v>
      </c>
      <c r="E168" s="132" t="s">
        <v>16</v>
      </c>
      <c r="F168" s="131"/>
      <c r="G168" s="64"/>
      <c r="I168" s="63">
        <v>14.031732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2.7360204299999999</v>
      </c>
      <c r="E169" s="132" t="s">
        <v>16</v>
      </c>
      <c r="F169" s="131"/>
      <c r="G169" s="64"/>
      <c r="I169" s="63">
        <v>2.6434980000000001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2.7360204299999999</v>
      </c>
      <c r="E170" s="132" t="s">
        <v>16</v>
      </c>
      <c r="F170" s="131"/>
      <c r="G170" s="64"/>
      <c r="I170" s="63">
        <v>2.6434980000000001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13.587747029999997</v>
      </c>
      <c r="E171" s="132" t="s">
        <v>16</v>
      </c>
      <c r="F171" s="131"/>
      <c r="G171" s="64"/>
      <c r="I171" s="63">
        <v>13.128257999999999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13.910989949999999</v>
      </c>
      <c r="E172" s="132" t="s">
        <v>16</v>
      </c>
      <c r="F172" s="131"/>
      <c r="G172" s="64"/>
      <c r="I172" s="63">
        <v>13.440570000000001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12.398674859999998</v>
      </c>
      <c r="E173" s="132" t="s">
        <v>16</v>
      </c>
      <c r="F173" s="131"/>
      <c r="G173" s="64"/>
      <c r="I173" s="63">
        <v>11.979395999999999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9.4317666299999985</v>
      </c>
      <c r="E174" s="132" t="s">
        <v>22</v>
      </c>
      <c r="F174" s="131"/>
      <c r="G174" s="64"/>
      <c r="I174" s="63">
        <v>9.112817999999999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14.303499209999998</v>
      </c>
      <c r="E175" s="132" t="s">
        <v>16</v>
      </c>
      <c r="F175" s="131"/>
      <c r="G175" s="64"/>
      <c r="I175" s="63">
        <v>13.819806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12.998983139999998</v>
      </c>
      <c r="E176" s="132" t="s">
        <v>16</v>
      </c>
      <c r="F176" s="131"/>
      <c r="G176" s="64"/>
      <c r="I176" s="63">
        <v>12.559403999999999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11.925354869999998</v>
      </c>
      <c r="E177" s="132" t="s">
        <v>16</v>
      </c>
      <c r="F177" s="131"/>
      <c r="G177" s="64"/>
      <c r="I177" s="63">
        <v>11.522081999999999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16.473844529999997</v>
      </c>
      <c r="E178" s="132" t="s">
        <v>16</v>
      </c>
      <c r="F178" s="131"/>
      <c r="G178" s="64"/>
      <c r="I178" s="63">
        <v>15.916757999999998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22.338394649999998</v>
      </c>
      <c r="E179" s="132" t="s">
        <v>16</v>
      </c>
      <c r="F179" s="131"/>
      <c r="G179" s="64"/>
      <c r="I179" s="63">
        <v>21.582989999999999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5.9799940199999995</v>
      </c>
      <c r="E180" s="132" t="s">
        <v>16</v>
      </c>
      <c r="F180" s="131"/>
      <c r="G180" s="64"/>
      <c r="I180" s="63">
        <v>5.7777719999999997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15.827358689999999</v>
      </c>
      <c r="E181" s="132" t="s">
        <v>16</v>
      </c>
      <c r="F181" s="131"/>
      <c r="G181" s="64"/>
      <c r="I181" s="63">
        <v>15.292134000000001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20.687546879999999</v>
      </c>
      <c r="E182" s="132" t="s">
        <v>16</v>
      </c>
      <c r="F182" s="131"/>
      <c r="G182" s="64"/>
      <c r="I182" s="63">
        <v>19.987968000000002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40.509264510000001</v>
      </c>
      <c r="E183" s="132" t="s">
        <v>16</v>
      </c>
      <c r="F183" s="131"/>
      <c r="G183" s="64"/>
      <c r="I183" s="63">
        <v>39.139386000000002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19.002065939999998</v>
      </c>
      <c r="E184" s="132" t="s">
        <v>16</v>
      </c>
      <c r="F184" s="131"/>
      <c r="G184" s="64"/>
      <c r="I184" s="63">
        <v>18.359483999999998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24.023875589999996</v>
      </c>
      <c r="E185" s="132" t="s">
        <v>16</v>
      </c>
      <c r="F185" s="131"/>
      <c r="G185" s="64"/>
      <c r="I185" s="63">
        <v>23.211473999999999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24.023875589999996</v>
      </c>
      <c r="E186" s="132" t="s">
        <v>16</v>
      </c>
      <c r="F186" s="131"/>
      <c r="G186" s="64"/>
      <c r="I186" s="63">
        <v>23.211473999999999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24.023875589999996</v>
      </c>
      <c r="E187" s="132" t="s">
        <v>16</v>
      </c>
      <c r="F187" s="131"/>
      <c r="G187" s="64"/>
      <c r="I187" s="63">
        <v>23.211473999999999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160.0837781678764</v>
      </c>
      <c r="E188" s="133" t="s">
        <v>16</v>
      </c>
      <c r="F188" s="131"/>
      <c r="G188" s="64"/>
      <c r="I188" s="63">
        <v>154.67031707041198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148.10297930999997</v>
      </c>
      <c r="E189" s="133" t="s">
        <v>16</v>
      </c>
      <c r="F189" s="131"/>
      <c r="G189" s="64"/>
      <c r="I189" s="63">
        <v>143.09466599999999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19.105965449999996</v>
      </c>
      <c r="E190" s="132" t="s">
        <v>16</v>
      </c>
      <c r="F190" s="131"/>
      <c r="G190" s="64"/>
      <c r="I190" s="63">
        <v>18.459869999999999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13.195237769999997</v>
      </c>
      <c r="E191" s="132" t="s">
        <v>16</v>
      </c>
      <c r="F191" s="131"/>
      <c r="G191" s="64"/>
      <c r="I191" s="63">
        <v>12.749021999999998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7.4692203299999989</v>
      </c>
      <c r="E192" s="132" t="s">
        <v>16</v>
      </c>
      <c r="F192" s="131"/>
      <c r="G192" s="64"/>
      <c r="I192" s="63">
        <v>7.2166379999999997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6.9728115599999994</v>
      </c>
      <c r="E193" s="132" t="s">
        <v>16</v>
      </c>
      <c r="F193" s="131"/>
      <c r="G193" s="64"/>
      <c r="I193" s="63">
        <v>6.7370159999999997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13.356859229999998</v>
      </c>
      <c r="E194" s="132" t="s">
        <v>16</v>
      </c>
      <c r="F194" s="131"/>
      <c r="G194" s="64"/>
      <c r="I194" s="63">
        <v>12.905177999999999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2.9322750599999998</v>
      </c>
      <c r="E195" s="132" t="s">
        <v>16</v>
      </c>
      <c r="F195" s="131"/>
      <c r="G195" s="64"/>
      <c r="I195" s="63">
        <v>2.833116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7.9540847099999983</v>
      </c>
      <c r="E196" s="132" t="s">
        <v>16</v>
      </c>
      <c r="F196" s="131"/>
      <c r="G196" s="64"/>
      <c r="I196" s="63">
        <v>7.6851059999999993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15.457938209999998</v>
      </c>
      <c r="E197" s="132" t="s">
        <v>22</v>
      </c>
      <c r="F197" s="131"/>
      <c r="G197" s="64"/>
      <c r="I197" s="63">
        <v>14.935205999999999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19.660096169999999</v>
      </c>
      <c r="E198" s="132" t="s">
        <v>16</v>
      </c>
      <c r="F198" s="131"/>
      <c r="G198" s="64"/>
      <c r="I198" s="63">
        <v>18.995262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17.882260110000001</v>
      </c>
      <c r="E199" s="132" t="s">
        <v>16</v>
      </c>
      <c r="F199" s="131"/>
      <c r="G199" s="64"/>
      <c r="I199" s="63">
        <v>17.277546000000001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7.7347412999999996</v>
      </c>
      <c r="E200" s="132" t="s">
        <v>16</v>
      </c>
      <c r="F200" s="131"/>
      <c r="G200" s="64"/>
      <c r="I200" s="63">
        <v>7.4731800000000002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9.9858973500000001</v>
      </c>
      <c r="E201" s="133" t="s">
        <v>16</v>
      </c>
      <c r="F201" s="131"/>
      <c r="G201" s="64"/>
      <c r="I201" s="63">
        <v>9.6482100000000006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16.797087449999999</v>
      </c>
      <c r="E202" s="132" t="s">
        <v>16</v>
      </c>
      <c r="F202" s="131"/>
      <c r="G202" s="64"/>
      <c r="I202" s="63">
        <v>16.22907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15.065428949999999</v>
      </c>
      <c r="E203" s="132" t="s">
        <v>16</v>
      </c>
      <c r="F203" s="131"/>
      <c r="G203" s="64"/>
      <c r="I203" s="63">
        <v>14.55597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40.509264510000001</v>
      </c>
      <c r="E204" s="132" t="s">
        <v>16</v>
      </c>
      <c r="F204" s="131"/>
      <c r="G204" s="64"/>
      <c r="I204" s="63">
        <v>39.139386000000002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45.323275139999993</v>
      </c>
      <c r="E205" s="132" t="s">
        <v>16</v>
      </c>
      <c r="F205" s="131"/>
      <c r="G205" s="64"/>
      <c r="I205" s="63">
        <v>43.790603999999995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20.699091269999997</v>
      </c>
      <c r="E206" s="132" t="s">
        <v>16</v>
      </c>
      <c r="F206" s="131"/>
      <c r="G206" s="64"/>
      <c r="I206" s="63">
        <v>19.999122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55.193728589999999</v>
      </c>
      <c r="E207" s="132" t="s">
        <v>22</v>
      </c>
      <c r="F207" s="131"/>
      <c r="G207" s="64"/>
      <c r="I207" s="63">
        <v>53.327274000000003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5.0564428199999991</v>
      </c>
      <c r="E208" s="132" t="s">
        <v>16</v>
      </c>
      <c r="F208" s="131"/>
      <c r="G208" s="64"/>
      <c r="I208" s="63">
        <v>4.8854519999999999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6.1416154799999996</v>
      </c>
      <c r="E209" s="132" t="s">
        <v>16</v>
      </c>
      <c r="F209" s="131"/>
      <c r="G209" s="64"/>
      <c r="I209" s="63">
        <v>5.9339279999999999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24.485651189999995</v>
      </c>
      <c r="E210" s="132" t="s">
        <v>16</v>
      </c>
      <c r="F210" s="131"/>
      <c r="G210" s="64"/>
      <c r="I210" s="63">
        <v>23.657633999999998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5.1718867199999998</v>
      </c>
      <c r="E211" s="132" t="s">
        <v>16</v>
      </c>
      <c r="F211" s="131"/>
      <c r="G211" s="64"/>
      <c r="I211" s="63">
        <v>4.9969920000000005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31.423829579999996</v>
      </c>
      <c r="E212" s="132" t="s">
        <v>16</v>
      </c>
      <c r="F212" s="131"/>
      <c r="G212" s="64"/>
      <c r="I212" s="63">
        <v>30.361187999999999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12.398674859999998</v>
      </c>
      <c r="E213" s="132" t="s">
        <v>16</v>
      </c>
      <c r="F213" s="131"/>
      <c r="G213" s="64"/>
      <c r="I213" s="63">
        <v>11.979395999999999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4.9525433099999994</v>
      </c>
      <c r="E214" s="132" t="s">
        <v>22</v>
      </c>
      <c r="F214" s="131"/>
      <c r="G214" s="64"/>
      <c r="I214" s="63">
        <v>4.7850659999999996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22.292217089999994</v>
      </c>
      <c r="E215" s="133" t="s">
        <v>16</v>
      </c>
      <c r="F215" s="131"/>
      <c r="G215" s="64"/>
      <c r="I215" s="63">
        <v>21.538373999999997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4.9294545299999983</v>
      </c>
      <c r="E216" s="132" t="s">
        <v>16</v>
      </c>
      <c r="F216" s="131"/>
      <c r="G216" s="64"/>
      <c r="I216" s="63">
        <v>4.7627579999999989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10.020530519999998</v>
      </c>
      <c r="E217" s="132" t="s">
        <v>22</v>
      </c>
      <c r="F217" s="131"/>
      <c r="G217" s="64"/>
      <c r="I217" s="63">
        <v>9.6816719999999989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4.6062116099999999</v>
      </c>
      <c r="E218" s="132" t="s">
        <v>16</v>
      </c>
      <c r="F218" s="131"/>
      <c r="G218" s="64"/>
      <c r="I218" s="63">
        <v>4.4504460000000003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6.5456691299999994</v>
      </c>
      <c r="E219" s="132" t="s">
        <v>16</v>
      </c>
      <c r="F219" s="131"/>
      <c r="G219" s="64"/>
      <c r="I219" s="63">
        <v>6.3243179999999999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7.0882554599999992</v>
      </c>
      <c r="E220" s="132" t="s">
        <v>16</v>
      </c>
      <c r="F220" s="131"/>
      <c r="G220" s="64"/>
      <c r="I220" s="63">
        <v>6.8485559999999994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21.241677599999996</v>
      </c>
      <c r="E221" s="132" t="s">
        <v>16</v>
      </c>
      <c r="F221" s="131"/>
      <c r="G221" s="64"/>
      <c r="I221" s="63">
        <v>20.523359999999997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16.612377209999998</v>
      </c>
      <c r="E222" s="132" t="s">
        <v>16</v>
      </c>
      <c r="F222" s="131"/>
      <c r="G222" s="64"/>
      <c r="I222" s="63">
        <v>16.050605999999998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14.869174319999999</v>
      </c>
      <c r="E223" s="132" t="s">
        <v>16</v>
      </c>
      <c r="F223" s="131"/>
      <c r="G223" s="64"/>
      <c r="I223" s="63">
        <v>14.366352000000001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5.7144730499999996</v>
      </c>
      <c r="E224" s="132" t="s">
        <v>16</v>
      </c>
      <c r="F224" s="131"/>
      <c r="G224" s="64"/>
      <c r="I224" s="63">
        <v>5.5212300000000001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4.9294545299999983</v>
      </c>
      <c r="E225" s="132" t="s">
        <v>16</v>
      </c>
      <c r="F225" s="131"/>
      <c r="G225" s="64"/>
      <c r="I225" s="63">
        <v>4.7627579999999989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34.571265471325432</v>
      </c>
      <c r="E226" s="133" t="s">
        <v>16</v>
      </c>
      <c r="F226" s="131"/>
      <c r="G226" s="64"/>
      <c r="I226" s="63">
        <v>33.402188861183994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40.509264510000001</v>
      </c>
      <c r="E227" s="132" t="s">
        <v>16</v>
      </c>
      <c r="F227" s="131"/>
      <c r="G227" s="64"/>
      <c r="I227" s="63">
        <v>39.139386000000002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51.03792165600413</v>
      </c>
      <c r="E228" s="133" t="s">
        <v>16</v>
      </c>
      <c r="F228" s="131"/>
      <c r="G228" s="64"/>
      <c r="I228" s="63">
        <v>49.312001600003995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51.03792165600413</v>
      </c>
      <c r="E229" s="133" t="s">
        <v>16</v>
      </c>
      <c r="F229" s="131"/>
      <c r="G229" s="64"/>
      <c r="I229" s="63">
        <v>49.312001600003995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329.94299984856207</v>
      </c>
      <c r="E230" s="133" t="s">
        <v>16</v>
      </c>
      <c r="F230" s="131"/>
      <c r="G230" s="64"/>
      <c r="I230" s="63">
        <v>318.78550710005999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4.9294545299999983</v>
      </c>
      <c r="E231" s="132" t="s">
        <v>16</v>
      </c>
      <c r="F231" s="131"/>
      <c r="G231" s="64"/>
      <c r="I231" s="63">
        <v>4.7627579999999989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15.850447469999999</v>
      </c>
      <c r="E232" s="132" t="s">
        <v>16</v>
      </c>
      <c r="F232" s="131"/>
      <c r="G232" s="64"/>
      <c r="I232" s="63">
        <v>15.314442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71.552129219999998</v>
      </c>
      <c r="E233" s="132" t="s">
        <v>16</v>
      </c>
      <c r="F233" s="131"/>
      <c r="G233" s="64"/>
      <c r="I233" s="63">
        <v>69.132491999999999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6.9381783899999991</v>
      </c>
      <c r="E234" s="132" t="s">
        <v>22</v>
      </c>
      <c r="F234" s="131"/>
      <c r="G234" s="64"/>
      <c r="I234" s="63">
        <v>6.7035539999999996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18.367124489999998</v>
      </c>
      <c r="E235" s="132" t="s">
        <v>16</v>
      </c>
      <c r="F235" s="131"/>
      <c r="G235" s="64"/>
      <c r="I235" s="63">
        <v>17.746013999999999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18.8173557</v>
      </c>
      <c r="E236" s="132" t="s">
        <v>16</v>
      </c>
      <c r="F236" s="131"/>
      <c r="G236" s="64"/>
      <c r="I236" s="63">
        <v>18.18102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5.9799940199999995</v>
      </c>
      <c r="E237" s="132" t="s">
        <v>16</v>
      </c>
      <c r="F237" s="131"/>
      <c r="G237" s="64"/>
      <c r="I237" s="63">
        <v>5.7777719999999997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40.509264510000001</v>
      </c>
      <c r="E238" s="132" t="s">
        <v>16</v>
      </c>
      <c r="F238" s="131"/>
      <c r="G238" s="64"/>
      <c r="I238" s="63">
        <v>39.139386000000002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14.395854329999999</v>
      </c>
      <c r="E239" s="132" t="s">
        <v>16</v>
      </c>
      <c r="F239" s="131"/>
      <c r="G239" s="64"/>
      <c r="I239" s="63">
        <v>13.909038000000001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160.0837781678764</v>
      </c>
      <c r="E240" s="132" t="s">
        <v>16</v>
      </c>
      <c r="F240" s="131"/>
      <c r="G240" s="64"/>
      <c r="I240" s="63">
        <v>154.67031707041198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2.5974877499999995</v>
      </c>
      <c r="E241" s="132" t="s">
        <v>22</v>
      </c>
      <c r="F241" s="131"/>
      <c r="G241" s="64"/>
      <c r="I241" s="63">
        <v>2.5096499999999997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3.6595716299999994</v>
      </c>
      <c r="E242" s="132" t="s">
        <v>22</v>
      </c>
      <c r="F242" s="131"/>
      <c r="G242" s="64"/>
      <c r="I242" s="63">
        <v>3.5358179999999999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9.3163227299999978</v>
      </c>
      <c r="E243" s="132" t="s">
        <v>16</v>
      </c>
      <c r="F243" s="131"/>
      <c r="G243" s="64"/>
      <c r="I243" s="63">
        <v>9.0012779999999992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44.445901499999991</v>
      </c>
      <c r="E244" s="132" t="s">
        <v>16</v>
      </c>
      <c r="F244" s="131"/>
      <c r="G244" s="64"/>
      <c r="I244" s="63">
        <v>42.942899999999995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17.40894012</v>
      </c>
      <c r="E245" s="132" t="s">
        <v>16</v>
      </c>
      <c r="F245" s="131"/>
      <c r="G245" s="64"/>
      <c r="I245" s="63">
        <v>16.820232000000001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34.171394399999997</v>
      </c>
      <c r="E246" s="132" t="s">
        <v>16</v>
      </c>
      <c r="F246" s="131"/>
      <c r="G246" s="64"/>
      <c r="I246" s="63">
        <v>33.015839999999997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17.374306949999998</v>
      </c>
      <c r="E247" s="132" t="s">
        <v>16</v>
      </c>
      <c r="F247" s="131"/>
      <c r="G247" s="64"/>
      <c r="I247" s="63">
        <v>16.786770000000001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20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108.80190604987703</v>
      </c>
      <c r="E252" s="132" t="s">
        <v>22</v>
      </c>
      <c r="F252" s="131"/>
      <c r="G252" s="64"/>
      <c r="I252" s="63">
        <v>105.122614540944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108.80190604987703</v>
      </c>
      <c r="E253" s="132" t="s">
        <v>16</v>
      </c>
      <c r="F253" s="131"/>
      <c r="G253" s="64"/>
      <c r="I253" s="63">
        <v>105.122614540944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108.80190604987703</v>
      </c>
      <c r="E254" s="132" t="s">
        <v>22</v>
      </c>
      <c r="F254" s="131"/>
      <c r="G254" s="41"/>
      <c r="I254" s="63">
        <v>105.122614540944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88.440754989774319</v>
      </c>
      <c r="E255" s="132" t="s">
        <v>16</v>
      </c>
      <c r="F255" s="131"/>
      <c r="G255" s="64"/>
      <c r="I255" s="63">
        <v>85.450004821037993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108.80190604987703</v>
      </c>
      <c r="E256" s="132" t="s">
        <v>16</v>
      </c>
      <c r="F256" s="131"/>
      <c r="G256" s="64"/>
      <c r="I256" s="63">
        <v>105.122614540944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88.440754989774319</v>
      </c>
      <c r="E257" s="132" t="s">
        <v>16</v>
      </c>
      <c r="F257" s="131"/>
      <c r="G257" s="64"/>
      <c r="I257" s="63">
        <v>85.450004821037993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108.80190604987703</v>
      </c>
      <c r="E258" s="132" t="s">
        <v>16</v>
      </c>
      <c r="F258" s="131"/>
      <c r="G258" s="64"/>
      <c r="I258" s="63">
        <v>105.122614540944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108.80190604987703</v>
      </c>
      <c r="E259" s="132" t="s">
        <v>16</v>
      </c>
      <c r="F259" s="131"/>
      <c r="G259" s="64"/>
      <c r="I259" s="63">
        <v>105.122614540944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395.67893683977945</v>
      </c>
      <c r="E260" s="132" t="s">
        <v>16</v>
      </c>
      <c r="F260" s="131"/>
      <c r="G260" s="64"/>
      <c r="I260" s="63">
        <v>382.29848970027001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25.636949999999999</v>
      </c>
      <c r="E261" s="132" t="s">
        <v>16</v>
      </c>
      <c r="F261" s="131"/>
      <c r="G261" s="41"/>
      <c r="I261" s="63">
        <v>24.77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108.80190604987703</v>
      </c>
      <c r="E262" s="132"/>
      <c r="F262" s="131"/>
      <c r="G262" s="64"/>
      <c r="I262" s="63">
        <v>105.122614540944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88.440754989774319</v>
      </c>
      <c r="E263" s="132" t="s">
        <v>16</v>
      </c>
      <c r="F263" s="131"/>
      <c r="G263" s="64"/>
      <c r="I263" s="63">
        <v>85.450004821037993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88.440754989774319</v>
      </c>
      <c r="E264" s="132" t="s">
        <v>16</v>
      </c>
      <c r="F264" s="131"/>
      <c r="G264" s="64"/>
      <c r="I264" s="63">
        <v>85.450004821037993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108.80190604987703</v>
      </c>
      <c r="E265" s="132" t="s">
        <v>16</v>
      </c>
      <c r="F265" s="131"/>
      <c r="G265" s="64"/>
      <c r="I265" s="63">
        <v>105.122614540944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88.440754989774319</v>
      </c>
      <c r="E266" s="132" t="s">
        <v>16</v>
      </c>
      <c r="F266" s="131"/>
      <c r="G266" s="64"/>
      <c r="I266" s="63">
        <v>85.450004821037993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88.440754989774319</v>
      </c>
      <c r="E267" s="132" t="s">
        <v>16</v>
      </c>
      <c r="F267" s="131"/>
      <c r="G267" s="64"/>
      <c r="I267" s="63">
        <v>85.450004821037993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88.440754989774319</v>
      </c>
      <c r="E268" s="132" t="s">
        <v>16</v>
      </c>
      <c r="F268" s="131"/>
      <c r="G268" s="64"/>
      <c r="I268" s="63">
        <v>85.450004821037993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375.05641028468187</v>
      </c>
      <c r="E269" s="132" t="s">
        <v>22</v>
      </c>
      <c r="F269" s="131"/>
      <c r="G269" s="64"/>
      <c r="I269" s="63">
        <v>362.37334327022404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237.72101269786154</v>
      </c>
      <c r="E270" s="132" t="s">
        <v>16</v>
      </c>
      <c r="F270" s="131"/>
      <c r="G270" s="64"/>
      <c r="I270" s="63">
        <v>229.68213787233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183.5814351679179</v>
      </c>
      <c r="E271" s="132" t="s">
        <v>16</v>
      </c>
      <c r="F271" s="131"/>
      <c r="G271" s="64"/>
      <c r="I271" s="63">
        <v>177.37336731199798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183.5814351679179</v>
      </c>
      <c r="E272" s="132" t="s">
        <v>16</v>
      </c>
      <c r="F272" s="131"/>
      <c r="G272" s="64"/>
      <c r="I272" s="63">
        <v>177.37336731199798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108.80190604987703</v>
      </c>
      <c r="E273" s="132" t="s">
        <v>22</v>
      </c>
      <c r="F273" s="131"/>
      <c r="G273" s="64"/>
      <c r="I273" s="63">
        <v>105.122614540944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108.80190604987703</v>
      </c>
      <c r="E274" s="132" t="s">
        <v>16</v>
      </c>
      <c r="F274" s="131"/>
      <c r="G274" s="64"/>
      <c r="I274" s="63">
        <v>105.122614540944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108.80190604987703</v>
      </c>
      <c r="E275" s="132" t="s">
        <v>16</v>
      </c>
      <c r="F275" s="131"/>
      <c r="G275" s="64"/>
      <c r="I275" s="63">
        <v>105.122614540944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108.80190604987703</v>
      </c>
      <c r="E276" s="132" t="s">
        <v>16</v>
      </c>
      <c r="F276" s="131"/>
      <c r="G276" s="64"/>
      <c r="I276" s="63">
        <v>105.122614540944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183.5814351679179</v>
      </c>
      <c r="E277" s="132" t="s">
        <v>16</v>
      </c>
      <c r="F277" s="131"/>
      <c r="G277" s="64"/>
      <c r="I277" s="63">
        <v>177.37336731199798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108.80190604987703</v>
      </c>
      <c r="E278" s="132" t="s">
        <v>16</v>
      </c>
      <c r="F278" s="131"/>
      <c r="G278" s="64"/>
      <c r="I278" s="63">
        <v>105.122614540944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183.5814351679179</v>
      </c>
      <c r="E279" s="132" t="s">
        <v>22</v>
      </c>
      <c r="F279" s="131"/>
      <c r="G279" s="41"/>
      <c r="I279" s="63">
        <v>177.37336731199798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183.5814351679179</v>
      </c>
      <c r="E280" s="132" t="s">
        <v>16</v>
      </c>
      <c r="F280" s="131"/>
      <c r="G280" s="64"/>
      <c r="I280" s="63">
        <v>177.37336731199798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108.80190604987703</v>
      </c>
      <c r="E281" s="132" t="s">
        <v>16</v>
      </c>
      <c r="F281" s="131"/>
      <c r="G281" s="64"/>
      <c r="I281" s="63">
        <v>105.122614540944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118.93184999999998</v>
      </c>
      <c r="E282" s="132" t="s">
        <v>22</v>
      </c>
      <c r="F282" s="131"/>
      <c r="G282" s="41"/>
      <c r="I282" s="63">
        <v>114.91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93.294899999999998</v>
      </c>
      <c r="E283" s="132" t="s">
        <v>22</v>
      </c>
      <c r="F283" s="131"/>
      <c r="G283" s="41"/>
      <c r="I283" s="63">
        <v>90.14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88.440754989774319</v>
      </c>
      <c r="E284" s="132" t="s">
        <v>16</v>
      </c>
      <c r="F284" s="131"/>
      <c r="G284" s="64"/>
      <c r="I284" s="63">
        <v>85.450004821037993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183.5814351679179</v>
      </c>
      <c r="E285" s="132" t="s">
        <v>16</v>
      </c>
      <c r="F285" s="131"/>
      <c r="G285" s="64"/>
      <c r="I285" s="63">
        <v>177.37336731199798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88.440754989774319</v>
      </c>
      <c r="E286" s="132" t="s">
        <v>16</v>
      </c>
      <c r="F286" s="131"/>
      <c r="G286" s="64"/>
      <c r="I286" s="63">
        <v>85.450004821037993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88.440754989774319</v>
      </c>
      <c r="E287" s="132" t="s">
        <v>16</v>
      </c>
      <c r="F287" s="131"/>
      <c r="G287" s="64"/>
      <c r="I287" s="63">
        <v>85.450004821037993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88.440754989774319</v>
      </c>
      <c r="E288" s="132" t="s">
        <v>16</v>
      </c>
      <c r="F288" s="131"/>
      <c r="G288" s="64"/>
      <c r="I288" s="63">
        <v>85.450004821037993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88.440754989774319</v>
      </c>
      <c r="E289" s="132" t="s">
        <v>16</v>
      </c>
      <c r="F289" s="131"/>
      <c r="G289" s="64"/>
      <c r="I289" s="63">
        <v>85.450004821037993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88.440754989774319</v>
      </c>
      <c r="E290" s="132" t="s">
        <v>16</v>
      </c>
      <c r="F290" s="131"/>
      <c r="G290" s="64"/>
      <c r="I290" s="63">
        <v>85.450004821037993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395.67893683977945</v>
      </c>
      <c r="E291" s="132" t="s">
        <v>16</v>
      </c>
      <c r="F291" s="131"/>
      <c r="G291" s="64"/>
      <c r="I291" s="63">
        <v>382.29848970027001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88.440754989774319</v>
      </c>
      <c r="E292" s="132" t="s">
        <v>16</v>
      </c>
      <c r="F292" s="131"/>
      <c r="G292" s="64"/>
      <c r="I292" s="63">
        <v>85.450004821037993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108.80190604987703</v>
      </c>
      <c r="E293" s="132" t="s">
        <v>16</v>
      </c>
      <c r="F293" s="131"/>
      <c r="G293" s="64"/>
      <c r="I293" s="63">
        <v>105.122614540944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395.67893683977945</v>
      </c>
      <c r="E294" s="132" t="s">
        <v>16</v>
      </c>
      <c r="F294" s="131"/>
      <c r="G294" s="64"/>
      <c r="I294" s="63">
        <v>382.29848970027001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88.440754989774319</v>
      </c>
      <c r="E295" s="132" t="s">
        <v>16</v>
      </c>
      <c r="F295" s="131"/>
      <c r="G295" s="64"/>
      <c r="I295" s="63">
        <v>85.450004821037993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108.80190604987703</v>
      </c>
      <c r="E296" s="132" t="s">
        <v>16</v>
      </c>
      <c r="F296" s="131"/>
      <c r="G296" s="64"/>
      <c r="I296" s="63">
        <v>105.122614540944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108.80190604987703</v>
      </c>
      <c r="E297" s="132" t="s">
        <v>16</v>
      </c>
      <c r="F297" s="131"/>
      <c r="G297" s="64"/>
      <c r="I297" s="63">
        <v>105.122614540944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108.80190604987703</v>
      </c>
      <c r="E298" s="132" t="s">
        <v>16</v>
      </c>
      <c r="F298" s="131"/>
      <c r="G298" s="64"/>
      <c r="I298" s="63">
        <v>105.122614540944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88.440754989774319</v>
      </c>
      <c r="E299" s="132" t="s">
        <v>16</v>
      </c>
      <c r="F299" s="131"/>
      <c r="G299" s="64"/>
      <c r="I299" s="63">
        <v>85.450004821037993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108.80190604987703</v>
      </c>
      <c r="E300" s="132" t="s">
        <v>16</v>
      </c>
      <c r="F300" s="131"/>
      <c r="G300" s="64"/>
      <c r="I300" s="63">
        <v>105.122614540944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88.440754989774319</v>
      </c>
      <c r="E301" s="132" t="s">
        <v>16</v>
      </c>
      <c r="F301" s="131"/>
      <c r="G301" s="64"/>
      <c r="I301" s="63">
        <v>85.450004821037993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88.440754989774319</v>
      </c>
      <c r="E302" s="132" t="s">
        <v>16</v>
      </c>
      <c r="F302" s="131"/>
      <c r="G302" s="64"/>
      <c r="I302" s="63">
        <v>85.450004821037993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108.80190604987703</v>
      </c>
      <c r="E303" s="132" t="s">
        <v>16</v>
      </c>
      <c r="F303" s="131"/>
      <c r="G303" s="64"/>
      <c r="I303" s="63">
        <v>105.122614540944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375.05641028468187</v>
      </c>
      <c r="E304" s="132" t="s">
        <v>16</v>
      </c>
      <c r="F304" s="131"/>
      <c r="G304" s="64"/>
      <c r="I304" s="63">
        <v>362.37334327022404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88.440754989774319</v>
      </c>
      <c r="E305" s="132" t="s">
        <v>16</v>
      </c>
      <c r="F305" s="131"/>
      <c r="G305" s="64"/>
      <c r="I305" s="63">
        <v>85.450004821037993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108.80190604987703</v>
      </c>
      <c r="E306" s="132" t="s">
        <v>16</v>
      </c>
      <c r="F306" s="131"/>
      <c r="G306" s="64"/>
      <c r="I306" s="63">
        <v>105.122614540944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108.80190604987703</v>
      </c>
      <c r="E307" s="132" t="s">
        <v>22</v>
      </c>
      <c r="F307" s="131"/>
      <c r="G307" s="64"/>
      <c r="I307" s="63">
        <v>105.122614540944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25.636949999999999</v>
      </c>
      <c r="E308" s="135" t="s">
        <v>16</v>
      </c>
      <c r="F308" s="131"/>
      <c r="G308" s="41"/>
      <c r="I308" s="63">
        <v>24.77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375.05641028468187</v>
      </c>
      <c r="E309" s="132" t="s">
        <v>16</v>
      </c>
      <c r="F309" s="131"/>
      <c r="G309" s="64"/>
      <c r="I309" s="63">
        <v>362.37334327022404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375.05641028468187</v>
      </c>
      <c r="E310" s="132" t="s">
        <v>22</v>
      </c>
      <c r="F310" s="131"/>
      <c r="G310" s="64"/>
      <c r="I310" s="63">
        <v>362.37334327022404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237.72101269786154</v>
      </c>
      <c r="E311" s="132" t="s">
        <v>16</v>
      </c>
      <c r="F311" s="131"/>
      <c r="G311" s="64"/>
      <c r="I311" s="63">
        <v>229.68213787233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375.05641028468187</v>
      </c>
      <c r="E312" s="135" t="s">
        <v>16</v>
      </c>
      <c r="F312" s="131"/>
      <c r="G312" s="64"/>
      <c r="I312" s="63">
        <v>362.37334327022404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237.72101269786154</v>
      </c>
      <c r="E313" s="132" t="s">
        <v>22</v>
      </c>
      <c r="F313" s="131"/>
      <c r="G313" s="64"/>
      <c r="I313" s="63">
        <v>229.68213787233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375.05641028468187</v>
      </c>
      <c r="E314" s="132" t="s">
        <v>16</v>
      </c>
      <c r="F314" s="131"/>
      <c r="G314" s="64"/>
      <c r="I314" s="63">
        <v>362.37334327022404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754.07701557678627</v>
      </c>
      <c r="E315" s="132" t="s">
        <v>16</v>
      </c>
      <c r="F315" s="131"/>
      <c r="G315" s="64"/>
      <c r="I315" s="63">
        <v>728.57682664423794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237.72101269786154</v>
      </c>
      <c r="E316" s="132" t="s">
        <v>16</v>
      </c>
      <c r="F316" s="131"/>
      <c r="G316" s="64"/>
      <c r="I316" s="63">
        <v>229.68213787233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375.05641028468187</v>
      </c>
      <c r="E317" s="132" t="s">
        <v>16</v>
      </c>
      <c r="F317" s="131"/>
      <c r="G317" s="64"/>
      <c r="I317" s="63">
        <v>362.37334327022404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237.72101269786154</v>
      </c>
      <c r="E318" s="132" t="s">
        <v>22</v>
      </c>
      <c r="F318" s="131"/>
      <c r="G318" s="64"/>
      <c r="I318" s="63">
        <v>229.68213787233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237.72101269786154</v>
      </c>
      <c r="E319" s="132" t="s">
        <v>16</v>
      </c>
      <c r="F319" s="131"/>
      <c r="G319" s="64"/>
      <c r="I319" s="63">
        <v>229.68213787233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375.05641028468187</v>
      </c>
      <c r="E320" s="132" t="s">
        <v>16</v>
      </c>
      <c r="F320" s="131"/>
      <c r="G320" s="64"/>
      <c r="I320" s="63">
        <v>362.37334327022404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1351.1544838266361</v>
      </c>
      <c r="E321" s="132" t="s">
        <v>16</v>
      </c>
      <c r="F321" s="131"/>
      <c r="G321" s="64"/>
      <c r="I321" s="63">
        <v>1305.4632693977162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88.440754989774319</v>
      </c>
      <c r="E322" s="132" t="s">
        <v>16</v>
      </c>
      <c r="F322" s="131"/>
      <c r="G322" s="64"/>
      <c r="I322" s="63">
        <v>85.450004821037993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108.80190604987703</v>
      </c>
      <c r="E323" s="132" t="s">
        <v>16</v>
      </c>
      <c r="F323" s="131"/>
      <c r="G323" s="64"/>
      <c r="I323" s="63">
        <v>105.122614540944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108.80190604987703</v>
      </c>
      <c r="E324" s="132" t="s">
        <v>16</v>
      </c>
      <c r="F324" s="131"/>
      <c r="G324" s="64"/>
      <c r="I324" s="63">
        <v>105.122614540944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108.80190604987703</v>
      </c>
      <c r="E325" s="132" t="s">
        <v>16</v>
      </c>
      <c r="F325" s="131"/>
      <c r="G325" s="64"/>
      <c r="I325" s="63">
        <v>105.122614540944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108.80190604987703</v>
      </c>
      <c r="E326" s="132" t="s">
        <v>16</v>
      </c>
      <c r="F326" s="131"/>
      <c r="G326" s="64"/>
      <c r="I326" s="63">
        <v>105.122614540944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108.80190604987703</v>
      </c>
      <c r="E327" s="132" t="s">
        <v>16</v>
      </c>
      <c r="F327" s="131"/>
      <c r="G327" s="64"/>
      <c r="I327" s="63">
        <v>105.122614540944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108.80190604987703</v>
      </c>
      <c r="E328" s="132" t="s">
        <v>16</v>
      </c>
      <c r="F328" s="131"/>
      <c r="G328" s="64"/>
      <c r="I328" s="63">
        <v>105.122614540944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88.440754989774319</v>
      </c>
      <c r="E329" s="132" t="s">
        <v>16</v>
      </c>
      <c r="F329" s="131"/>
      <c r="G329" s="64"/>
      <c r="I329" s="63">
        <v>85.450004821037993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98.625150000000005</v>
      </c>
      <c r="E330" s="132">
        <v>99.65</v>
      </c>
      <c r="F330" s="131"/>
      <c r="G330" s="41"/>
      <c r="I330" s="63">
        <v>95.29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108.80190604987703</v>
      </c>
      <c r="E331" s="132" t="s">
        <v>16</v>
      </c>
      <c r="F331" s="131"/>
      <c r="G331" s="64"/>
      <c r="I331" s="63">
        <v>105.122614540944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88.440754989774319</v>
      </c>
      <c r="E332" s="132" t="s">
        <v>16</v>
      </c>
      <c r="F332" s="131"/>
      <c r="G332" s="64"/>
      <c r="I332" s="63">
        <v>85.450004821037993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88.440754989774319</v>
      </c>
      <c r="E333" s="132" t="s">
        <v>16</v>
      </c>
      <c r="F333" s="131"/>
      <c r="G333" s="64"/>
      <c r="I333" s="63">
        <v>85.450004821037993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512.18270747550616</v>
      </c>
      <c r="E334" s="135" t="s">
        <v>16</v>
      </c>
      <c r="F334" s="131"/>
      <c r="G334" s="64"/>
      <c r="I334" s="63">
        <v>494.862519300006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183.5814351679179</v>
      </c>
      <c r="E335" s="132" t="s">
        <v>16</v>
      </c>
      <c r="F335" s="131"/>
      <c r="G335" s="64"/>
      <c r="I335" s="63">
        <v>177.37336731199798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108.80190604987703</v>
      </c>
      <c r="E336" s="132" t="s">
        <v>16</v>
      </c>
      <c r="F336" s="131"/>
      <c r="G336" s="64"/>
      <c r="I336" s="63">
        <v>105.122614540944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108.80190604987703</v>
      </c>
      <c r="E337" s="132" t="s">
        <v>16</v>
      </c>
      <c r="F337" s="131"/>
      <c r="G337" s="64"/>
      <c r="I337" s="63">
        <v>105.122614540944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108.80190604987703</v>
      </c>
      <c r="E338" s="132" t="s">
        <v>16</v>
      </c>
      <c r="F338" s="131"/>
      <c r="G338" s="64"/>
      <c r="I338" s="63">
        <v>105.122614540944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108.80190604987703</v>
      </c>
      <c r="E339" s="132" t="s">
        <v>22</v>
      </c>
      <c r="F339" s="131"/>
      <c r="G339" s="64"/>
      <c r="I339" s="63">
        <v>105.122614540944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183.5814351679179</v>
      </c>
      <c r="E340" s="132" t="s">
        <v>16</v>
      </c>
      <c r="F340" s="131"/>
      <c r="G340" s="64"/>
      <c r="I340" s="63">
        <v>177.37336731199798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88.440754989774319</v>
      </c>
      <c r="E341" s="132" t="s">
        <v>16</v>
      </c>
      <c r="F341" s="131"/>
      <c r="G341" s="64"/>
      <c r="I341" s="63">
        <v>85.450004821037993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40.3857</v>
      </c>
      <c r="E346" s="132" t="s">
        <v>16</v>
      </c>
      <c r="F346" s="131"/>
      <c r="G346" s="64"/>
      <c r="I346" s="63">
        <v>39.020000000000003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13.268699999999999</v>
      </c>
      <c r="E347" s="135" t="s">
        <v>16</v>
      </c>
      <c r="F347" s="131"/>
      <c r="G347" s="64"/>
      <c r="I347" s="63">
        <v>12.82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32.478299999999997</v>
      </c>
      <c r="E348" s="132" t="s">
        <v>16</v>
      </c>
      <c r="F348" s="131"/>
      <c r="G348" s="64"/>
      <c r="I348" s="63">
        <v>31.38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649</v>
      </c>
      <c r="E349" s="132" t="s">
        <v>16</v>
      </c>
      <c r="F349" s="131"/>
      <c r="G349" s="64"/>
      <c r="I349" s="70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29.932199999999998</v>
      </c>
      <c r="E350" s="132" t="s">
        <v>16</v>
      </c>
      <c r="F350" s="131"/>
      <c r="G350" s="64"/>
      <c r="I350" s="63">
        <v>28.92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32.933699999999995</v>
      </c>
      <c r="E351" s="132" t="s">
        <v>16</v>
      </c>
      <c r="F351" s="131"/>
      <c r="G351" s="64"/>
      <c r="I351" s="63">
        <v>31.82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15.938999999999998</v>
      </c>
      <c r="E352" s="132" t="s">
        <v>16</v>
      </c>
      <c r="F352" s="131"/>
      <c r="G352" s="64"/>
      <c r="I352" s="63">
        <v>15.4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37.228949999999998</v>
      </c>
      <c r="E353" s="132" t="s">
        <v>16</v>
      </c>
      <c r="F353" s="131"/>
      <c r="G353" s="64"/>
      <c r="I353" s="63">
        <v>35.97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52.898849999999996</v>
      </c>
      <c r="E354" s="132" t="s">
        <v>16</v>
      </c>
      <c r="F354" s="131"/>
      <c r="G354" s="64"/>
      <c r="I354" s="63">
        <v>51.11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110.7243</v>
      </c>
      <c r="E355" s="135" t="s">
        <v>16</v>
      </c>
      <c r="F355" s="131"/>
      <c r="G355" s="64"/>
      <c r="I355" s="63">
        <v>106.98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37.104749999999996</v>
      </c>
      <c r="E356" s="132" t="s">
        <v>16</v>
      </c>
      <c r="F356" s="131"/>
      <c r="G356" s="64"/>
      <c r="I356" s="63">
        <v>35.85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110.7243</v>
      </c>
      <c r="E357" s="135" t="s">
        <v>16</v>
      </c>
      <c r="F357" s="131"/>
      <c r="G357" s="64"/>
      <c r="I357" s="63">
        <v>106.98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110.7243</v>
      </c>
      <c r="E358" s="135" t="s">
        <v>16</v>
      </c>
      <c r="F358" s="131"/>
      <c r="G358" s="64"/>
      <c r="I358" s="63">
        <v>106.98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110.7243</v>
      </c>
      <c r="E359" s="132" t="s">
        <v>16</v>
      </c>
      <c r="F359" s="131"/>
      <c r="G359" s="64"/>
      <c r="I359" s="63">
        <v>106.98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76.486500000000007</v>
      </c>
      <c r="E360" s="132" t="s">
        <v>16</v>
      </c>
      <c r="F360" s="131"/>
      <c r="G360" s="64"/>
      <c r="I360" s="63">
        <v>73.900000000000006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36.038699999999999</v>
      </c>
      <c r="E361" s="132" t="s">
        <v>16</v>
      </c>
      <c r="F361" s="131"/>
      <c r="G361" s="64"/>
      <c r="I361" s="63">
        <v>34.82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68.868899999999996</v>
      </c>
      <c r="E362" s="132" t="s">
        <v>16</v>
      </c>
      <c r="F362" s="131"/>
      <c r="G362" s="64"/>
      <c r="I362" s="63">
        <v>66.540000000000006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40.634099999999997</v>
      </c>
      <c r="E363" s="132" t="s">
        <v>16</v>
      </c>
      <c r="F363" s="131"/>
      <c r="G363" s="64"/>
      <c r="I363" s="63">
        <v>39.26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32.478299999999997</v>
      </c>
      <c r="E364" s="132" t="s">
        <v>22</v>
      </c>
      <c r="F364" s="131"/>
      <c r="G364" s="64"/>
      <c r="I364" s="63">
        <v>31.38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15.8355</v>
      </c>
      <c r="E365" s="132" t="s">
        <v>16</v>
      </c>
      <c r="F365" s="131"/>
      <c r="G365" s="64"/>
      <c r="I365" s="63">
        <v>15.3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18.5886</v>
      </c>
      <c r="E366" s="132" t="s">
        <v>16</v>
      </c>
      <c r="F366" s="131"/>
      <c r="G366" s="64"/>
      <c r="I366" s="63">
        <v>17.96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194.94255668369621</v>
      </c>
      <c r="E370" s="135" t="s">
        <v>16</v>
      </c>
      <c r="F370" s="131"/>
      <c r="G370" s="64"/>
      <c r="I370" s="63">
        <v>188.35029631274998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122.22789397611506</v>
      </c>
      <c r="E371" s="132" t="s">
        <v>16</v>
      </c>
      <c r="F371" s="131"/>
      <c r="G371" s="64"/>
      <c r="I371" s="63">
        <v>118.09458355180199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122.22789397611506</v>
      </c>
      <c r="E372" s="132" t="s">
        <v>16</v>
      </c>
      <c r="F372" s="131"/>
      <c r="G372" s="64"/>
      <c r="I372" s="63">
        <v>118.09458355180199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285.09967742393707</v>
      </c>
      <c r="E373" s="135" t="s">
        <v>16</v>
      </c>
      <c r="F373" s="131"/>
      <c r="G373" s="64"/>
      <c r="I373" s="63">
        <v>275.45862553037398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58.513260812858277</v>
      </c>
      <c r="E374" s="135" t="s">
        <v>16</v>
      </c>
      <c r="F374" s="131"/>
      <c r="G374" s="64"/>
      <c r="I374" s="63">
        <v>56.534551510008001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285.09967742393707</v>
      </c>
      <c r="E375" s="135" t="s">
        <v>16</v>
      </c>
      <c r="F375" s="131"/>
      <c r="G375" s="64"/>
      <c r="I375" s="63">
        <v>275.45862553037398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237.72101269786154</v>
      </c>
      <c r="E376" s="132" t="s">
        <v>16</v>
      </c>
      <c r="F376" s="131"/>
      <c r="G376" s="64"/>
      <c r="I376" s="63">
        <v>229.68213787233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237.72101269786154</v>
      </c>
      <c r="E377" s="132" t="s">
        <v>16</v>
      </c>
      <c r="F377" s="131"/>
      <c r="G377" s="64"/>
      <c r="I377" s="63">
        <v>229.68213787233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108.80190604987703</v>
      </c>
      <c r="E378" s="132" t="s">
        <v>16</v>
      </c>
      <c r="F378" s="131"/>
      <c r="G378" s="64"/>
      <c r="I378" s="63">
        <v>105.122614540944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148.04308036511136</v>
      </c>
      <c r="E379" s="132" t="s">
        <v>16</v>
      </c>
      <c r="F379" s="131"/>
      <c r="G379" s="64"/>
      <c r="I379" s="63">
        <v>143.03679262329601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123.03815801059925</v>
      </c>
      <c r="E380" s="135" t="s">
        <v>16</v>
      </c>
      <c r="F380" s="131"/>
      <c r="G380" s="64"/>
      <c r="I380" s="63">
        <v>118.87744735323599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68.680767568159879</v>
      </c>
      <c r="E381" s="132" t="s">
        <v>16</v>
      </c>
      <c r="F381" s="131"/>
      <c r="G381" s="64"/>
      <c r="I381" s="63">
        <v>66.358229534453997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43.135669190658319</v>
      </c>
      <c r="E382" s="135" t="s">
        <v>16</v>
      </c>
      <c r="F382" s="131"/>
      <c r="G382" s="64"/>
      <c r="I382" s="63">
        <v>41.676975063437993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210.28529823989689</v>
      </c>
      <c r="E383" s="135" t="s">
        <v>16</v>
      </c>
      <c r="F383" s="131"/>
      <c r="G383" s="64"/>
      <c r="I383" s="63">
        <v>203.17420119796802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148.04308036511136</v>
      </c>
      <c r="E384" s="135" t="s">
        <v>16</v>
      </c>
      <c r="F384" s="131"/>
      <c r="G384" s="64"/>
      <c r="I384" s="63">
        <v>143.03679262329601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58.513260812858277</v>
      </c>
      <c r="E385" s="132" t="s">
        <v>16</v>
      </c>
      <c r="F385" s="131"/>
      <c r="G385" s="64"/>
      <c r="I385" s="63">
        <v>56.534551510008001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35.634192484304691</v>
      </c>
      <c r="E386" s="132" t="s">
        <v>16</v>
      </c>
      <c r="F386" s="131"/>
      <c r="G386" s="64"/>
      <c r="I386" s="63">
        <v>34.429171482419996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951.19770138543993</v>
      </c>
      <c r="E387" s="132" t="s">
        <v>16</v>
      </c>
      <c r="F387" s="131"/>
      <c r="G387" s="64"/>
      <c r="I387" s="63">
        <v>919.03159554148795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951.19770138543993</v>
      </c>
      <c r="E388" s="132" t="s">
        <v>22</v>
      </c>
      <c r="F388" s="131"/>
      <c r="G388" s="64"/>
      <c r="I388" s="63">
        <v>919.03159554148795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512.18270747550616</v>
      </c>
      <c r="E389" s="132" t="s">
        <v>16</v>
      </c>
      <c r="F389" s="131"/>
      <c r="G389" s="64"/>
      <c r="I389" s="63">
        <v>494.862519300006</v>
      </c>
    </row>
    <row r="390" spans="1:9" x14ac:dyDescent="0.25">
      <c r="F390" s="131"/>
      <c r="G390" s="64"/>
    </row>
    <row r="391" spans="1:9" ht="15.75" thickBot="1" x14ac:dyDescent="0.3">
      <c r="F391" s="131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70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70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70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70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70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70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70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70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70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70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70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70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70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3011.699141078735</v>
      </c>
      <c r="E411" s="130" t="s">
        <v>753</v>
      </c>
      <c r="F411" s="131"/>
      <c r="G411" s="41"/>
      <c r="H411" s="67"/>
      <c r="I411" s="47">
        <v>2909.8542425881501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4.6408447799999992</v>
      </c>
      <c r="E412" s="130" t="s">
        <v>753</v>
      </c>
      <c r="F412" s="131"/>
      <c r="G412" s="64"/>
      <c r="H412" s="67"/>
      <c r="I412" s="63">
        <v>4.4839079999999996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4.0174477199999998</v>
      </c>
      <c r="E413" s="130" t="s">
        <v>753</v>
      </c>
      <c r="F413" s="131"/>
      <c r="G413" s="64"/>
      <c r="H413" s="67"/>
      <c r="I413" s="63">
        <v>3.8815919999999999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143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143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143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143"/>
      <c r="H418" s="67"/>
    </row>
    <row r="419" spans="1:9" ht="30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148.32188089310586</v>
      </c>
      <c r="E419" s="127" t="s">
        <v>767</v>
      </c>
      <c r="F419" s="131"/>
      <c r="G419" s="41"/>
      <c r="H419" s="67"/>
      <c r="I419" s="47">
        <v>143.30616511411196</v>
      </c>
    </row>
    <row r="420" spans="1:9" ht="30.75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148.32188089310586</v>
      </c>
      <c r="E420" s="127" t="s">
        <v>767</v>
      </c>
      <c r="F420" s="131"/>
      <c r="G420" s="41"/>
      <c r="H420" s="67"/>
      <c r="I420" s="47">
        <v>143.30616511411196</v>
      </c>
    </row>
    <row r="421" spans="1:9" ht="30.75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148.32188089310586</v>
      </c>
      <c r="E421" s="127" t="s">
        <v>767</v>
      </c>
      <c r="F421" s="131"/>
      <c r="G421" s="41"/>
      <c r="H421" s="67"/>
      <c r="I421" s="47">
        <v>143.30616511411196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148.32188089310586</v>
      </c>
      <c r="E422" s="127" t="s">
        <v>767</v>
      </c>
      <c r="F422" s="131"/>
      <c r="G422" s="41"/>
      <c r="H422" s="67"/>
      <c r="I422" s="47">
        <v>143.30616511411196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148.32188089310586</v>
      </c>
      <c r="E423" s="127" t="s">
        <v>767</v>
      </c>
      <c r="F423" s="131"/>
      <c r="G423" s="41"/>
      <c r="H423" s="67"/>
      <c r="I423" s="47">
        <v>143.30616511411196</v>
      </c>
    </row>
    <row r="424" spans="1:9" ht="30.75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77.219033737993286</v>
      </c>
      <c r="E424" s="127" t="s">
        <v>767</v>
      </c>
      <c r="F424" s="131"/>
      <c r="G424" s="41"/>
      <c r="H424" s="67"/>
      <c r="I424" s="47">
        <v>74.607762065694004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5435.7651817934357</v>
      </c>
      <c r="E425" s="130" t="s">
        <v>753</v>
      </c>
      <c r="F425" s="131"/>
      <c r="G425" s="41"/>
      <c r="H425" s="67"/>
      <c r="I425" s="47">
        <v>5251.947035549214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1102.3947127234899</v>
      </c>
      <c r="E426" s="130" t="s">
        <v>753</v>
      </c>
      <c r="F426" s="131"/>
      <c r="G426" s="41"/>
      <c r="H426" s="67"/>
      <c r="I426" s="47">
        <v>1065.11566446714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1888.2549884916559</v>
      </c>
      <c r="E427" s="130" t="s">
        <v>753</v>
      </c>
      <c r="F427" s="131"/>
      <c r="G427" s="41"/>
      <c r="H427" s="67"/>
      <c r="I427" s="47">
        <v>1824.4009550644021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9250.8367568049962</v>
      </c>
      <c r="E428" s="130" t="s">
        <v>753</v>
      </c>
      <c r="F428" s="131"/>
      <c r="G428" s="41"/>
      <c r="H428" s="67"/>
      <c r="I428" s="47">
        <v>8938.0065283140066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867.51398040457286</v>
      </c>
      <c r="E429" s="130" t="s">
        <v>753</v>
      </c>
      <c r="F429" s="131"/>
      <c r="G429" s="41"/>
      <c r="H429" s="67"/>
      <c r="I429" s="47">
        <v>838.17775884499804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655.93051720620133</v>
      </c>
      <c r="E430" s="130" t="s">
        <v>753</v>
      </c>
      <c r="F430" s="131"/>
      <c r="G430" s="41"/>
      <c r="H430" s="67"/>
      <c r="I430" s="47">
        <v>633.74929198666803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867.51398040457286</v>
      </c>
      <c r="E431" s="130" t="s">
        <v>753</v>
      </c>
      <c r="F431" s="131"/>
      <c r="G431" s="41"/>
      <c r="H431" s="67"/>
      <c r="I431" s="47">
        <v>838.17775884499804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540.32413576995702</v>
      </c>
      <c r="E432" s="130" t="s">
        <v>753</v>
      </c>
      <c r="F432" s="131"/>
      <c r="G432" s="41"/>
      <c r="H432" s="67"/>
      <c r="I432" s="47">
        <v>522.05230509174601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5" style="8" customWidth="1"/>
    <col min="2" max="2" width="38.7109375" customWidth="1"/>
    <col min="3" max="3" width="12.28515625" style="9" customWidth="1"/>
    <col min="4" max="4" width="27.42578125" customWidth="1"/>
    <col min="5" max="5" width="35.42578125" customWidth="1"/>
    <col min="6" max="6" width="16.7109375" customWidth="1"/>
    <col min="7" max="7" width="20.140625" customWidth="1"/>
    <col min="8" max="8" width="11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969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4</v>
      </c>
      <c r="C7"/>
      <c r="D7" s="5"/>
      <c r="G7" s="4"/>
      <c r="H7" s="4"/>
    </row>
    <row r="8" spans="1:14" x14ac:dyDescent="0.25">
      <c r="A8" s="6" t="s">
        <v>5</v>
      </c>
      <c r="C8"/>
      <c r="D8" s="5"/>
      <c r="G8" s="4"/>
      <c r="H8" s="4"/>
    </row>
    <row r="9" spans="1:14" x14ac:dyDescent="0.25">
      <c r="A9" s="6" t="s">
        <v>6</v>
      </c>
      <c r="C9" s="5"/>
      <c r="G9" s="4"/>
      <c r="H9" s="4"/>
    </row>
    <row r="10" spans="1:14" x14ac:dyDescent="0.25">
      <c r="A10" s="6" t="s">
        <v>7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30.75" thickBot="1" x14ac:dyDescent="0.3">
      <c r="A15" s="24" t="s">
        <v>14</v>
      </c>
      <c r="B15" s="25" t="s">
        <v>15</v>
      </c>
      <c r="C15" s="26">
        <v>193</v>
      </c>
      <c r="D15" s="27">
        <f>$I15*1.035</f>
        <v>7633.1691168232492</v>
      </c>
      <c r="E15" s="127" t="s">
        <v>16</v>
      </c>
      <c r="F15" s="128"/>
      <c r="H15" s="44"/>
      <c r="I15" s="27">
        <v>7375.0426249499997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4938.3142311194988</v>
      </c>
      <c r="E16" s="127" t="s">
        <v>16</v>
      </c>
      <c r="F16" s="128"/>
      <c r="H16" s="44"/>
      <c r="I16" s="27">
        <v>4771.3180976999993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3772.2090853754994</v>
      </c>
      <c r="E17" s="127" t="s">
        <v>16</v>
      </c>
      <c r="F17" s="128"/>
      <c r="H17" s="44"/>
      <c r="I17" s="27">
        <v>3644.6464592999996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57258.466327235241</v>
      </c>
      <c r="E18" s="127" t="s">
        <v>22</v>
      </c>
      <c r="F18" s="128"/>
      <c r="H18" s="44"/>
      <c r="I18" s="27">
        <v>55322.189688149992</v>
      </c>
      <c r="K18" s="30"/>
      <c r="L18" s="30"/>
      <c r="M18" s="31"/>
      <c r="N18" s="32"/>
    </row>
    <row r="19" spans="1:14" ht="45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11223.174273176248</v>
      </c>
      <c r="E19" s="127" t="s">
        <v>16</v>
      </c>
      <c r="F19" s="128"/>
      <c r="H19" s="44"/>
      <c r="I19" s="27">
        <v>10843.646640749999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7522.0834955804994</v>
      </c>
      <c r="E20" s="127" t="s">
        <v>16</v>
      </c>
      <c r="F20" s="128"/>
      <c r="H20" s="44"/>
      <c r="I20" s="27">
        <v>7267.7135222999996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6892.0105539284996</v>
      </c>
      <c r="E21" s="127" t="s">
        <v>16</v>
      </c>
      <c r="F21" s="128"/>
      <c r="H21" s="44"/>
      <c r="I21" s="27">
        <v>6658.9473951</v>
      </c>
      <c r="K21" s="30"/>
      <c r="L21" s="30"/>
      <c r="M21" s="31"/>
      <c r="N21" s="32"/>
    </row>
    <row r="22" spans="1:14" ht="60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3239.7034089419999</v>
      </c>
      <c r="E22" s="127" t="s">
        <v>16</v>
      </c>
      <c r="F22" s="128"/>
      <c r="H22" s="44"/>
      <c r="I22" s="27">
        <v>3130.1482212000001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10043.550771407999</v>
      </c>
      <c r="E23" s="127" t="s">
        <v>16</v>
      </c>
      <c r="F23" s="128"/>
      <c r="H23" s="44"/>
      <c r="I23" s="27">
        <v>9703.9137888000005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5789.3829060374983</v>
      </c>
      <c r="E24" s="127" t="s">
        <v>16</v>
      </c>
      <c r="F24" s="128"/>
      <c r="H24" s="44"/>
      <c r="I24" s="27">
        <v>5593.6066724999991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4629.1553063909987</v>
      </c>
      <c r="E25" s="127" t="s">
        <v>16</v>
      </c>
      <c r="F25" s="128"/>
      <c r="H25" s="44"/>
      <c r="I25" s="27">
        <v>4472.6138225999994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22134.838603184995</v>
      </c>
      <c r="E26" s="127" t="s">
        <v>22</v>
      </c>
      <c r="F26" s="128"/>
      <c r="H26" s="44"/>
      <c r="I26" s="27">
        <v>21386.317490999998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11237.280383810246</v>
      </c>
      <c r="E27" s="127" t="s">
        <v>22</v>
      </c>
      <c r="F27" s="128"/>
      <c r="H27" s="44"/>
      <c r="I27" s="27">
        <v>10857.275733149998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14900.167111772247</v>
      </c>
      <c r="E28" s="127" t="s">
        <v>22</v>
      </c>
      <c r="F28" s="128"/>
      <c r="H28" s="44"/>
      <c r="I28" s="27">
        <v>14396.296726349998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12415.728376359</v>
      </c>
      <c r="E29" s="127" t="s">
        <v>16</v>
      </c>
      <c r="F29" s="128"/>
      <c r="H29" s="44"/>
      <c r="I29" s="27">
        <v>11995.8728274</v>
      </c>
      <c r="L29" s="34"/>
      <c r="M29" s="31"/>
      <c r="N29" s="32"/>
    </row>
    <row r="30" spans="1:14" ht="30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5107.5875587274986</v>
      </c>
      <c r="E30" s="127" t="s">
        <v>16</v>
      </c>
      <c r="F30" s="128"/>
      <c r="H30" s="44"/>
      <c r="I30" s="27">
        <v>4934.8672064999992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9139.5841816124994</v>
      </c>
      <c r="E31" s="127" t="s">
        <v>16</v>
      </c>
      <c r="F31" s="128"/>
      <c r="H31" s="44"/>
      <c r="I31" s="27">
        <v>8830.5161174999994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5148.7303814099996</v>
      </c>
      <c r="E32" s="127" t="s">
        <v>16</v>
      </c>
      <c r="F32" s="128"/>
      <c r="H32" s="44"/>
      <c r="I32" s="27">
        <v>4974.6187259999997</v>
      </c>
      <c r="L32" s="34"/>
      <c r="M32" s="31"/>
      <c r="N32" s="32"/>
    </row>
    <row r="33" spans="1:14" ht="45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4526.8860042944989</v>
      </c>
      <c r="E33" s="127" t="s">
        <v>16</v>
      </c>
      <c r="F33" s="128"/>
      <c r="H33" s="44"/>
      <c r="I33" s="27">
        <v>4373.8029026999993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5259.8160026527494</v>
      </c>
      <c r="E34" s="127" t="s">
        <v>16</v>
      </c>
      <c r="F34" s="128"/>
      <c r="H34" s="44"/>
      <c r="I34" s="27">
        <v>5081.9478286499998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6880.255461733499</v>
      </c>
      <c r="E35" s="127" t="s">
        <v>22</v>
      </c>
      <c r="F35" s="128"/>
      <c r="H35" s="44"/>
      <c r="I35" s="27">
        <v>6647.5898180999993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11503.533222026999</v>
      </c>
      <c r="E36" s="127" t="s">
        <v>16</v>
      </c>
      <c r="F36" s="128"/>
      <c r="H36" s="44"/>
      <c r="I36" s="27">
        <v>11114.5248522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6042.11738823</v>
      </c>
      <c r="E37" s="127" t="s">
        <v>16</v>
      </c>
      <c r="F37" s="128"/>
      <c r="H37" s="44"/>
      <c r="I37" s="27">
        <v>5837.794578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15.75" thickBot="1" x14ac:dyDescent="0.3">
      <c r="A42" s="45" t="s">
        <v>67</v>
      </c>
      <c r="B42" s="46">
        <v>47562</v>
      </c>
      <c r="C42" s="27">
        <f t="shared" ref="C42:C56" si="1">$I42*1.035</f>
        <v>4870.8698847299993</v>
      </c>
      <c r="D42" s="48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4706.1544779999995</v>
      </c>
      <c r="J42" s="44"/>
      <c r="K42" s="44"/>
      <c r="L42" s="44"/>
    </row>
    <row r="43" spans="1:14" ht="15.75" thickBot="1" x14ac:dyDescent="0.3">
      <c r="A43" s="45" t="s">
        <v>70</v>
      </c>
      <c r="B43" s="46">
        <v>49505</v>
      </c>
      <c r="C43" s="27">
        <f t="shared" si="1"/>
        <v>3310.0122158459994</v>
      </c>
      <c r="D43" s="48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3198.0794355999997</v>
      </c>
      <c r="J43" s="44"/>
      <c r="K43" s="44"/>
      <c r="L43" s="44"/>
      <c r="M43" s="43"/>
      <c r="N43" s="32"/>
    </row>
    <row r="44" spans="1:14" ht="15.75" thickBot="1" x14ac:dyDescent="0.3">
      <c r="A44" s="45" t="s">
        <v>71</v>
      </c>
      <c r="B44" s="46">
        <v>29881</v>
      </c>
      <c r="C44" s="27">
        <f t="shared" si="1"/>
        <v>2781.7548518519993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2687.6858471999994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4"/>
      <c r="J45" s="44"/>
      <c r="K45" s="44"/>
    </row>
    <row r="46" spans="1:14" ht="15.75" thickBot="1" x14ac:dyDescent="0.3">
      <c r="A46" s="45" t="s">
        <v>75</v>
      </c>
      <c r="B46" s="46">
        <v>45378</v>
      </c>
      <c r="C46" s="27">
        <f t="shared" si="1"/>
        <v>776.62532908799994</v>
      </c>
      <c r="D46" s="48" t="s">
        <v>68</v>
      </c>
      <c r="E46" s="48" t="s">
        <v>69</v>
      </c>
      <c r="F46" s="48" t="s">
        <v>69</v>
      </c>
      <c r="G46" s="130" t="s">
        <v>22</v>
      </c>
      <c r="H46" s="145"/>
      <c r="I46" s="47">
        <v>750.36263680000002</v>
      </c>
    </row>
    <row r="47" spans="1:14" ht="15.75" thickBot="1" x14ac:dyDescent="0.3">
      <c r="A47" s="45" t="s">
        <v>76</v>
      </c>
      <c r="B47" s="46">
        <v>45380</v>
      </c>
      <c r="C47" s="27">
        <f t="shared" si="1"/>
        <v>1012.0034356019999</v>
      </c>
      <c r="D47" s="48" t="s">
        <v>68</v>
      </c>
      <c r="E47" s="48" t="s">
        <v>69</v>
      </c>
      <c r="F47" s="48" t="s">
        <v>69</v>
      </c>
      <c r="G47" s="130" t="s">
        <v>22</v>
      </c>
      <c r="H47" s="145"/>
      <c r="I47" s="47">
        <v>977.78109719999998</v>
      </c>
    </row>
    <row r="48" spans="1:14" ht="30.75" thickBot="1" x14ac:dyDescent="0.3">
      <c r="A48" s="24" t="s">
        <v>77</v>
      </c>
      <c r="B48" s="46">
        <v>45384</v>
      </c>
      <c r="C48" s="27">
        <f t="shared" si="1"/>
        <v>1012.0034356019999</v>
      </c>
      <c r="D48" s="48" t="s">
        <v>68</v>
      </c>
      <c r="E48" s="48" t="s">
        <v>69</v>
      </c>
      <c r="F48" s="48" t="s">
        <v>69</v>
      </c>
      <c r="G48" s="130" t="s">
        <v>16</v>
      </c>
      <c r="H48" s="145"/>
      <c r="I48" s="47">
        <v>977.78109719999998</v>
      </c>
    </row>
    <row r="49" spans="1:9" ht="30.75" thickBot="1" x14ac:dyDescent="0.3">
      <c r="A49" s="52" t="s">
        <v>78</v>
      </c>
      <c r="B49" s="46">
        <v>45385</v>
      </c>
      <c r="C49" s="27">
        <f t="shared" si="1"/>
        <v>1012.0034356019999</v>
      </c>
      <c r="D49" s="48" t="s">
        <v>68</v>
      </c>
      <c r="E49" s="48" t="s">
        <v>69</v>
      </c>
      <c r="F49" s="48" t="s">
        <v>69</v>
      </c>
      <c r="G49" s="130" t="s">
        <v>22</v>
      </c>
      <c r="H49" s="145"/>
      <c r="I49" s="47">
        <v>977.78109719999998</v>
      </c>
    </row>
    <row r="50" spans="1:9" ht="15.75" thickBot="1" x14ac:dyDescent="0.3">
      <c r="A50" s="45" t="s">
        <v>79</v>
      </c>
      <c r="B50" s="46">
        <v>43235</v>
      </c>
      <c r="C50" s="27">
        <f t="shared" si="1"/>
        <v>771.45742132199996</v>
      </c>
      <c r="D50" s="48" t="s">
        <v>68</v>
      </c>
      <c r="E50" s="48" t="s">
        <v>69</v>
      </c>
      <c r="F50" s="48" t="s">
        <v>69</v>
      </c>
      <c r="G50" s="130" t="s">
        <v>22</v>
      </c>
      <c r="H50" s="145"/>
      <c r="I50" s="47">
        <v>745.36948919999998</v>
      </c>
    </row>
    <row r="51" spans="1:9" ht="15.75" thickBot="1" x14ac:dyDescent="0.3">
      <c r="A51" s="45" t="s">
        <v>80</v>
      </c>
      <c r="B51" s="46">
        <v>43239</v>
      </c>
      <c r="C51" s="27">
        <f t="shared" si="1"/>
        <v>771.45742132199996</v>
      </c>
      <c r="D51" s="48" t="s">
        <v>68</v>
      </c>
      <c r="E51" s="48" t="s">
        <v>69</v>
      </c>
      <c r="F51" s="48" t="s">
        <v>69</v>
      </c>
      <c r="G51" s="130" t="s">
        <v>22</v>
      </c>
      <c r="H51" s="145"/>
      <c r="I51" s="47">
        <v>745.36948919999998</v>
      </c>
    </row>
    <row r="52" spans="1:9" ht="15.75" thickBot="1" x14ac:dyDescent="0.3">
      <c r="A52" s="45" t="s">
        <v>81</v>
      </c>
      <c r="B52" s="46">
        <v>66984</v>
      </c>
      <c r="C52" s="27">
        <f t="shared" si="1"/>
        <v>2018.0446195679999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1949.8015648000001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1401.3627650099997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1353.9736859999998</v>
      </c>
    </row>
    <row r="54" spans="1:9" ht="15.75" thickBot="1" x14ac:dyDescent="0.3">
      <c r="A54" s="45" t="s">
        <v>83</v>
      </c>
      <c r="B54" s="46">
        <v>19120</v>
      </c>
      <c r="C54" s="27">
        <f t="shared" si="1"/>
        <v>3212.7004191599999</v>
      </c>
      <c r="D54" s="48" t="s">
        <v>68</v>
      </c>
      <c r="E54" s="48" t="s">
        <v>69</v>
      </c>
      <c r="F54" s="48" t="s">
        <v>69</v>
      </c>
      <c r="G54" s="130" t="s">
        <v>22</v>
      </c>
      <c r="H54" s="145"/>
      <c r="I54" s="47">
        <v>3104.058376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606.4768721339999</v>
      </c>
      <c r="D55" s="48" t="s">
        <v>68</v>
      </c>
      <c r="E55" s="48" t="s">
        <v>69</v>
      </c>
      <c r="F55" s="48" t="s">
        <v>69</v>
      </c>
      <c r="G55" s="130" t="s">
        <v>16</v>
      </c>
      <c r="H55" s="145"/>
      <c r="I55" s="47">
        <v>585.96799239999996</v>
      </c>
    </row>
    <row r="56" spans="1:9" ht="50.25" customHeight="1" thickBot="1" x14ac:dyDescent="0.3">
      <c r="A56" s="45" t="s">
        <v>85</v>
      </c>
      <c r="B56" s="46">
        <v>36430</v>
      </c>
      <c r="C56" s="27">
        <f t="shared" si="1"/>
        <v>381.05142704999992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368.16562999999996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17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15.75" thickBot="1" x14ac:dyDescent="0.3">
      <c r="A60" s="56" t="s">
        <v>88</v>
      </c>
      <c r="B60" s="57">
        <v>93454</v>
      </c>
      <c r="C60" s="27">
        <f t="shared" ref="C60:C64" si="2">$I60*1.035</f>
        <v>2764.7465478119998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2671.2527031999998</v>
      </c>
    </row>
    <row r="61" spans="1:9" ht="30.75" thickBot="1" x14ac:dyDescent="0.3">
      <c r="A61" s="56" t="s">
        <v>90</v>
      </c>
      <c r="B61" s="57">
        <v>93458</v>
      </c>
      <c r="C61" s="27">
        <f t="shared" si="2"/>
        <v>2764.7465478119998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2671.2527031999998</v>
      </c>
    </row>
    <row r="62" spans="1:9" ht="45.75" thickBot="1" x14ac:dyDescent="0.3">
      <c r="A62" s="56" t="s">
        <v>91</v>
      </c>
      <c r="B62" s="57">
        <v>93459</v>
      </c>
      <c r="C62" s="27">
        <f t="shared" si="2"/>
        <v>2764.7465478119998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2671.2527031999998</v>
      </c>
    </row>
    <row r="63" spans="1:9" ht="30.75" thickBot="1" x14ac:dyDescent="0.3">
      <c r="A63" s="56" t="s">
        <v>92</v>
      </c>
      <c r="B63" s="57">
        <v>93460</v>
      </c>
      <c r="C63" s="27">
        <f t="shared" si="2"/>
        <v>2764.7465478119998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2671.2527031999998</v>
      </c>
    </row>
    <row r="64" spans="1:9" ht="30.75" thickBot="1" x14ac:dyDescent="0.3">
      <c r="A64" s="56" t="s">
        <v>93</v>
      </c>
      <c r="B64" s="57" t="s">
        <v>94</v>
      </c>
      <c r="C64" s="27">
        <f t="shared" si="2"/>
        <v>9920.2428548819971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9584.7757051999979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5.9822999999999995</v>
      </c>
      <c r="E69" s="132" t="s">
        <v>16</v>
      </c>
      <c r="F69" s="131"/>
      <c r="G69" s="64"/>
      <c r="I69" s="63">
        <v>5.78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4.6781999999999995</v>
      </c>
      <c r="E70" s="132" t="s">
        <v>16</v>
      </c>
      <c r="F70" s="131"/>
      <c r="G70" s="64"/>
      <c r="I70" s="63">
        <v>4.5199999999999996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8.9216999999999977</v>
      </c>
      <c r="E71" s="133" t="s">
        <v>16</v>
      </c>
      <c r="F71" s="131"/>
      <c r="G71" s="64"/>
      <c r="I71" s="63">
        <v>8.6199999999999992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5.4854999999999992</v>
      </c>
      <c r="E72" s="132" t="s">
        <v>16</v>
      </c>
      <c r="F72" s="131"/>
      <c r="G72" s="64"/>
      <c r="I72" s="63">
        <v>5.3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17.356949999999998</v>
      </c>
      <c r="E73" s="132" t="s">
        <v>16</v>
      </c>
      <c r="F73" s="131"/>
      <c r="G73" s="64"/>
      <c r="I73" s="63">
        <v>16.77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15.079949999999998</v>
      </c>
      <c r="E74" s="132" t="s">
        <v>16</v>
      </c>
      <c r="F74" s="131"/>
      <c r="G74" s="64"/>
      <c r="I74" s="63">
        <v>14.57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6.7068000000000003</v>
      </c>
      <c r="E75" s="132" t="s">
        <v>16</v>
      </c>
      <c r="F75" s="131"/>
      <c r="G75" s="64"/>
      <c r="I75" s="63">
        <v>6.48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30.3048</v>
      </c>
      <c r="E76" s="132" t="s">
        <v>16</v>
      </c>
      <c r="F76" s="131"/>
      <c r="G76" s="64"/>
      <c r="I76" s="63">
        <v>29.28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15.110999999999999</v>
      </c>
      <c r="E77" s="132" t="s">
        <v>16</v>
      </c>
      <c r="F77" s="131"/>
      <c r="G77" s="64"/>
      <c r="I77" s="63">
        <v>14.6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12.51315</v>
      </c>
      <c r="E78" s="132" t="s">
        <v>16</v>
      </c>
      <c r="F78" s="131"/>
      <c r="G78" s="64"/>
      <c r="I78" s="63">
        <v>12.09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11.550599999999999</v>
      </c>
      <c r="E79" s="132" t="s">
        <v>16</v>
      </c>
      <c r="F79" s="131"/>
      <c r="G79" s="64"/>
      <c r="I79" s="63">
        <v>11.16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5.3612999999999991</v>
      </c>
      <c r="E80" s="132" t="s">
        <v>16</v>
      </c>
      <c r="F80" s="131"/>
      <c r="G80" s="64"/>
      <c r="I80" s="63">
        <v>5.18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9.6255000000000006</v>
      </c>
      <c r="E81" s="132" t="s">
        <v>16</v>
      </c>
      <c r="F81" s="131"/>
      <c r="G81" s="64"/>
      <c r="I81" s="63">
        <v>9.3000000000000007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4.6781999999999995</v>
      </c>
      <c r="E82" s="132" t="s">
        <v>16</v>
      </c>
      <c r="F82" s="131"/>
      <c r="G82" s="64"/>
      <c r="I82" s="63">
        <v>4.5199999999999996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26.361449999999998</v>
      </c>
      <c r="E83" s="132" t="s">
        <v>16</v>
      </c>
      <c r="F83" s="131"/>
      <c r="G83" s="64"/>
      <c r="I83" s="63">
        <v>25.47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9.3356999999999992</v>
      </c>
      <c r="E84" s="132" t="s">
        <v>16</v>
      </c>
      <c r="F84" s="131"/>
      <c r="G84" s="64"/>
      <c r="I84" s="63">
        <v>9.02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42.724799999999995</v>
      </c>
      <c r="E85" s="132" t="s">
        <v>16</v>
      </c>
      <c r="F85" s="131"/>
      <c r="G85" s="64"/>
      <c r="I85" s="63">
        <v>41.28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4.9058999999999999</v>
      </c>
      <c r="E86" s="132" t="s">
        <v>16</v>
      </c>
      <c r="F86" s="131"/>
      <c r="G86" s="64"/>
      <c r="I86" s="63">
        <v>4.74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15.100649999999998</v>
      </c>
      <c r="E87" s="132" t="s">
        <v>16</v>
      </c>
      <c r="F87" s="131"/>
      <c r="G87" s="64"/>
      <c r="I87" s="63">
        <v>14.59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21.590099999999996</v>
      </c>
      <c r="E88" s="132" t="s">
        <v>16</v>
      </c>
      <c r="F88" s="131"/>
      <c r="G88" s="64"/>
      <c r="I88" s="63">
        <v>20.86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20.058299999999999</v>
      </c>
      <c r="E89" s="132" t="s">
        <v>16</v>
      </c>
      <c r="F89" s="131"/>
      <c r="G89" s="64"/>
      <c r="I89" s="63">
        <v>19.38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4.1399999999999997</v>
      </c>
      <c r="E90" s="132" t="s">
        <v>16</v>
      </c>
      <c r="F90" s="131"/>
      <c r="G90" s="64"/>
      <c r="I90" s="63">
        <v>4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3.7984499999999994</v>
      </c>
      <c r="E91" s="132" t="s">
        <v>16</v>
      </c>
      <c r="F91" s="131"/>
      <c r="G91" s="64"/>
      <c r="I91" s="63">
        <v>3.67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3.7984499999999994</v>
      </c>
      <c r="E92" s="132" t="s">
        <v>16</v>
      </c>
      <c r="F92" s="131"/>
      <c r="G92" s="64"/>
      <c r="I92" s="63">
        <v>3.67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19.033649999999998</v>
      </c>
      <c r="E93" s="132" t="s">
        <v>22</v>
      </c>
      <c r="F93" s="131"/>
      <c r="G93" s="64"/>
      <c r="I93" s="63">
        <v>18.39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19.033649999999998</v>
      </c>
      <c r="E94" s="132" t="s">
        <v>22</v>
      </c>
      <c r="F94" s="131"/>
      <c r="G94" s="64"/>
      <c r="I94" s="63">
        <v>18.39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4.9265999999999996</v>
      </c>
      <c r="E95" s="132" t="s">
        <v>16</v>
      </c>
      <c r="F95" s="131"/>
      <c r="G95" s="64"/>
      <c r="I95" s="63">
        <v>4.76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4.9783499999999989</v>
      </c>
      <c r="E96" s="132" t="s">
        <v>16</v>
      </c>
      <c r="F96" s="131"/>
      <c r="G96" s="64"/>
      <c r="I96" s="63">
        <v>4.8099999999999996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16.622099999999996</v>
      </c>
      <c r="E97" s="132" t="s">
        <v>16</v>
      </c>
      <c r="F97" s="131"/>
      <c r="G97" s="64"/>
      <c r="I97" s="63">
        <v>16.059999999999999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6.6964499999999996</v>
      </c>
      <c r="E98" s="132" t="s">
        <v>16</v>
      </c>
      <c r="F98" s="131"/>
      <c r="G98" s="64"/>
      <c r="I98" s="63">
        <v>6.47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26.713349999999998</v>
      </c>
      <c r="E99" s="132" t="s">
        <v>16</v>
      </c>
      <c r="F99" s="131"/>
      <c r="G99" s="64"/>
      <c r="I99" s="63">
        <v>25.81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7.1104499999999993</v>
      </c>
      <c r="E100" s="132" t="s">
        <v>16</v>
      </c>
      <c r="F100" s="131"/>
      <c r="G100" s="64"/>
      <c r="I100" s="63">
        <v>6.87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13.206599999999998</v>
      </c>
      <c r="E101" s="132" t="s">
        <v>16</v>
      </c>
      <c r="F101" s="131"/>
      <c r="G101" s="64"/>
      <c r="I101" s="63">
        <v>12.76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4.0882499999999995</v>
      </c>
      <c r="E102" s="132" t="s">
        <v>16</v>
      </c>
      <c r="F102" s="131"/>
      <c r="G102" s="64"/>
      <c r="I102" s="63">
        <v>3.95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21.973049999999997</v>
      </c>
      <c r="E103" s="132" t="s">
        <v>16</v>
      </c>
      <c r="F103" s="131"/>
      <c r="G103" s="64"/>
      <c r="I103" s="63">
        <v>21.23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17.387999999999998</v>
      </c>
      <c r="E104" s="132" t="s">
        <v>22</v>
      </c>
      <c r="F104" s="131"/>
      <c r="G104" s="64"/>
      <c r="I104" s="63">
        <v>16.8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14.676299999999999</v>
      </c>
      <c r="E105" s="132" t="s">
        <v>16</v>
      </c>
      <c r="F105" s="131"/>
      <c r="G105" s="64"/>
      <c r="I105" s="63">
        <v>14.18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8.7561</v>
      </c>
      <c r="E106" s="132" t="s">
        <v>22</v>
      </c>
      <c r="F106" s="131"/>
      <c r="G106" s="64"/>
      <c r="I106" s="63">
        <v>8.4600000000000009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5.1956999999999995</v>
      </c>
      <c r="E107" s="132" t="s">
        <v>16</v>
      </c>
      <c r="F107" s="131"/>
      <c r="G107" s="64"/>
      <c r="I107" s="63">
        <v>5.0199999999999996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5.1956999999999995</v>
      </c>
      <c r="E108" s="132" t="s">
        <v>16</v>
      </c>
      <c r="F108" s="131"/>
      <c r="G108" s="64"/>
      <c r="I108" s="63">
        <v>5.0199999999999996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8.8699499999999993</v>
      </c>
      <c r="E109" s="132" t="s">
        <v>16</v>
      </c>
      <c r="F109" s="131"/>
      <c r="G109" s="64"/>
      <c r="I109" s="63">
        <v>8.57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10.681199999999999</v>
      </c>
      <c r="E110" s="133" t="s">
        <v>16</v>
      </c>
      <c r="F110" s="131"/>
      <c r="G110" s="64"/>
      <c r="I110" s="63">
        <v>10.32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81.526949999999985</v>
      </c>
      <c r="E111" s="132" t="s">
        <v>16</v>
      </c>
      <c r="F111" s="131"/>
      <c r="G111" s="64"/>
      <c r="I111" s="63">
        <v>78.77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10.8675</v>
      </c>
      <c r="E112" s="132" t="s">
        <v>16</v>
      </c>
      <c r="F112" s="131"/>
      <c r="G112" s="64"/>
      <c r="I112" s="63">
        <v>10.5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108.50737264199998</v>
      </c>
      <c r="E113" s="132" t="s">
        <v>16</v>
      </c>
      <c r="F113" s="131"/>
      <c r="G113" s="64"/>
      <c r="I113" s="63">
        <v>104.83804119999999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31.736373911999998</v>
      </c>
      <c r="E114" s="132" t="s">
        <v>16</v>
      </c>
      <c r="F114" s="131"/>
      <c r="G114" s="64"/>
      <c r="I114" s="63">
        <v>30.6631632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38.574449999999999</v>
      </c>
      <c r="E115" s="132" t="s">
        <v>16</v>
      </c>
      <c r="F115" s="131"/>
      <c r="G115" s="64"/>
      <c r="I115" s="63">
        <v>37.270000000000003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5.3405999999999993</v>
      </c>
      <c r="E116" s="132" t="s">
        <v>16</v>
      </c>
      <c r="F116" s="131"/>
      <c r="G116" s="64"/>
      <c r="I116" s="63">
        <v>5.16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14.158799999999999</v>
      </c>
      <c r="E117" s="132" t="s">
        <v>16</v>
      </c>
      <c r="F117" s="131"/>
      <c r="G117" s="64"/>
      <c r="I117" s="63">
        <v>13.68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5.0507999999999997</v>
      </c>
      <c r="E118" s="132" t="s">
        <v>16</v>
      </c>
      <c r="F118" s="131"/>
      <c r="G118" s="64"/>
      <c r="I118" s="63">
        <v>4.88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19.6236</v>
      </c>
      <c r="E119" s="132" t="s">
        <v>16</v>
      </c>
      <c r="F119" s="131"/>
      <c r="G119" s="64"/>
      <c r="I119" s="63">
        <v>18.96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26.340749999999996</v>
      </c>
      <c r="E120" s="132" t="s">
        <v>16</v>
      </c>
      <c r="F120" s="131"/>
      <c r="G120" s="64"/>
      <c r="I120" s="63">
        <v>25.45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13.403249999999998</v>
      </c>
      <c r="E121" s="132" t="s">
        <v>16</v>
      </c>
      <c r="F121" s="131"/>
      <c r="G121" s="64"/>
      <c r="I121" s="63">
        <v>12.95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7.783199999999999</v>
      </c>
      <c r="E122" s="132" t="s">
        <v>16</v>
      </c>
      <c r="F122" s="131"/>
      <c r="G122" s="64"/>
      <c r="I122" s="63">
        <v>7.52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15.576749999999999</v>
      </c>
      <c r="E123" s="132" t="s">
        <v>16</v>
      </c>
      <c r="F123" s="131"/>
      <c r="G123" s="64"/>
      <c r="I123" s="63">
        <v>15.05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36.318150000000003</v>
      </c>
      <c r="E124" s="132" t="s">
        <v>16</v>
      </c>
      <c r="F124" s="131"/>
      <c r="G124" s="64"/>
      <c r="I124" s="63">
        <v>35.090000000000003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146.95361595</v>
      </c>
      <c r="E125" s="133" t="s">
        <v>16</v>
      </c>
      <c r="F125" s="131"/>
      <c r="G125" s="64"/>
      <c r="I125" s="63">
        <v>141.98417000000001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12.419999999999998</v>
      </c>
      <c r="E126" s="132" t="s">
        <v>16</v>
      </c>
      <c r="F126" s="131"/>
      <c r="G126" s="64"/>
      <c r="I126" s="63">
        <v>12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8.0419499999999982</v>
      </c>
      <c r="E127" s="132" t="s">
        <v>22</v>
      </c>
      <c r="F127" s="131"/>
      <c r="G127" s="64"/>
      <c r="I127" s="63">
        <v>7.77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6.6964499999999996</v>
      </c>
      <c r="E128" s="132" t="s">
        <v>22</v>
      </c>
      <c r="F128" s="131"/>
      <c r="G128" s="64"/>
      <c r="I128" s="63">
        <v>6.47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10.929599999999999</v>
      </c>
      <c r="E129" s="132" t="s">
        <v>22</v>
      </c>
      <c r="F129" s="131"/>
      <c r="G129" s="64"/>
      <c r="I129" s="63">
        <v>10.56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6.9137999999999993</v>
      </c>
      <c r="E130" s="133" t="s">
        <v>16</v>
      </c>
      <c r="F130" s="131"/>
      <c r="G130" s="64"/>
      <c r="I130" s="63">
        <v>6.68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53.716336055999996</v>
      </c>
      <c r="E131" s="132" t="s">
        <v>16</v>
      </c>
      <c r="F131" s="131"/>
      <c r="G131" s="64"/>
      <c r="I131" s="63">
        <v>51.899841600000002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146.95361595</v>
      </c>
      <c r="E132" s="132" t="s">
        <v>16</v>
      </c>
      <c r="F132" s="131"/>
      <c r="G132" s="64"/>
      <c r="I132" s="63">
        <v>141.98417000000001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53.105849999999997</v>
      </c>
      <c r="E133" s="132" t="s">
        <v>16</v>
      </c>
      <c r="F133" s="131"/>
      <c r="G133" s="64"/>
      <c r="I133" s="63">
        <v>51.31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43.604549999999996</v>
      </c>
      <c r="E134" s="132" t="s">
        <v>16</v>
      </c>
      <c r="F134" s="131"/>
      <c r="G134" s="64"/>
      <c r="I134" s="63">
        <v>42.13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77.625</v>
      </c>
      <c r="E135" s="133" t="s">
        <v>16</v>
      </c>
      <c r="F135" s="131"/>
      <c r="G135" s="64"/>
      <c r="I135" s="63">
        <v>75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5.3612999999999991</v>
      </c>
      <c r="E136" s="132" t="s">
        <v>16</v>
      </c>
      <c r="F136" s="131"/>
      <c r="G136" s="64"/>
      <c r="I136" s="63">
        <v>5.18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13.403249999999998</v>
      </c>
      <c r="E137" s="132" t="s">
        <v>16</v>
      </c>
      <c r="F137" s="131"/>
      <c r="G137" s="64"/>
      <c r="I137" s="63">
        <v>12.95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6.737849999999999</v>
      </c>
      <c r="E138" s="132" t="s">
        <v>16</v>
      </c>
      <c r="F138" s="131"/>
      <c r="G138" s="64"/>
      <c r="I138" s="63">
        <v>6.51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11.95425</v>
      </c>
      <c r="E139" s="132" t="s">
        <v>16</v>
      </c>
      <c r="F139" s="131"/>
      <c r="G139" s="64"/>
      <c r="I139" s="63">
        <v>11.55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5.2991999999999999</v>
      </c>
      <c r="E140" s="132" t="s">
        <v>16</v>
      </c>
      <c r="F140" s="131"/>
      <c r="G140" s="64"/>
      <c r="I140" s="63">
        <v>5.12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5.3612999999999991</v>
      </c>
      <c r="E141" s="132" t="s">
        <v>16</v>
      </c>
      <c r="F141" s="131"/>
      <c r="G141" s="64"/>
      <c r="I141" s="63">
        <v>5.18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12.3993</v>
      </c>
      <c r="E142" s="132" t="s">
        <v>16</v>
      </c>
      <c r="F142" s="131"/>
      <c r="G142" s="64"/>
      <c r="I142" s="63">
        <v>11.98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8.3628</v>
      </c>
      <c r="E143" s="132" t="s">
        <v>16</v>
      </c>
      <c r="F143" s="131"/>
      <c r="G143" s="64"/>
      <c r="I143" s="63">
        <v>8.08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6.8620499999999991</v>
      </c>
      <c r="E144" s="132" t="s">
        <v>16</v>
      </c>
      <c r="F144" s="131"/>
      <c r="G144" s="64"/>
      <c r="I144" s="63">
        <v>6.63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44.339399999999998</v>
      </c>
      <c r="E145" s="132" t="s">
        <v>16</v>
      </c>
      <c r="F145" s="131"/>
      <c r="G145" s="64"/>
      <c r="I145" s="63">
        <v>42.84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26.154449999999997</v>
      </c>
      <c r="E146" s="132" t="s">
        <v>16</v>
      </c>
      <c r="F146" s="131"/>
      <c r="G146" s="64"/>
      <c r="I146" s="63">
        <v>25.27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23.008049999999997</v>
      </c>
      <c r="E147" s="132" t="s">
        <v>16</v>
      </c>
      <c r="F147" s="131"/>
      <c r="G147" s="64"/>
      <c r="I147" s="63">
        <v>22.23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13.744799999999998</v>
      </c>
      <c r="E148" s="132" t="s">
        <v>16</v>
      </c>
      <c r="F148" s="131"/>
      <c r="G148" s="64"/>
      <c r="I148" s="63">
        <v>13.28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14.220899999999999</v>
      </c>
      <c r="E149" s="132" t="s">
        <v>16</v>
      </c>
      <c r="F149" s="131"/>
      <c r="G149" s="64"/>
      <c r="I149" s="63">
        <v>13.74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64.314899999999994</v>
      </c>
      <c r="E150" s="132" t="s">
        <v>16</v>
      </c>
      <c r="F150" s="131"/>
      <c r="G150" s="64"/>
      <c r="I150" s="63">
        <v>62.14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7.2553499999999991</v>
      </c>
      <c r="E151" s="132" t="s">
        <v>16</v>
      </c>
      <c r="F151" s="131"/>
      <c r="G151" s="64"/>
      <c r="I151" s="63">
        <v>7.01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13.579199999999998</v>
      </c>
      <c r="E152" s="132" t="s">
        <v>16</v>
      </c>
      <c r="F152" s="131"/>
      <c r="G152" s="64"/>
      <c r="I152" s="63">
        <v>13.12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18.774899999999999</v>
      </c>
      <c r="E153" s="132" t="s">
        <v>16</v>
      </c>
      <c r="F153" s="131"/>
      <c r="G153" s="64"/>
      <c r="I153" s="63">
        <v>18.14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15.825149999999997</v>
      </c>
      <c r="E154" s="132" t="s">
        <v>16</v>
      </c>
      <c r="F154" s="131"/>
      <c r="G154" s="64"/>
      <c r="I154" s="63">
        <v>15.29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28.917899999999999</v>
      </c>
      <c r="E155" s="132" t="s">
        <v>16</v>
      </c>
      <c r="F155" s="131"/>
      <c r="G155" s="64"/>
      <c r="I155" s="63">
        <v>27.94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16.4772</v>
      </c>
      <c r="E156" s="132" t="s">
        <v>16</v>
      </c>
      <c r="F156" s="131"/>
      <c r="G156" s="64"/>
      <c r="I156" s="63">
        <v>15.92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14.107049999999999</v>
      </c>
      <c r="E157" s="132" t="s">
        <v>16</v>
      </c>
      <c r="F157" s="131"/>
      <c r="G157" s="64"/>
      <c r="I157" s="63">
        <v>13.63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10.536299999999999</v>
      </c>
      <c r="E158" s="132" t="s">
        <v>16</v>
      </c>
      <c r="F158" s="131"/>
      <c r="G158" s="64"/>
      <c r="I158" s="63">
        <v>10.18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15.214499999999997</v>
      </c>
      <c r="E159" s="132" t="s">
        <v>16</v>
      </c>
      <c r="F159" s="131"/>
      <c r="G159" s="64"/>
      <c r="I159" s="63">
        <v>14.7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17.532900000000001</v>
      </c>
      <c r="E160" s="132" t="s">
        <v>16</v>
      </c>
      <c r="F160" s="131"/>
      <c r="G160" s="64"/>
      <c r="I160" s="63">
        <v>16.940000000000001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10.681199999999999</v>
      </c>
      <c r="E161" s="133" t="s">
        <v>16</v>
      </c>
      <c r="F161" s="131"/>
      <c r="G161" s="64"/>
      <c r="I161" s="63">
        <v>10.32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12.3993</v>
      </c>
      <c r="E162" s="132" t="s">
        <v>16</v>
      </c>
      <c r="F162" s="131"/>
      <c r="G162" s="64"/>
      <c r="I162" s="63">
        <v>11.98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3.3947999999999996</v>
      </c>
      <c r="E163" s="132" t="s">
        <v>16</v>
      </c>
      <c r="F163" s="131"/>
      <c r="G163" s="64"/>
      <c r="I163" s="63">
        <v>3.28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7.452</v>
      </c>
      <c r="E164" s="132" t="s">
        <v>16</v>
      </c>
      <c r="F164" s="131"/>
      <c r="G164" s="64"/>
      <c r="I164" s="63">
        <v>7.2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10.049849999999999</v>
      </c>
      <c r="E165" s="132" t="s">
        <v>16</v>
      </c>
      <c r="F165" s="131"/>
      <c r="G165" s="64"/>
      <c r="I165" s="63">
        <v>9.7100000000000009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19.230299999999996</v>
      </c>
      <c r="E166" s="132" t="s">
        <v>16</v>
      </c>
      <c r="F166" s="131"/>
      <c r="G166" s="64"/>
      <c r="I166" s="63">
        <v>18.579999999999998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19.168199999999999</v>
      </c>
      <c r="E167" s="132" t="s">
        <v>16</v>
      </c>
      <c r="F167" s="131"/>
      <c r="G167" s="64"/>
      <c r="I167" s="63">
        <v>18.52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13.020299999999999</v>
      </c>
      <c r="E168" s="132" t="s">
        <v>16</v>
      </c>
      <c r="F168" s="131"/>
      <c r="G168" s="64"/>
      <c r="I168" s="63">
        <v>12.58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2.45295</v>
      </c>
      <c r="E169" s="132" t="s">
        <v>16</v>
      </c>
      <c r="F169" s="131"/>
      <c r="G169" s="64"/>
      <c r="I169" s="63">
        <v>2.37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2.45295</v>
      </c>
      <c r="E170" s="132" t="s">
        <v>16</v>
      </c>
      <c r="F170" s="131"/>
      <c r="G170" s="64"/>
      <c r="I170" s="63">
        <v>2.37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12.181949999999999</v>
      </c>
      <c r="E171" s="132" t="s">
        <v>16</v>
      </c>
      <c r="F171" s="131"/>
      <c r="G171" s="64"/>
      <c r="I171" s="63">
        <v>11.77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12.47175</v>
      </c>
      <c r="E172" s="132" t="s">
        <v>16</v>
      </c>
      <c r="F172" s="131"/>
      <c r="G172" s="64"/>
      <c r="I172" s="63">
        <v>12.05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11.1159</v>
      </c>
      <c r="E173" s="132" t="s">
        <v>16</v>
      </c>
      <c r="F173" s="131"/>
      <c r="G173" s="64"/>
      <c r="I173" s="63">
        <v>10.74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8.4559499999999996</v>
      </c>
      <c r="E174" s="132" t="s">
        <v>22</v>
      </c>
      <c r="F174" s="131"/>
      <c r="G174" s="64"/>
      <c r="I174" s="63">
        <v>8.17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12.823649999999999</v>
      </c>
      <c r="E175" s="132" t="s">
        <v>16</v>
      </c>
      <c r="F175" s="131"/>
      <c r="G175" s="64"/>
      <c r="I175" s="63">
        <v>12.39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11.6541</v>
      </c>
      <c r="E176" s="132" t="s">
        <v>16</v>
      </c>
      <c r="F176" s="131"/>
      <c r="G176" s="64"/>
      <c r="I176" s="63">
        <v>11.26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10.691549999999999</v>
      </c>
      <c r="E177" s="132" t="s">
        <v>16</v>
      </c>
      <c r="F177" s="131"/>
      <c r="G177" s="64"/>
      <c r="I177" s="63">
        <v>10.33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14.769449999999999</v>
      </c>
      <c r="E178" s="132" t="s">
        <v>16</v>
      </c>
      <c r="F178" s="131"/>
      <c r="G178" s="64"/>
      <c r="I178" s="63">
        <v>14.27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20.027249999999999</v>
      </c>
      <c r="E179" s="132" t="s">
        <v>16</v>
      </c>
      <c r="F179" s="131"/>
      <c r="G179" s="64"/>
      <c r="I179" s="63">
        <v>19.350000000000001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5.3612999999999991</v>
      </c>
      <c r="E180" s="132" t="s">
        <v>16</v>
      </c>
      <c r="F180" s="131"/>
      <c r="G180" s="64"/>
      <c r="I180" s="63">
        <v>5.18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14.18985</v>
      </c>
      <c r="E181" s="132" t="s">
        <v>16</v>
      </c>
      <c r="F181" s="131"/>
      <c r="G181" s="64"/>
      <c r="I181" s="63">
        <v>13.71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18.5472</v>
      </c>
      <c r="E182" s="132" t="s">
        <v>16</v>
      </c>
      <c r="F182" s="131"/>
      <c r="G182" s="64"/>
      <c r="I182" s="63">
        <v>17.920000000000002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36.318150000000003</v>
      </c>
      <c r="E183" s="132" t="s">
        <v>16</v>
      </c>
      <c r="F183" s="131"/>
      <c r="G183" s="64"/>
      <c r="I183" s="63">
        <v>35.090000000000003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17.036100000000001</v>
      </c>
      <c r="E184" s="132" t="s">
        <v>16</v>
      </c>
      <c r="F184" s="131"/>
      <c r="G184" s="64"/>
      <c r="I184" s="63">
        <v>16.46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21.538349999999998</v>
      </c>
      <c r="E185" s="132" t="s">
        <v>16</v>
      </c>
      <c r="F185" s="131"/>
      <c r="G185" s="64"/>
      <c r="I185" s="63">
        <v>20.81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21.538349999999998</v>
      </c>
      <c r="E186" s="132" t="s">
        <v>16</v>
      </c>
      <c r="F186" s="131"/>
      <c r="G186" s="64"/>
      <c r="I186" s="63">
        <v>20.81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21.538349999999998</v>
      </c>
      <c r="E187" s="132" t="s">
        <v>16</v>
      </c>
      <c r="F187" s="131"/>
      <c r="G187" s="64"/>
      <c r="I187" s="63">
        <v>20.81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146.95361595</v>
      </c>
      <c r="E188" s="133" t="s">
        <v>16</v>
      </c>
      <c r="F188" s="131"/>
      <c r="G188" s="64"/>
      <c r="I188" s="63">
        <v>141.98417000000001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132.78014999999999</v>
      </c>
      <c r="E189" s="133" t="s">
        <v>16</v>
      </c>
      <c r="F189" s="131"/>
      <c r="G189" s="64"/>
      <c r="I189" s="63">
        <v>128.29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17.129249999999999</v>
      </c>
      <c r="E190" s="132" t="s">
        <v>16</v>
      </c>
      <c r="F190" s="131"/>
      <c r="G190" s="64"/>
      <c r="I190" s="63">
        <v>16.55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11.830049999999998</v>
      </c>
      <c r="E191" s="132" t="s">
        <v>16</v>
      </c>
      <c r="F191" s="131"/>
      <c r="G191" s="64"/>
      <c r="I191" s="63">
        <v>11.43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6.6964499999999996</v>
      </c>
      <c r="E192" s="132" t="s">
        <v>16</v>
      </c>
      <c r="F192" s="131"/>
      <c r="G192" s="64"/>
      <c r="I192" s="63">
        <v>6.47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6.2513999999999994</v>
      </c>
      <c r="E193" s="132" t="s">
        <v>16</v>
      </c>
      <c r="F193" s="131"/>
      <c r="G193" s="64"/>
      <c r="I193" s="63">
        <v>6.04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11.97495</v>
      </c>
      <c r="E194" s="132" t="s">
        <v>16</v>
      </c>
      <c r="F194" s="131"/>
      <c r="G194" s="64"/>
      <c r="I194" s="63">
        <v>11.57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2.6288999999999998</v>
      </c>
      <c r="E195" s="132" t="s">
        <v>16</v>
      </c>
      <c r="F195" s="131"/>
      <c r="G195" s="64"/>
      <c r="I195" s="63">
        <v>2.54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7.131149999999999</v>
      </c>
      <c r="E196" s="132" t="s">
        <v>16</v>
      </c>
      <c r="F196" s="131"/>
      <c r="G196" s="64"/>
      <c r="I196" s="63">
        <v>6.89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13.858649999999999</v>
      </c>
      <c r="E197" s="132" t="s">
        <v>22</v>
      </c>
      <c r="F197" s="131"/>
      <c r="G197" s="64"/>
      <c r="I197" s="63">
        <v>13.39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17.626049999999999</v>
      </c>
      <c r="E198" s="132" t="s">
        <v>16</v>
      </c>
      <c r="F198" s="131"/>
      <c r="G198" s="64"/>
      <c r="I198" s="63">
        <v>17.03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16.032149999999998</v>
      </c>
      <c r="E199" s="132" t="s">
        <v>16</v>
      </c>
      <c r="F199" s="131"/>
      <c r="G199" s="64"/>
      <c r="I199" s="63">
        <v>15.49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6.9344999999999999</v>
      </c>
      <c r="E200" s="132" t="s">
        <v>16</v>
      </c>
      <c r="F200" s="131"/>
      <c r="G200" s="64"/>
      <c r="I200" s="63">
        <v>6.7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8.95275</v>
      </c>
      <c r="E201" s="133" t="s">
        <v>16</v>
      </c>
      <c r="F201" s="131"/>
      <c r="G201" s="64"/>
      <c r="I201" s="63">
        <v>8.65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15.059249999999999</v>
      </c>
      <c r="E202" s="132" t="s">
        <v>16</v>
      </c>
      <c r="F202" s="131"/>
      <c r="G202" s="64"/>
      <c r="I202" s="63">
        <v>14.55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13.50675</v>
      </c>
      <c r="E203" s="132" t="s">
        <v>16</v>
      </c>
      <c r="F203" s="131"/>
      <c r="G203" s="64"/>
      <c r="I203" s="63">
        <v>13.05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36.318150000000003</v>
      </c>
      <c r="E204" s="132" t="s">
        <v>16</v>
      </c>
      <c r="F204" s="131"/>
      <c r="G204" s="64"/>
      <c r="I204" s="63">
        <v>35.090000000000003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40.634099999999997</v>
      </c>
      <c r="E205" s="132" t="s">
        <v>16</v>
      </c>
      <c r="F205" s="131"/>
      <c r="G205" s="64"/>
      <c r="I205" s="63">
        <v>39.26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18.557549999999999</v>
      </c>
      <c r="E206" s="132" t="s">
        <v>16</v>
      </c>
      <c r="F206" s="131"/>
      <c r="G206" s="64"/>
      <c r="I206" s="63">
        <v>17.93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49.483350000000002</v>
      </c>
      <c r="E207" s="132" t="s">
        <v>22</v>
      </c>
      <c r="F207" s="131"/>
      <c r="G207" s="64"/>
      <c r="I207" s="63">
        <v>47.81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4.5332999999999997</v>
      </c>
      <c r="E208" s="132" t="s">
        <v>16</v>
      </c>
      <c r="F208" s="131"/>
      <c r="G208" s="64"/>
      <c r="I208" s="63">
        <v>4.38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5.5061999999999998</v>
      </c>
      <c r="E209" s="132" t="s">
        <v>16</v>
      </c>
      <c r="F209" s="131"/>
      <c r="G209" s="64"/>
      <c r="I209" s="63">
        <v>5.32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21.952349999999999</v>
      </c>
      <c r="E210" s="132" t="s">
        <v>16</v>
      </c>
      <c r="F210" s="131"/>
      <c r="G210" s="64"/>
      <c r="I210" s="63">
        <v>21.21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4.6368</v>
      </c>
      <c r="E211" s="132" t="s">
        <v>16</v>
      </c>
      <c r="F211" s="131"/>
      <c r="G211" s="64"/>
      <c r="I211" s="63">
        <v>4.4800000000000004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28.172699999999995</v>
      </c>
      <c r="E212" s="132" t="s">
        <v>16</v>
      </c>
      <c r="F212" s="131"/>
      <c r="G212" s="64"/>
      <c r="I212" s="63">
        <v>27.22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11.1159</v>
      </c>
      <c r="E213" s="132" t="s">
        <v>16</v>
      </c>
      <c r="F213" s="131"/>
      <c r="G213" s="64"/>
      <c r="I213" s="63">
        <v>10.74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4.44015</v>
      </c>
      <c r="E214" s="132" t="s">
        <v>22</v>
      </c>
      <c r="F214" s="131"/>
      <c r="G214" s="64"/>
      <c r="I214" s="63">
        <v>4.29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19.985849999999996</v>
      </c>
      <c r="E215" s="133" t="s">
        <v>16</v>
      </c>
      <c r="F215" s="131"/>
      <c r="G215" s="64"/>
      <c r="I215" s="63">
        <v>19.309999999999999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4.4194499999999994</v>
      </c>
      <c r="E216" s="132" t="s">
        <v>16</v>
      </c>
      <c r="F216" s="131"/>
      <c r="G216" s="64"/>
      <c r="I216" s="63">
        <v>4.2699999999999996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8.9837999999999987</v>
      </c>
      <c r="E217" s="132" t="s">
        <v>22</v>
      </c>
      <c r="F217" s="131"/>
      <c r="G217" s="64"/>
      <c r="I217" s="63">
        <v>8.68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4.1296499999999998</v>
      </c>
      <c r="E218" s="132" t="s">
        <v>16</v>
      </c>
      <c r="F218" s="131"/>
      <c r="G218" s="64"/>
      <c r="I218" s="63">
        <v>3.99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5.8684499999999993</v>
      </c>
      <c r="E219" s="132" t="s">
        <v>16</v>
      </c>
      <c r="F219" s="131"/>
      <c r="G219" s="64"/>
      <c r="I219" s="63">
        <v>5.67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6.3548999999999989</v>
      </c>
      <c r="E220" s="132" t="s">
        <v>16</v>
      </c>
      <c r="F220" s="131"/>
      <c r="G220" s="64"/>
      <c r="I220" s="63">
        <v>6.14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19.043999999999997</v>
      </c>
      <c r="E221" s="132" t="s">
        <v>16</v>
      </c>
      <c r="F221" s="131"/>
      <c r="G221" s="64"/>
      <c r="I221" s="63">
        <v>18.399999999999999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14.893649999999999</v>
      </c>
      <c r="E222" s="132" t="s">
        <v>16</v>
      </c>
      <c r="F222" s="131"/>
      <c r="G222" s="64"/>
      <c r="I222" s="63">
        <v>14.39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13.3308</v>
      </c>
      <c r="E223" s="132" t="s">
        <v>16</v>
      </c>
      <c r="F223" s="131"/>
      <c r="G223" s="64"/>
      <c r="I223" s="63">
        <v>12.88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5.1232499999999996</v>
      </c>
      <c r="E224" s="132" t="s">
        <v>16</v>
      </c>
      <c r="F224" s="131"/>
      <c r="G224" s="64"/>
      <c r="I224" s="63">
        <v>4.95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4.4194499999999994</v>
      </c>
      <c r="E225" s="132" t="s">
        <v>16</v>
      </c>
      <c r="F225" s="131"/>
      <c r="G225" s="64"/>
      <c r="I225" s="63">
        <v>4.2699999999999996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31.736373911999998</v>
      </c>
      <c r="E226" s="133" t="s">
        <v>16</v>
      </c>
      <c r="F226" s="131"/>
      <c r="G226" s="64"/>
      <c r="I226" s="63">
        <v>30.6631632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36.318150000000003</v>
      </c>
      <c r="E227" s="132" t="s">
        <v>16</v>
      </c>
      <c r="F227" s="131"/>
      <c r="G227" s="64"/>
      <c r="I227" s="63">
        <v>35.090000000000003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46.856943107999989</v>
      </c>
      <c r="E228" s="133" t="s">
        <v>16</v>
      </c>
      <c r="F228" s="131"/>
      <c r="G228" s="64"/>
      <c r="I228" s="63">
        <v>45.272408799999994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46.856943107999989</v>
      </c>
      <c r="E229" s="133" t="s">
        <v>16</v>
      </c>
      <c r="F229" s="131"/>
      <c r="G229" s="64"/>
      <c r="I229" s="63">
        <v>45.272408799999994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302.887990242</v>
      </c>
      <c r="E230" s="133" t="s">
        <v>16</v>
      </c>
      <c r="F230" s="131"/>
      <c r="G230" s="64"/>
      <c r="I230" s="63">
        <v>292.64540120000004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4.4194499999999994</v>
      </c>
      <c r="E231" s="132" t="s">
        <v>16</v>
      </c>
      <c r="F231" s="131"/>
      <c r="G231" s="64"/>
      <c r="I231" s="63">
        <v>4.2699999999999996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14.21055</v>
      </c>
      <c r="E232" s="132" t="s">
        <v>16</v>
      </c>
      <c r="F232" s="131"/>
      <c r="G232" s="64"/>
      <c r="I232" s="63">
        <v>13.73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64.149299999999997</v>
      </c>
      <c r="E233" s="132" t="s">
        <v>16</v>
      </c>
      <c r="F233" s="131"/>
      <c r="G233" s="64"/>
      <c r="I233" s="63">
        <v>61.98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6.2203499999999989</v>
      </c>
      <c r="E234" s="132" t="s">
        <v>22</v>
      </c>
      <c r="F234" s="131"/>
      <c r="G234" s="64"/>
      <c r="I234" s="63">
        <v>6.01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16.466849999999997</v>
      </c>
      <c r="E235" s="132" t="s">
        <v>16</v>
      </c>
      <c r="F235" s="131"/>
      <c r="G235" s="64"/>
      <c r="I235" s="63">
        <v>15.91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16.8705</v>
      </c>
      <c r="E236" s="132" t="s">
        <v>16</v>
      </c>
      <c r="F236" s="131"/>
      <c r="G236" s="64"/>
      <c r="I236" s="63">
        <v>16.3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5.3612999999999991</v>
      </c>
      <c r="E237" s="132" t="s">
        <v>16</v>
      </c>
      <c r="F237" s="131"/>
      <c r="G237" s="64"/>
      <c r="I237" s="63">
        <v>5.18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36.318150000000003</v>
      </c>
      <c r="E238" s="132" t="s">
        <v>16</v>
      </c>
      <c r="F238" s="131"/>
      <c r="G238" s="64"/>
      <c r="I238" s="63">
        <v>35.090000000000003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12.90645</v>
      </c>
      <c r="E239" s="132" t="s">
        <v>16</v>
      </c>
      <c r="F239" s="131"/>
      <c r="G239" s="64"/>
      <c r="I239" s="63">
        <v>12.47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146.95361595</v>
      </c>
      <c r="E240" s="132" t="s">
        <v>16</v>
      </c>
      <c r="F240" s="131"/>
      <c r="G240" s="64"/>
      <c r="I240" s="63">
        <v>141.98417000000001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2.3287499999999999</v>
      </c>
      <c r="E241" s="132" t="s">
        <v>22</v>
      </c>
      <c r="F241" s="131"/>
      <c r="G241" s="64"/>
      <c r="I241" s="63">
        <v>2.25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3.2809499999999998</v>
      </c>
      <c r="E242" s="132" t="s">
        <v>22</v>
      </c>
      <c r="F242" s="131"/>
      <c r="G242" s="64"/>
      <c r="I242" s="63">
        <v>3.17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8.3524499999999993</v>
      </c>
      <c r="E243" s="132" t="s">
        <v>16</v>
      </c>
      <c r="F243" s="131"/>
      <c r="G243" s="64"/>
      <c r="I243" s="63">
        <v>8.07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39.847499999999997</v>
      </c>
      <c r="E244" s="132" t="s">
        <v>16</v>
      </c>
      <c r="F244" s="131"/>
      <c r="G244" s="64"/>
      <c r="I244" s="63">
        <v>38.5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15.607799999999999</v>
      </c>
      <c r="E245" s="132" t="s">
        <v>16</v>
      </c>
      <c r="F245" s="131"/>
      <c r="G245" s="64"/>
      <c r="I245" s="63">
        <v>15.08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30.635999999999999</v>
      </c>
      <c r="E246" s="132" t="s">
        <v>16</v>
      </c>
      <c r="F246" s="131"/>
      <c r="G246" s="64"/>
      <c r="I246" s="63">
        <v>29.6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15.576749999999999</v>
      </c>
      <c r="E247" s="132" t="s">
        <v>16</v>
      </c>
      <c r="F247" s="131"/>
      <c r="G247" s="64"/>
      <c r="I247" s="63">
        <v>15.05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20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99.881732735999989</v>
      </c>
      <c r="E252" s="132" t="s">
        <v>22</v>
      </c>
      <c r="F252" s="131"/>
      <c r="G252" s="64"/>
      <c r="I252" s="63">
        <v>96.5040896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99.881732735999989</v>
      </c>
      <c r="E253" s="132" t="s">
        <v>16</v>
      </c>
      <c r="F253" s="131"/>
      <c r="G253" s="64"/>
      <c r="I253" s="63">
        <v>96.5040896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99.881732735999989</v>
      </c>
      <c r="E254" s="132" t="s">
        <v>22</v>
      </c>
      <c r="F254" s="131"/>
      <c r="G254" s="41"/>
      <c r="I254" s="63">
        <v>96.5040896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81.19128873599999</v>
      </c>
      <c r="E255" s="132" t="s">
        <v>16</v>
      </c>
      <c r="F255" s="131"/>
      <c r="G255" s="64"/>
      <c r="I255" s="63">
        <v>78.445689599999994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99.881732735999989</v>
      </c>
      <c r="E256" s="132" t="s">
        <v>16</v>
      </c>
      <c r="F256" s="131"/>
      <c r="G256" s="64"/>
      <c r="I256" s="63">
        <v>96.5040896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81.19128873599999</v>
      </c>
      <c r="E257" s="132" t="s">
        <v>16</v>
      </c>
      <c r="F257" s="131"/>
      <c r="G257" s="64"/>
      <c r="I257" s="63">
        <v>78.445689599999994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99.881732735999989</v>
      </c>
      <c r="E258" s="132" t="s">
        <v>16</v>
      </c>
      <c r="F258" s="131"/>
      <c r="G258" s="64"/>
      <c r="I258" s="63">
        <v>96.5040896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99.881732735999989</v>
      </c>
      <c r="E259" s="132" t="s">
        <v>16</v>
      </c>
      <c r="F259" s="131"/>
      <c r="G259" s="64"/>
      <c r="I259" s="63">
        <v>96.5040896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363.23008869599994</v>
      </c>
      <c r="E260" s="132" t="s">
        <v>16</v>
      </c>
      <c r="F260" s="131"/>
      <c r="G260" s="64"/>
      <c r="I260" s="63">
        <v>350.94694559999999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22.987349999999999</v>
      </c>
      <c r="E261" s="132" t="s">
        <v>16</v>
      </c>
      <c r="F261" s="131"/>
      <c r="G261" s="41"/>
      <c r="I261" s="63">
        <v>22.21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99.881732735999989</v>
      </c>
      <c r="E262" s="132" t="s">
        <v>16</v>
      </c>
      <c r="F262" s="131"/>
      <c r="G262" s="64"/>
      <c r="I262" s="63">
        <v>96.5040896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81.19128873599999</v>
      </c>
      <c r="E263" s="132" t="s">
        <v>16</v>
      </c>
      <c r="F263" s="131"/>
      <c r="G263" s="64"/>
      <c r="I263" s="63">
        <v>78.445689599999994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81.19128873599999</v>
      </c>
      <c r="E264" s="132" t="s">
        <v>16</v>
      </c>
      <c r="F264" s="131"/>
      <c r="G264" s="64"/>
      <c r="I264" s="63">
        <v>78.445689599999994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99.881732735999989</v>
      </c>
      <c r="E265" s="132" t="s">
        <v>16</v>
      </c>
      <c r="F265" s="131"/>
      <c r="G265" s="64"/>
      <c r="I265" s="63">
        <v>96.5040896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81.19128873599999</v>
      </c>
      <c r="E266" s="132" t="s">
        <v>16</v>
      </c>
      <c r="F266" s="131"/>
      <c r="G266" s="64"/>
      <c r="I266" s="63">
        <v>78.445689599999994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81.19128873599999</v>
      </c>
      <c r="E267" s="132" t="s">
        <v>16</v>
      </c>
      <c r="F267" s="131"/>
      <c r="G267" s="64"/>
      <c r="I267" s="63">
        <v>78.445689599999994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81.19128873599999</v>
      </c>
      <c r="E268" s="132" t="s">
        <v>16</v>
      </c>
      <c r="F268" s="131"/>
      <c r="G268" s="64"/>
      <c r="I268" s="63">
        <v>78.445689599999994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344.30601414599994</v>
      </c>
      <c r="E269" s="132" t="s">
        <v>22</v>
      </c>
      <c r="F269" s="131"/>
      <c r="G269" s="64"/>
      <c r="I269" s="63">
        <v>332.66281559999999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218.22962414400001</v>
      </c>
      <c r="E270" s="132" t="s">
        <v>16</v>
      </c>
      <c r="F270" s="131"/>
      <c r="G270" s="64"/>
      <c r="I270" s="63">
        <v>210.84987840000002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168.53173354799998</v>
      </c>
      <c r="E271" s="132" t="s">
        <v>16</v>
      </c>
      <c r="F271" s="131"/>
      <c r="G271" s="64"/>
      <c r="I271" s="63">
        <v>162.83259279999999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168.53173354799998</v>
      </c>
      <c r="E272" s="132" t="s">
        <v>16</v>
      </c>
      <c r="F272" s="131"/>
      <c r="G272" s="64"/>
      <c r="I272" s="63">
        <v>162.83259279999999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99.881732735999989</v>
      </c>
      <c r="E273" s="132" t="s">
        <v>22</v>
      </c>
      <c r="F273" s="131"/>
      <c r="G273" s="64"/>
      <c r="I273" s="63">
        <v>96.5040896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99.881732735999989</v>
      </c>
      <c r="E274" s="132" t="s">
        <v>16</v>
      </c>
      <c r="F274" s="131"/>
      <c r="G274" s="64"/>
      <c r="I274" s="63">
        <v>96.5040896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99.881732735999989</v>
      </c>
      <c r="E275" s="132" t="s">
        <v>16</v>
      </c>
      <c r="F275" s="131"/>
      <c r="G275" s="64"/>
      <c r="I275" s="63">
        <v>96.5040896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99.881732735999989</v>
      </c>
      <c r="E276" s="132" t="s">
        <v>16</v>
      </c>
      <c r="F276" s="131"/>
      <c r="G276" s="64"/>
      <c r="I276" s="63">
        <v>96.5040896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168.53173354799998</v>
      </c>
      <c r="E277" s="132" t="s">
        <v>16</v>
      </c>
      <c r="F277" s="131"/>
      <c r="G277" s="64"/>
      <c r="I277" s="63">
        <v>162.83259279999999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99.881732735999989</v>
      </c>
      <c r="E278" s="132" t="s">
        <v>16</v>
      </c>
      <c r="F278" s="131"/>
      <c r="G278" s="64"/>
      <c r="I278" s="63">
        <v>96.5040896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168.53173354799998</v>
      </c>
      <c r="E279" s="132" t="s">
        <v>22</v>
      </c>
      <c r="F279" s="131"/>
      <c r="G279" s="41"/>
      <c r="I279" s="63">
        <v>162.83259279999999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168.53173354799998</v>
      </c>
      <c r="E280" s="132" t="s">
        <v>16</v>
      </c>
      <c r="F280" s="131"/>
      <c r="G280" s="64"/>
      <c r="I280" s="63">
        <v>162.83259279999999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99.881732735999989</v>
      </c>
      <c r="E281" s="132" t="s">
        <v>16</v>
      </c>
      <c r="F281" s="131"/>
      <c r="G281" s="64"/>
      <c r="I281" s="63">
        <v>96.5040896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106.62569999999998</v>
      </c>
      <c r="E282" s="132" t="s">
        <v>22</v>
      </c>
      <c r="F282" s="131"/>
      <c r="G282" s="41"/>
      <c r="I282" s="63">
        <v>103.02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83.638350000000003</v>
      </c>
      <c r="E283" s="132" t="s">
        <v>22</v>
      </c>
      <c r="F283" s="131"/>
      <c r="G283" s="41"/>
      <c r="I283" s="63">
        <v>80.81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81.19128873599999</v>
      </c>
      <c r="E284" s="132" t="s">
        <v>16</v>
      </c>
      <c r="F284" s="131"/>
      <c r="G284" s="64"/>
      <c r="I284" s="63">
        <v>78.445689599999994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168.53173354799998</v>
      </c>
      <c r="E285" s="132" t="s">
        <v>16</v>
      </c>
      <c r="F285" s="131"/>
      <c r="G285" s="64"/>
      <c r="I285" s="63">
        <v>162.83259279999999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81.19128873599999</v>
      </c>
      <c r="E286" s="132" t="s">
        <v>16</v>
      </c>
      <c r="F286" s="131"/>
      <c r="G286" s="64"/>
      <c r="I286" s="63">
        <v>78.445689599999994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81.19128873599999</v>
      </c>
      <c r="E287" s="132" t="s">
        <v>16</v>
      </c>
      <c r="F287" s="131"/>
      <c r="G287" s="64"/>
      <c r="I287" s="63">
        <v>78.445689599999994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81.19128873599999</v>
      </c>
      <c r="E288" s="132" t="s">
        <v>16</v>
      </c>
      <c r="F288" s="131"/>
      <c r="G288" s="64"/>
      <c r="I288" s="63">
        <v>78.445689599999994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81.19128873599999</v>
      </c>
      <c r="E289" s="132" t="s">
        <v>16</v>
      </c>
      <c r="F289" s="131"/>
      <c r="G289" s="64"/>
      <c r="I289" s="63">
        <v>78.445689599999994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81.19128873599999</v>
      </c>
      <c r="E290" s="132" t="s">
        <v>16</v>
      </c>
      <c r="F290" s="131"/>
      <c r="G290" s="64"/>
      <c r="I290" s="63">
        <v>78.445689599999994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363.23008869599994</v>
      </c>
      <c r="E291" s="132" t="s">
        <v>16</v>
      </c>
      <c r="F291" s="131"/>
      <c r="G291" s="64"/>
      <c r="I291" s="63">
        <v>350.94694559999999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81.19128873599999</v>
      </c>
      <c r="E292" s="132" t="s">
        <v>16</v>
      </c>
      <c r="F292" s="131"/>
      <c r="G292" s="64"/>
      <c r="I292" s="63">
        <v>78.445689599999994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99.881732735999989</v>
      </c>
      <c r="E293" s="132" t="s">
        <v>16</v>
      </c>
      <c r="F293" s="131"/>
      <c r="G293" s="64"/>
      <c r="I293" s="63">
        <v>96.5040896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363.23008869599994</v>
      </c>
      <c r="E294" s="132" t="s">
        <v>16</v>
      </c>
      <c r="F294" s="131"/>
      <c r="G294" s="64"/>
      <c r="I294" s="63">
        <v>350.94694559999999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81.19128873599999</v>
      </c>
      <c r="E295" s="132" t="s">
        <v>16</v>
      </c>
      <c r="F295" s="131"/>
      <c r="G295" s="64"/>
      <c r="I295" s="63">
        <v>78.445689599999994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99.881732735999989</v>
      </c>
      <c r="E296" s="132" t="s">
        <v>16</v>
      </c>
      <c r="F296" s="131"/>
      <c r="G296" s="64"/>
      <c r="I296" s="63">
        <v>96.5040896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99.881732735999989</v>
      </c>
      <c r="E297" s="132" t="s">
        <v>16</v>
      </c>
      <c r="F297" s="131"/>
      <c r="G297" s="64"/>
      <c r="I297" s="63">
        <v>96.5040896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99.881732735999989</v>
      </c>
      <c r="E298" s="132" t="s">
        <v>16</v>
      </c>
      <c r="F298" s="131"/>
      <c r="G298" s="64"/>
      <c r="I298" s="63">
        <v>96.5040896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81.19128873599999</v>
      </c>
      <c r="E299" s="132" t="s">
        <v>16</v>
      </c>
      <c r="F299" s="131"/>
      <c r="G299" s="64"/>
      <c r="I299" s="63">
        <v>78.445689599999994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99.881732735999989</v>
      </c>
      <c r="E300" s="132" t="s">
        <v>16</v>
      </c>
      <c r="F300" s="131"/>
      <c r="G300" s="64"/>
      <c r="I300" s="63">
        <v>96.5040896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81.19128873599999</v>
      </c>
      <c r="E301" s="132" t="s">
        <v>16</v>
      </c>
      <c r="F301" s="131"/>
      <c r="G301" s="64"/>
      <c r="I301" s="63">
        <v>78.445689599999994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81.19128873599999</v>
      </c>
      <c r="E302" s="132" t="s">
        <v>16</v>
      </c>
      <c r="F302" s="131"/>
      <c r="G302" s="64"/>
      <c r="I302" s="63">
        <v>78.445689599999994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99.881732735999989</v>
      </c>
      <c r="E303" s="132" t="s">
        <v>16</v>
      </c>
      <c r="F303" s="131"/>
      <c r="G303" s="64"/>
      <c r="I303" s="63">
        <v>96.5040896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344.30601414599994</v>
      </c>
      <c r="E304" s="132" t="s">
        <v>16</v>
      </c>
      <c r="F304" s="131"/>
      <c r="G304" s="64"/>
      <c r="I304" s="63">
        <v>332.66281559999999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81.19128873599999</v>
      </c>
      <c r="E305" s="132" t="s">
        <v>16</v>
      </c>
      <c r="F305" s="131"/>
      <c r="G305" s="64"/>
      <c r="I305" s="63">
        <v>78.445689599999994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99.881732735999989</v>
      </c>
      <c r="E306" s="132" t="s">
        <v>16</v>
      </c>
      <c r="F306" s="131"/>
      <c r="G306" s="64"/>
      <c r="I306" s="63">
        <v>96.5040896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99.881732735999989</v>
      </c>
      <c r="E307" s="132" t="s">
        <v>22</v>
      </c>
      <c r="F307" s="131"/>
      <c r="G307" s="64"/>
      <c r="I307" s="63">
        <v>96.5040896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22.987349999999999</v>
      </c>
      <c r="E308" s="135" t="s">
        <v>16</v>
      </c>
      <c r="F308" s="131"/>
      <c r="G308" s="41"/>
      <c r="I308" s="63">
        <v>22.21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344.30601414599994</v>
      </c>
      <c r="E309" s="132" t="s">
        <v>16</v>
      </c>
      <c r="F309" s="131"/>
      <c r="G309" s="64"/>
      <c r="I309" s="63">
        <v>332.66281559999999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344.30601414599994</v>
      </c>
      <c r="E310" s="132" t="s">
        <v>22</v>
      </c>
      <c r="F310" s="131"/>
      <c r="G310" s="64"/>
      <c r="I310" s="63">
        <v>332.66281559999999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218.22962414400001</v>
      </c>
      <c r="E311" s="132" t="s">
        <v>16</v>
      </c>
      <c r="F311" s="131"/>
      <c r="G311" s="64"/>
      <c r="I311" s="63">
        <v>210.84987840000002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344.30601414599994</v>
      </c>
      <c r="E312" s="135" t="s">
        <v>16</v>
      </c>
      <c r="F312" s="131"/>
      <c r="G312" s="64"/>
      <c r="I312" s="63">
        <v>332.66281559999999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218.22962414400001</v>
      </c>
      <c r="E313" s="132" t="s">
        <v>22</v>
      </c>
      <c r="F313" s="131"/>
      <c r="G313" s="64"/>
      <c r="I313" s="63">
        <v>210.84987840000002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344.30601414599994</v>
      </c>
      <c r="E314" s="132" t="s">
        <v>16</v>
      </c>
      <c r="F314" s="131"/>
      <c r="G314" s="64"/>
      <c r="I314" s="63">
        <v>332.66281559999999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692.24731964999989</v>
      </c>
      <c r="E315" s="132" t="s">
        <v>16</v>
      </c>
      <c r="F315" s="131"/>
      <c r="G315" s="64"/>
      <c r="I315" s="63">
        <v>668.83798999999999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218.22962414400001</v>
      </c>
      <c r="E316" s="132" t="s">
        <v>16</v>
      </c>
      <c r="F316" s="131"/>
      <c r="G316" s="64"/>
      <c r="I316" s="63">
        <v>210.84987840000002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344.30601414599994</v>
      </c>
      <c r="E317" s="132" t="s">
        <v>16</v>
      </c>
      <c r="F317" s="131"/>
      <c r="G317" s="64"/>
      <c r="I317" s="63">
        <v>332.66281559999999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218.22962414400001</v>
      </c>
      <c r="E318" s="132" t="s">
        <v>22</v>
      </c>
      <c r="F318" s="131"/>
      <c r="G318" s="64"/>
      <c r="I318" s="63">
        <v>210.84987840000002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218.22962414400001</v>
      </c>
      <c r="E319" s="132" t="s">
        <v>16</v>
      </c>
      <c r="F319" s="131"/>
      <c r="G319" s="64"/>
      <c r="I319" s="63">
        <v>210.84987840000002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344.30601414599994</v>
      </c>
      <c r="E320" s="132" t="s">
        <v>16</v>
      </c>
      <c r="F320" s="131"/>
      <c r="G320" s="64"/>
      <c r="I320" s="63">
        <v>332.66281559999999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1240.363280394</v>
      </c>
      <c r="E321" s="132" t="s">
        <v>16</v>
      </c>
      <c r="F321" s="131"/>
      <c r="G321" s="64"/>
      <c r="I321" s="63">
        <v>1198.4186284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81.19128873599999</v>
      </c>
      <c r="E322" s="132" t="s">
        <v>16</v>
      </c>
      <c r="F322" s="131"/>
      <c r="G322" s="64"/>
      <c r="I322" s="63">
        <v>78.445689599999994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99.881732735999989</v>
      </c>
      <c r="E323" s="132" t="s">
        <v>16</v>
      </c>
      <c r="F323" s="131"/>
      <c r="G323" s="64"/>
      <c r="I323" s="63">
        <v>96.5040896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99.881732735999989</v>
      </c>
      <c r="E324" s="132" t="s">
        <v>16</v>
      </c>
      <c r="F324" s="131"/>
      <c r="G324" s="64"/>
      <c r="I324" s="63">
        <v>96.5040896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99.881732735999989</v>
      </c>
      <c r="E325" s="132" t="s">
        <v>16</v>
      </c>
      <c r="F325" s="131"/>
      <c r="G325" s="64"/>
      <c r="I325" s="63">
        <v>96.5040896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99.881732735999989</v>
      </c>
      <c r="E326" s="132" t="s">
        <v>16</v>
      </c>
      <c r="F326" s="131"/>
      <c r="G326" s="64"/>
      <c r="I326" s="63">
        <v>96.5040896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99.881732735999989</v>
      </c>
      <c r="E327" s="132" t="s">
        <v>16</v>
      </c>
      <c r="F327" s="131"/>
      <c r="G327" s="64"/>
      <c r="I327" s="63">
        <v>96.5040896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99.881732735999989</v>
      </c>
      <c r="E328" s="132" t="s">
        <v>16</v>
      </c>
      <c r="F328" s="131"/>
      <c r="G328" s="64"/>
      <c r="I328" s="63">
        <v>96.5040896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81.19128873599999</v>
      </c>
      <c r="E329" s="132" t="s">
        <v>16</v>
      </c>
      <c r="F329" s="131"/>
      <c r="G329" s="64"/>
      <c r="I329" s="63">
        <v>78.445689599999994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88.420050000000003</v>
      </c>
      <c r="E330" s="132" t="s">
        <v>22</v>
      </c>
      <c r="F330" s="131"/>
      <c r="G330" s="41"/>
      <c r="I330" s="63">
        <v>85.43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99.881732735999989</v>
      </c>
      <c r="E331" s="132" t="s">
        <v>16</v>
      </c>
      <c r="F331" s="131"/>
      <c r="G331" s="64"/>
      <c r="I331" s="63">
        <v>96.5040896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81.19128873599999</v>
      </c>
      <c r="E332" s="132" t="s">
        <v>16</v>
      </c>
      <c r="F332" s="131"/>
      <c r="G332" s="64"/>
      <c r="I332" s="63">
        <v>78.445689599999994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81.19128873599999</v>
      </c>
      <c r="E333" s="132" t="s">
        <v>16</v>
      </c>
      <c r="F333" s="131"/>
      <c r="G333" s="64"/>
      <c r="I333" s="63">
        <v>78.445689599999994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470.18615448599991</v>
      </c>
      <c r="E334" s="135" t="s">
        <v>16</v>
      </c>
      <c r="F334" s="131"/>
      <c r="G334" s="64"/>
      <c r="I334" s="63">
        <v>454.28613959999996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168.53173354799998</v>
      </c>
      <c r="E335" s="132" t="s">
        <v>16</v>
      </c>
      <c r="F335" s="131"/>
      <c r="G335" s="64"/>
      <c r="I335" s="63">
        <v>162.83259279999999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99.881732735999989</v>
      </c>
      <c r="E336" s="132" t="s">
        <v>16</v>
      </c>
      <c r="F336" s="131"/>
      <c r="G336" s="64"/>
      <c r="I336" s="63">
        <v>96.5040896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99.881732735999989</v>
      </c>
      <c r="E337" s="132" t="s">
        <v>16</v>
      </c>
      <c r="F337" s="131"/>
      <c r="G337" s="64"/>
      <c r="I337" s="63">
        <v>96.5040896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99.881732735999989</v>
      </c>
      <c r="E338" s="132" t="s">
        <v>16</v>
      </c>
      <c r="F338" s="131"/>
      <c r="G338" s="64"/>
      <c r="I338" s="63">
        <v>96.5040896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99.881732735999989</v>
      </c>
      <c r="E339" s="132" t="s">
        <v>22</v>
      </c>
      <c r="F339" s="131"/>
      <c r="G339" s="64"/>
      <c r="I339" s="63">
        <v>96.5040896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168.53173354799998</v>
      </c>
      <c r="E340" s="132" t="s">
        <v>16</v>
      </c>
      <c r="F340" s="131"/>
      <c r="G340" s="64"/>
      <c r="I340" s="63">
        <v>162.83259279999999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81.19128873599999</v>
      </c>
      <c r="E341" s="132" t="s">
        <v>16</v>
      </c>
      <c r="F341" s="131"/>
      <c r="G341" s="64"/>
      <c r="I341" s="63">
        <v>78.445689599999994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36.204299999999996</v>
      </c>
      <c r="E346" s="132" t="s">
        <v>16</v>
      </c>
      <c r="F346" s="131"/>
      <c r="G346" s="64"/>
      <c r="I346" s="63">
        <v>34.979999999999997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11.892149999999999</v>
      </c>
      <c r="E347" s="135" t="s">
        <v>16</v>
      </c>
      <c r="F347" s="131"/>
      <c r="G347" s="64"/>
      <c r="I347" s="63">
        <v>11.49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29.114549999999998</v>
      </c>
      <c r="E348" s="132" t="s">
        <v>16</v>
      </c>
      <c r="F348" s="131"/>
      <c r="G348" s="64"/>
      <c r="I348" s="63">
        <v>28.13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649</v>
      </c>
      <c r="E349" s="132" t="s">
        <v>16</v>
      </c>
      <c r="F349" s="131"/>
      <c r="G349" s="64"/>
      <c r="I349" s="70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26.837549999999997</v>
      </c>
      <c r="E350" s="132" t="s">
        <v>16</v>
      </c>
      <c r="F350" s="131"/>
      <c r="G350" s="64"/>
      <c r="I350" s="63">
        <v>25.93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29.528549999999999</v>
      </c>
      <c r="E351" s="132" t="s">
        <v>16</v>
      </c>
      <c r="F351" s="131"/>
      <c r="G351" s="64"/>
      <c r="I351" s="63">
        <v>28.53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14.29335</v>
      </c>
      <c r="E352" s="132" t="s">
        <v>16</v>
      </c>
      <c r="F352" s="131"/>
      <c r="G352" s="64"/>
      <c r="I352" s="63">
        <v>13.81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33.378749999999997</v>
      </c>
      <c r="E353" s="132" t="s">
        <v>16</v>
      </c>
      <c r="F353" s="131"/>
      <c r="G353" s="64"/>
      <c r="I353" s="63">
        <v>32.25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47.423699999999997</v>
      </c>
      <c r="E354" s="132" t="s">
        <v>16</v>
      </c>
      <c r="F354" s="131"/>
      <c r="G354" s="64"/>
      <c r="I354" s="63">
        <v>45.82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99.266849999999991</v>
      </c>
      <c r="E355" s="135" t="s">
        <v>16</v>
      </c>
      <c r="F355" s="131"/>
      <c r="G355" s="64"/>
      <c r="I355" s="63">
        <v>95.91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33.264899999999997</v>
      </c>
      <c r="E356" s="132" t="s">
        <v>16</v>
      </c>
      <c r="F356" s="131"/>
      <c r="G356" s="64"/>
      <c r="I356" s="63">
        <v>32.14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99.266849999999991</v>
      </c>
      <c r="E357" s="135" t="s">
        <v>16</v>
      </c>
      <c r="F357" s="131"/>
      <c r="G357" s="64"/>
      <c r="I357" s="63">
        <v>95.91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99.266849999999991</v>
      </c>
      <c r="E358" s="135" t="s">
        <v>16</v>
      </c>
      <c r="F358" s="131"/>
      <c r="G358" s="64"/>
      <c r="I358" s="63">
        <v>95.91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99.266849999999991</v>
      </c>
      <c r="E359" s="132" t="s">
        <v>16</v>
      </c>
      <c r="F359" s="131"/>
      <c r="G359" s="64"/>
      <c r="I359" s="63">
        <v>95.91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68.568749999999994</v>
      </c>
      <c r="E360" s="132" t="s">
        <v>16</v>
      </c>
      <c r="F360" s="131"/>
      <c r="G360" s="64"/>
      <c r="I360" s="63">
        <v>66.25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32.3127</v>
      </c>
      <c r="E361" s="132" t="s">
        <v>16</v>
      </c>
      <c r="F361" s="131"/>
      <c r="G361" s="64"/>
      <c r="I361" s="63">
        <v>31.22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61.748099999999994</v>
      </c>
      <c r="E362" s="132" t="s">
        <v>16</v>
      </c>
      <c r="F362" s="131"/>
      <c r="G362" s="64"/>
      <c r="I362" s="63">
        <v>59.66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36.432000000000002</v>
      </c>
      <c r="E363" s="132" t="s">
        <v>16</v>
      </c>
      <c r="F363" s="131"/>
      <c r="G363" s="64"/>
      <c r="I363" s="63">
        <v>35.200000000000003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29.114549999999998</v>
      </c>
      <c r="E364" s="132" t="s">
        <v>22</v>
      </c>
      <c r="F364" s="131"/>
      <c r="G364" s="64"/>
      <c r="I364" s="63">
        <v>28.13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14.200199999999999</v>
      </c>
      <c r="E365" s="132" t="s">
        <v>16</v>
      </c>
      <c r="F365" s="131"/>
      <c r="G365" s="64"/>
      <c r="I365" s="63">
        <v>13.72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16.663499999999999</v>
      </c>
      <c r="E366" s="132" t="s">
        <v>16</v>
      </c>
      <c r="F366" s="131"/>
      <c r="G366" s="64"/>
      <c r="I366" s="63">
        <v>16.100000000000001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178.96100129999996</v>
      </c>
      <c r="E370" s="135" t="s">
        <v>16</v>
      </c>
      <c r="F370" s="131"/>
      <c r="G370" s="64"/>
      <c r="I370" s="63">
        <v>172.90917999999999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112.20808055399998</v>
      </c>
      <c r="E371" s="132" t="s">
        <v>16</v>
      </c>
      <c r="F371" s="131"/>
      <c r="G371" s="64"/>
      <c r="I371" s="63">
        <v>108.41360439999998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112.20808055399998</v>
      </c>
      <c r="E372" s="132" t="s">
        <v>16</v>
      </c>
      <c r="F372" s="131"/>
      <c r="G372" s="64"/>
      <c r="I372" s="63">
        <v>108.41360439999998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261.72228733200001</v>
      </c>
      <c r="E373" s="135" t="s">
        <v>16</v>
      </c>
      <c r="F373" s="131"/>
      <c r="G373" s="64"/>
      <c r="I373" s="63">
        <v>252.8717752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53.716336055999996</v>
      </c>
      <c r="E374" s="135" t="s">
        <v>16</v>
      </c>
      <c r="F374" s="131"/>
      <c r="G374" s="64"/>
      <c r="I374" s="63">
        <v>51.899841600000002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261.72228733200001</v>
      </c>
      <c r="E375" s="135" t="s">
        <v>16</v>
      </c>
      <c r="F375" s="131"/>
      <c r="G375" s="64"/>
      <c r="I375" s="63">
        <v>252.8717752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218.22962414400001</v>
      </c>
      <c r="E376" s="132" t="s">
        <v>16</v>
      </c>
      <c r="F376" s="131"/>
      <c r="G376" s="64"/>
      <c r="I376" s="63">
        <v>210.84987840000002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218.22962414400001</v>
      </c>
      <c r="E377" s="132" t="s">
        <v>16</v>
      </c>
      <c r="F377" s="131"/>
      <c r="G377" s="64"/>
      <c r="I377" s="63">
        <v>210.84987840000002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99.881732735999989</v>
      </c>
      <c r="E378" s="132" t="s">
        <v>16</v>
      </c>
      <c r="F378" s="131"/>
      <c r="G378" s="64"/>
      <c r="I378" s="63">
        <v>96.5040896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135.90756354599998</v>
      </c>
      <c r="E379" s="132" t="s">
        <v>16</v>
      </c>
      <c r="F379" s="131"/>
      <c r="G379" s="64"/>
      <c r="I379" s="63">
        <v>131.31165559999999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112.94635309199998</v>
      </c>
      <c r="E380" s="135" t="s">
        <v>16</v>
      </c>
      <c r="F380" s="131"/>
      <c r="G380" s="64"/>
      <c r="I380" s="63">
        <v>109.1269112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63.052212833999995</v>
      </c>
      <c r="E381" s="132" t="s">
        <v>16</v>
      </c>
      <c r="F381" s="131"/>
      <c r="G381" s="64"/>
      <c r="I381" s="63">
        <v>60.920012399999997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39.595705613999989</v>
      </c>
      <c r="E382" s="135" t="s">
        <v>16</v>
      </c>
      <c r="F382" s="131"/>
      <c r="G382" s="64"/>
      <c r="I382" s="63">
        <v>38.256720399999992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193.04425085399998</v>
      </c>
      <c r="E383" s="135" t="s">
        <v>16</v>
      </c>
      <c r="F383" s="131"/>
      <c r="G383" s="64"/>
      <c r="I383" s="63">
        <v>186.51618439999999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135.90756354599998</v>
      </c>
      <c r="E384" s="135" t="s">
        <v>16</v>
      </c>
      <c r="F384" s="131"/>
      <c r="G384" s="64"/>
      <c r="I384" s="63">
        <v>131.31165559999999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53.716336055999996</v>
      </c>
      <c r="E385" s="132" t="s">
        <v>16</v>
      </c>
      <c r="F385" s="131"/>
      <c r="G385" s="64"/>
      <c r="I385" s="63">
        <v>51.899841600000002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32.708276999999995</v>
      </c>
      <c r="E386" s="132" t="s">
        <v>16</v>
      </c>
      <c r="F386" s="131"/>
      <c r="G386" s="64"/>
      <c r="I386" s="63">
        <v>31.6022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873.19885323599988</v>
      </c>
      <c r="E387" s="132" t="s">
        <v>16</v>
      </c>
      <c r="F387" s="131"/>
      <c r="G387" s="64"/>
      <c r="I387" s="63">
        <v>843.67038959999991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873.19885323599988</v>
      </c>
      <c r="E388" s="132" t="s">
        <v>22</v>
      </c>
      <c r="F388" s="131"/>
      <c r="G388" s="64"/>
      <c r="I388" s="63">
        <v>843.67038959999991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470.18615448599991</v>
      </c>
      <c r="E389" s="132" t="s">
        <v>16</v>
      </c>
      <c r="F389" s="131"/>
      <c r="G389" s="64"/>
      <c r="I389" s="63">
        <v>454.28613959999996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62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62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62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62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62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62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62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62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62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62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62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62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62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2764.7465478119998</v>
      </c>
      <c r="E411" s="130" t="s">
        <v>753</v>
      </c>
      <c r="F411" s="131"/>
      <c r="G411" s="41"/>
      <c r="H411" s="67"/>
      <c r="I411" s="47">
        <v>2671.2527031999998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4.1606999999999994</v>
      </c>
      <c r="E412" s="130" t="s">
        <v>753</v>
      </c>
      <c r="F412" s="131"/>
      <c r="G412" s="64"/>
      <c r="H412" s="67"/>
      <c r="I412" s="63">
        <v>4.0199999999999996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3.6017999999999999</v>
      </c>
      <c r="E413" s="130" t="s">
        <v>753</v>
      </c>
      <c r="F413" s="131"/>
      <c r="G413" s="64"/>
      <c r="H413" s="67"/>
      <c r="I413" s="63">
        <v>3.48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143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143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143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143"/>
      <c r="H418" s="67"/>
    </row>
    <row r="419" spans="1:9" ht="34.5" customHeight="1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136.15988453999995</v>
      </c>
      <c r="E419" s="127" t="s">
        <v>767</v>
      </c>
      <c r="F419" s="131"/>
      <c r="G419" s="41"/>
      <c r="H419" s="67"/>
      <c r="I419" s="47">
        <v>131.55544399999997</v>
      </c>
    </row>
    <row r="420" spans="1:9" ht="34.5" customHeight="1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136.15988453999995</v>
      </c>
      <c r="E420" s="127" t="s">
        <v>767</v>
      </c>
      <c r="F420" s="131"/>
      <c r="G420" s="41"/>
      <c r="H420" s="67"/>
      <c r="I420" s="47">
        <v>131.55544399999997</v>
      </c>
    </row>
    <row r="421" spans="1:9" ht="34.5" customHeight="1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136.15988453999995</v>
      </c>
      <c r="E421" s="127" t="s">
        <v>767</v>
      </c>
      <c r="F421" s="131"/>
      <c r="G421" s="41"/>
      <c r="H421" s="67"/>
      <c r="I421" s="47">
        <v>131.55544399999997</v>
      </c>
    </row>
    <row r="422" spans="1:9" ht="34.5" customHeight="1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136.15988453999995</v>
      </c>
      <c r="E422" s="127" t="s">
        <v>767</v>
      </c>
      <c r="F422" s="131"/>
      <c r="G422" s="41"/>
      <c r="H422" s="67"/>
      <c r="I422" s="47">
        <v>131.55544399999997</v>
      </c>
    </row>
    <row r="423" spans="1:9" ht="34.5" customHeight="1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136.15988453999995</v>
      </c>
      <c r="E423" s="127" t="s">
        <v>767</v>
      </c>
      <c r="F423" s="131"/>
      <c r="G423" s="41"/>
      <c r="H423" s="67"/>
      <c r="I423" s="47">
        <v>131.55544399999997</v>
      </c>
    </row>
    <row r="424" spans="1:9" ht="34.5" customHeight="1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70.883508869999986</v>
      </c>
      <c r="E424" s="127" t="s">
        <v>767</v>
      </c>
      <c r="F424" s="131"/>
      <c r="G424" s="41"/>
      <c r="H424" s="67"/>
      <c r="I424" s="47">
        <v>68.486481999999995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4990.0401556739998</v>
      </c>
      <c r="E425" s="130" t="s">
        <v>753</v>
      </c>
      <c r="F425" s="131"/>
      <c r="G425" s="41"/>
      <c r="H425" s="67"/>
      <c r="I425" s="47">
        <v>4821.2948364000003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1012.0034356019999</v>
      </c>
      <c r="E426" s="130" t="s">
        <v>753</v>
      </c>
      <c r="F426" s="131"/>
      <c r="G426" s="41"/>
      <c r="H426" s="67"/>
      <c r="I426" s="47">
        <v>977.78109719999998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1733.426538336</v>
      </c>
      <c r="E427" s="130" t="s">
        <v>753</v>
      </c>
      <c r="F427" s="131"/>
      <c r="G427" s="41"/>
      <c r="H427" s="67"/>
      <c r="I427" s="47">
        <v>1674.8082496000002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8492.2835880599996</v>
      </c>
      <c r="E428" s="130" t="s">
        <v>753</v>
      </c>
      <c r="F428" s="131"/>
      <c r="G428" s="41"/>
      <c r="H428" s="67"/>
      <c r="I428" s="47">
        <v>8205.1049160000002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796.38112839599989</v>
      </c>
      <c r="E429" s="130" t="s">
        <v>753</v>
      </c>
      <c r="F429" s="131"/>
      <c r="G429" s="41"/>
      <c r="H429" s="67"/>
      <c r="I429" s="47">
        <v>769.45036559999994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602.15003434799985</v>
      </c>
      <c r="E430" s="130" t="s">
        <v>753</v>
      </c>
      <c r="F430" s="131"/>
      <c r="G430" s="41"/>
      <c r="H430" s="67"/>
      <c r="I430" s="47">
        <v>581.78747279999993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796.38112839599989</v>
      </c>
      <c r="E431" s="130" t="s">
        <v>753</v>
      </c>
      <c r="F431" s="131"/>
      <c r="G431" s="41"/>
      <c r="H431" s="67"/>
      <c r="I431" s="47">
        <v>769.45036559999994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496.01634809399991</v>
      </c>
      <c r="E432" s="130" t="s">
        <v>753</v>
      </c>
      <c r="F432" s="131"/>
      <c r="G432" s="41"/>
      <c r="H432" s="67"/>
      <c r="I432" s="47">
        <v>479.24284839999996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39.42578125" customWidth="1"/>
    <col min="6" max="6" width="16.5703125" customWidth="1"/>
    <col min="7" max="7" width="14.85546875" customWidth="1"/>
    <col min="8" max="8" width="15.710937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970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4</v>
      </c>
      <c r="C6"/>
      <c r="D6" s="5"/>
      <c r="G6" s="4"/>
      <c r="H6" s="4"/>
    </row>
    <row r="7" spans="1:14" x14ac:dyDescent="0.25">
      <c r="A7" s="6" t="s">
        <v>5</v>
      </c>
      <c r="C7" s="5"/>
      <c r="G7" s="4"/>
      <c r="H7" s="4"/>
    </row>
    <row r="8" spans="1:14" x14ac:dyDescent="0.25">
      <c r="A8" s="6" t="s">
        <v>6</v>
      </c>
      <c r="C8" s="5"/>
    </row>
    <row r="9" spans="1:14" x14ac:dyDescent="0.25">
      <c r="A9" s="6" t="s">
        <v>7</v>
      </c>
      <c r="C9" s="5"/>
    </row>
    <row r="10" spans="1:14" x14ac:dyDescent="0.25"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>
        <v>12924.9418804506</v>
      </c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6663.7566389866961</v>
      </c>
      <c r="E15" s="127" t="s">
        <v>16</v>
      </c>
      <c r="F15" s="128"/>
      <c r="H15" s="44"/>
      <c r="I15" s="27">
        <v>6438.4122115813498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4311.1483237673228</v>
      </c>
      <c r="E16" s="127" t="s">
        <v>16</v>
      </c>
      <c r="F16" s="128"/>
      <c r="H16" s="44"/>
      <c r="I16" s="27">
        <v>4165.3606992920995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3293.1385315328112</v>
      </c>
      <c r="E17" s="127" t="s">
        <v>16</v>
      </c>
      <c r="F17" s="128"/>
      <c r="H17" s="44"/>
      <c r="I17" s="27">
        <v>3181.7763589688998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49986.641103676367</v>
      </c>
      <c r="E18" s="127" t="s">
        <v>22</v>
      </c>
      <c r="F18" s="128"/>
      <c r="H18" s="44"/>
      <c r="I18" s="27">
        <v>48296.271597754945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9797.8311404828673</v>
      </c>
      <c r="E19" s="127" t="s">
        <v>16</v>
      </c>
      <c r="F19" s="128"/>
      <c r="H19" s="44"/>
      <c r="I19" s="27">
        <v>9466.503517374751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6566.7788916417758</v>
      </c>
      <c r="E20" s="127" t="s">
        <v>16</v>
      </c>
      <c r="F20" s="128"/>
      <c r="H20" s="44"/>
      <c r="I20" s="27">
        <v>6344.7139049678999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6016.7252135795807</v>
      </c>
      <c r="E21" s="127" t="s">
        <v>16</v>
      </c>
      <c r="F21" s="128"/>
      <c r="H21" s="44"/>
      <c r="I21" s="27">
        <v>5813.2610759223007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2828.2610760063658</v>
      </c>
      <c r="E22" s="127" t="s">
        <v>16</v>
      </c>
      <c r="F22" s="128"/>
      <c r="H22" s="44"/>
      <c r="I22" s="27">
        <v>2732.6193971076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8768.0198234391828</v>
      </c>
      <c r="E23" s="127" t="s">
        <v>16</v>
      </c>
      <c r="F23" s="128"/>
      <c r="H23" s="44"/>
      <c r="I23" s="27">
        <v>8471.5167376223999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5054.1312769707374</v>
      </c>
      <c r="E24" s="127" t="s">
        <v>16</v>
      </c>
      <c r="F24" s="128"/>
      <c r="H24" s="44"/>
      <c r="I24" s="27">
        <v>4883.2186250925006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4041.2525824793429</v>
      </c>
      <c r="E25" s="127" t="s">
        <v>16</v>
      </c>
      <c r="F25" s="128"/>
      <c r="H25" s="44"/>
      <c r="I25" s="27">
        <v>3904.5918671298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19323.714100580502</v>
      </c>
      <c r="E26" s="127" t="s">
        <v>22</v>
      </c>
      <c r="F26" s="128"/>
      <c r="H26" s="44"/>
      <c r="I26" s="27">
        <v>18670.255169642998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9810.1457750663467</v>
      </c>
      <c r="E27" s="127" t="s">
        <v>22</v>
      </c>
      <c r="F27" s="128"/>
      <c r="H27" s="44"/>
      <c r="I27" s="27">
        <v>9478.4017150399486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13007.845888577172</v>
      </c>
      <c r="E28" s="127" t="s">
        <v>22</v>
      </c>
      <c r="F28" s="128"/>
      <c r="H28" s="44"/>
      <c r="I28" s="27">
        <v>12567.96704210355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10838.930872561406</v>
      </c>
      <c r="E29" s="127" t="s">
        <v>16</v>
      </c>
      <c r="F29" s="128"/>
      <c r="H29" s="71"/>
      <c r="I29" s="27">
        <v>10472.396978320201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4458.9239387691068</v>
      </c>
      <c r="E30" s="127" t="s">
        <v>16</v>
      </c>
      <c r="F30" s="128"/>
      <c r="H30" s="71"/>
      <c r="I30" s="27">
        <v>4308.1390712744997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7978.8569905477125</v>
      </c>
      <c r="E31" s="127" t="s">
        <v>16</v>
      </c>
      <c r="F31" s="128"/>
      <c r="H31" s="71"/>
      <c r="I31" s="27">
        <v>7709.0405705775001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4494.8416229709301</v>
      </c>
      <c r="E32" s="127" t="s">
        <v>16</v>
      </c>
      <c r="F32" s="128"/>
      <c r="H32" s="71"/>
      <c r="I32" s="27">
        <v>4342.842147798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3951.9714817490981</v>
      </c>
      <c r="E33" s="127" t="s">
        <v>16</v>
      </c>
      <c r="F33" s="128"/>
      <c r="H33" s="71"/>
      <c r="I33" s="27">
        <v>3818.3299340570998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4591.8193703158504</v>
      </c>
      <c r="E34" s="127" t="s">
        <v>16</v>
      </c>
      <c r="F34" s="128"/>
      <c r="H34" s="71"/>
      <c r="I34" s="27">
        <v>4436.5404544114499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6006.4630180933455</v>
      </c>
      <c r="E35" s="127" t="s">
        <v>22</v>
      </c>
      <c r="F35" s="128"/>
      <c r="H35" s="71"/>
      <c r="I35" s="27">
        <v>5803.3459112013006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10042.58450282957</v>
      </c>
      <c r="E36" s="127" t="s">
        <v>16</v>
      </c>
      <c r="F36" s="128"/>
      <c r="H36" s="71"/>
      <c r="I36" s="27">
        <v>9702.9801959706001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5274.76847992479</v>
      </c>
      <c r="E37" s="127" t="s">
        <v>16</v>
      </c>
      <c r="F37" s="128"/>
      <c r="H37" s="71"/>
      <c r="I37" s="27">
        <v>5096.3946665940002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30.75" thickBot="1" x14ac:dyDescent="0.3">
      <c r="A42" s="45" t="s">
        <v>67</v>
      </c>
      <c r="B42" s="46">
        <v>47562</v>
      </c>
      <c r="C42" s="27">
        <f t="shared" ref="C42:C56" si="1">$I42*1.035</f>
        <v>4209.8928413721378</v>
      </c>
      <c r="D42" s="27" t="s">
        <v>68</v>
      </c>
      <c r="E42" s="48" t="s">
        <v>786</v>
      </c>
      <c r="F42" s="48" t="s">
        <v>68</v>
      </c>
      <c r="G42" s="130" t="s">
        <v>22</v>
      </c>
      <c r="H42" s="145"/>
      <c r="I42" s="47">
        <v>4067.5293153353991</v>
      </c>
      <c r="J42" s="44"/>
      <c r="K42" s="44"/>
      <c r="L42" s="44"/>
    </row>
    <row r="43" spans="1:14" ht="30.75" thickBot="1" x14ac:dyDescent="0.3">
      <c r="A43" s="45" t="s">
        <v>70</v>
      </c>
      <c r="B43" s="46">
        <v>49505</v>
      </c>
      <c r="C43" s="27">
        <f t="shared" si="1"/>
        <v>2860.8435581556973</v>
      </c>
      <c r="D43" s="27" t="s">
        <v>68</v>
      </c>
      <c r="E43" s="48" t="s">
        <v>786</v>
      </c>
      <c r="F43" s="48" t="s">
        <v>68</v>
      </c>
      <c r="G43" s="130" t="s">
        <v>22</v>
      </c>
      <c r="H43" s="145"/>
      <c r="I43" s="47">
        <v>2764.1000561890796</v>
      </c>
      <c r="J43" s="44"/>
      <c r="K43" s="44"/>
      <c r="L43" s="44"/>
      <c r="M43" s="43"/>
      <c r="N43" s="32"/>
    </row>
    <row r="44" spans="1:14" ht="30.75" thickBot="1" x14ac:dyDescent="0.3">
      <c r="A44" s="45" t="s">
        <v>71</v>
      </c>
      <c r="B44" s="46">
        <v>29881</v>
      </c>
      <c r="C44" s="27">
        <f t="shared" si="1"/>
        <v>2404.2707184556825</v>
      </c>
      <c r="D44" s="50" t="s">
        <v>72</v>
      </c>
      <c r="E44" s="48" t="s">
        <v>786</v>
      </c>
      <c r="F44" s="48" t="s">
        <v>68</v>
      </c>
      <c r="G44" s="130" t="s">
        <v>22</v>
      </c>
      <c r="H44" s="145"/>
      <c r="I44" s="47">
        <v>2322.9668777349593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786</v>
      </c>
      <c r="F45" s="48" t="s">
        <v>68</v>
      </c>
      <c r="G45" s="130" t="s">
        <v>22</v>
      </c>
      <c r="H45" s="145"/>
      <c r="I45" s="44"/>
      <c r="J45" s="44"/>
      <c r="K45" s="44"/>
    </row>
    <row r="46" spans="1:14" ht="30.75" thickBot="1" x14ac:dyDescent="0.3">
      <c r="A46" s="45" t="s">
        <v>75</v>
      </c>
      <c r="B46" s="46">
        <v>45378</v>
      </c>
      <c r="C46" s="27">
        <f t="shared" si="1"/>
        <v>671.23727193075831</v>
      </c>
      <c r="D46" s="27" t="s">
        <v>68</v>
      </c>
      <c r="E46" s="48" t="s">
        <v>786</v>
      </c>
      <c r="F46" s="48" t="s">
        <v>68</v>
      </c>
      <c r="G46" s="130" t="s">
        <v>22</v>
      </c>
      <c r="H46" s="145"/>
      <c r="I46" s="47">
        <v>648.53842698623998</v>
      </c>
    </row>
    <row r="47" spans="1:14" ht="30.75" thickBot="1" x14ac:dyDescent="0.3">
      <c r="A47" s="45" t="s">
        <v>76</v>
      </c>
      <c r="B47" s="46">
        <v>45380</v>
      </c>
      <c r="C47" s="27">
        <f t="shared" si="1"/>
        <v>874.67456939080853</v>
      </c>
      <c r="D47" s="27" t="s">
        <v>68</v>
      </c>
      <c r="E47" s="48" t="s">
        <v>786</v>
      </c>
      <c r="F47" s="48" t="s">
        <v>68</v>
      </c>
      <c r="G47" s="130" t="s">
        <v>22</v>
      </c>
      <c r="H47" s="145"/>
      <c r="I47" s="47">
        <v>845.09620230995995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874.67456939080853</v>
      </c>
      <c r="D48" s="27" t="s">
        <v>68</v>
      </c>
      <c r="E48" s="48" t="s">
        <v>786</v>
      </c>
      <c r="F48" s="48" t="s">
        <v>68</v>
      </c>
      <c r="G48" s="130" t="s">
        <v>16</v>
      </c>
      <c r="H48" s="145"/>
      <c r="I48" s="47">
        <v>845.09620230995995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874.67456939080853</v>
      </c>
      <c r="D49" s="27" t="s">
        <v>68</v>
      </c>
      <c r="E49" s="48" t="s">
        <v>786</v>
      </c>
      <c r="F49" s="48" t="s">
        <v>68</v>
      </c>
      <c r="G49" s="130" t="s">
        <v>22</v>
      </c>
      <c r="H49" s="145"/>
      <c r="I49" s="47">
        <v>845.09620230995995</v>
      </c>
    </row>
    <row r="50" spans="1:9" ht="30.75" thickBot="1" x14ac:dyDescent="0.3">
      <c r="A50" s="45" t="s">
        <v>79</v>
      </c>
      <c r="B50" s="46">
        <v>43235</v>
      </c>
      <c r="C50" s="27">
        <f t="shared" si="1"/>
        <v>666.77064924860451</v>
      </c>
      <c r="D50" s="27" t="s">
        <v>68</v>
      </c>
      <c r="E50" s="48" t="s">
        <v>786</v>
      </c>
      <c r="F50" s="48" t="s">
        <v>68</v>
      </c>
      <c r="G50" s="130" t="s">
        <v>22</v>
      </c>
      <c r="H50" s="145"/>
      <c r="I50" s="47">
        <v>644.22284951555991</v>
      </c>
    </row>
    <row r="51" spans="1:9" ht="30.75" thickBot="1" x14ac:dyDescent="0.3">
      <c r="A51" s="45" t="s">
        <v>80</v>
      </c>
      <c r="B51" s="46">
        <v>43239</v>
      </c>
      <c r="C51" s="27">
        <f t="shared" si="1"/>
        <v>666.77064924860451</v>
      </c>
      <c r="D51" s="27" t="s">
        <v>68</v>
      </c>
      <c r="E51" s="48" t="s">
        <v>786</v>
      </c>
      <c r="F51" s="48" t="s">
        <v>68</v>
      </c>
      <c r="G51" s="130" t="s">
        <v>22</v>
      </c>
      <c r="H51" s="145"/>
      <c r="I51" s="47">
        <v>644.22284951555991</v>
      </c>
    </row>
    <row r="52" spans="1:9" ht="30.75" thickBot="1" x14ac:dyDescent="0.3">
      <c r="A52" s="45" t="s">
        <v>81</v>
      </c>
      <c r="B52" s="46">
        <v>66984</v>
      </c>
      <c r="C52" s="27">
        <f t="shared" si="1"/>
        <v>1744.1959646926221</v>
      </c>
      <c r="D52" s="50" t="s">
        <v>72</v>
      </c>
      <c r="E52" s="48" t="s">
        <v>786</v>
      </c>
      <c r="F52" s="48" t="s">
        <v>68</v>
      </c>
      <c r="G52" s="130" t="s">
        <v>22</v>
      </c>
      <c r="H52" s="145"/>
      <c r="I52" s="47">
        <v>1685.2134924566399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1211.1978377981427</v>
      </c>
      <c r="D53" s="50" t="s">
        <v>72</v>
      </c>
      <c r="E53" s="48" t="s">
        <v>786</v>
      </c>
      <c r="F53" s="48" t="s">
        <v>68</v>
      </c>
      <c r="G53" s="130" t="s">
        <v>16</v>
      </c>
      <c r="H53" s="145"/>
      <c r="I53" s="47">
        <v>1170.2394568097998</v>
      </c>
    </row>
    <row r="54" spans="1:9" ht="30.75" thickBot="1" x14ac:dyDescent="0.3">
      <c r="A54" s="45" t="s">
        <v>83</v>
      </c>
      <c r="B54" s="46">
        <v>19120</v>
      </c>
      <c r="C54" s="27">
        <f t="shared" si="1"/>
        <v>2776.7369722799876</v>
      </c>
      <c r="D54" s="27" t="s">
        <v>68</v>
      </c>
      <c r="E54" s="48" t="s">
        <v>786</v>
      </c>
      <c r="F54" s="48" t="s">
        <v>68</v>
      </c>
      <c r="G54" s="130" t="s">
        <v>22</v>
      </c>
      <c r="H54" s="145"/>
      <c r="I54" s="47">
        <v>2682.8376543767999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524.17796058541614</v>
      </c>
      <c r="D55" s="27" t="s">
        <v>68</v>
      </c>
      <c r="E55" s="48" t="s">
        <v>786</v>
      </c>
      <c r="F55" s="48" t="s">
        <v>68</v>
      </c>
      <c r="G55" s="130" t="s">
        <v>16</v>
      </c>
      <c r="H55" s="145"/>
      <c r="I55" s="47">
        <v>506.45213583131994</v>
      </c>
    </row>
    <row r="56" spans="1:9" ht="78.75" customHeight="1" thickBot="1" x14ac:dyDescent="0.3">
      <c r="A56" s="45" t="s">
        <v>85</v>
      </c>
      <c r="B56" s="46">
        <v>36430</v>
      </c>
      <c r="C56" s="27">
        <f t="shared" si="1"/>
        <v>329.34274839931493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318.20555400899997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30.75" thickBot="1" x14ac:dyDescent="0.3">
      <c r="A60" s="56" t="s">
        <v>88</v>
      </c>
      <c r="B60" s="72">
        <v>93454</v>
      </c>
      <c r="C60" s="27">
        <f t="shared" ref="C60:C64" si="2">$I60*1.035</f>
        <v>2389.570441273911</v>
      </c>
      <c r="D60" s="58" t="s">
        <v>72</v>
      </c>
      <c r="E60" s="48" t="s">
        <v>786</v>
      </c>
      <c r="F60" s="48" t="s">
        <v>68</v>
      </c>
      <c r="G60" s="148" t="s">
        <v>16</v>
      </c>
      <c r="H60" s="145"/>
      <c r="I60" s="47">
        <v>2308.7637113757596</v>
      </c>
    </row>
    <row r="61" spans="1:9" ht="30.75" thickBot="1" x14ac:dyDescent="0.3">
      <c r="A61" s="56" t="s">
        <v>90</v>
      </c>
      <c r="B61" s="72">
        <v>93458</v>
      </c>
      <c r="C61" s="27">
        <f t="shared" si="2"/>
        <v>2389.570441273911</v>
      </c>
      <c r="D61" s="58" t="s">
        <v>72</v>
      </c>
      <c r="E61" s="48" t="s">
        <v>786</v>
      </c>
      <c r="F61" s="48" t="s">
        <v>68</v>
      </c>
      <c r="G61" s="148" t="s">
        <v>16</v>
      </c>
      <c r="H61" s="145"/>
      <c r="I61" s="47">
        <v>2308.7637113757596</v>
      </c>
    </row>
    <row r="62" spans="1:9" ht="45.75" thickBot="1" x14ac:dyDescent="0.3">
      <c r="A62" s="56" t="s">
        <v>91</v>
      </c>
      <c r="B62" s="72">
        <v>93459</v>
      </c>
      <c r="C62" s="27">
        <f t="shared" si="2"/>
        <v>2389.570441273911</v>
      </c>
      <c r="D62" s="58" t="s">
        <v>72</v>
      </c>
      <c r="E62" s="48" t="s">
        <v>786</v>
      </c>
      <c r="F62" s="48" t="s">
        <v>68</v>
      </c>
      <c r="G62" s="148" t="s">
        <v>16</v>
      </c>
      <c r="H62" s="145"/>
      <c r="I62" s="47">
        <v>2308.7637113757596</v>
      </c>
    </row>
    <row r="63" spans="1:9" ht="30.75" thickBot="1" x14ac:dyDescent="0.3">
      <c r="A63" s="56" t="s">
        <v>92</v>
      </c>
      <c r="B63" s="72">
        <v>93460</v>
      </c>
      <c r="C63" s="27">
        <f t="shared" si="2"/>
        <v>2389.570441273911</v>
      </c>
      <c r="D63" s="58" t="s">
        <v>72</v>
      </c>
      <c r="E63" s="48" t="s">
        <v>786</v>
      </c>
      <c r="F63" s="48" t="s">
        <v>68</v>
      </c>
      <c r="G63" s="148" t="s">
        <v>16</v>
      </c>
      <c r="H63" s="145"/>
      <c r="I63" s="47">
        <v>2308.7637113757596</v>
      </c>
    </row>
    <row r="64" spans="1:9" ht="45.75" thickBot="1" x14ac:dyDescent="0.3">
      <c r="A64" s="56" t="s">
        <v>93</v>
      </c>
      <c r="B64" s="29" t="s">
        <v>94</v>
      </c>
      <c r="C64" s="27">
        <f t="shared" si="2"/>
        <v>8574.0658994745099</v>
      </c>
      <c r="D64" s="58" t="s">
        <v>72</v>
      </c>
      <c r="E64" s="48" t="s">
        <v>786</v>
      </c>
      <c r="F64" s="48" t="s">
        <v>68</v>
      </c>
      <c r="G64" s="148" t="s">
        <v>16</v>
      </c>
      <c r="H64" s="145"/>
      <c r="I64" s="47">
        <v>8284.1216420043584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>$I69*1.035</f>
        <v>5.1705018899999997</v>
      </c>
      <c r="E69" s="132" t="s">
        <v>16</v>
      </c>
      <c r="F69" s="131"/>
      <c r="G69" s="64"/>
      <c r="I69" s="63">
        <v>4.995654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ref="D70:D133" si="3">$I70*1.035</f>
        <v>4.0433682599999994</v>
      </c>
      <c r="E70" s="132" t="s">
        <v>16</v>
      </c>
      <c r="F70" s="131"/>
      <c r="G70" s="64"/>
      <c r="I70" s="63">
        <v>3.9066359999999993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7.7110253099999984</v>
      </c>
      <c r="E71" s="133" t="s">
        <v>16</v>
      </c>
      <c r="F71" s="131"/>
      <c r="G71" s="64"/>
      <c r="I71" s="63">
        <v>7.4502659999999992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4.7411176499999987</v>
      </c>
      <c r="E72" s="132" t="s">
        <v>16</v>
      </c>
      <c r="F72" s="131"/>
      <c r="G72" s="64"/>
      <c r="I72" s="63">
        <v>4.5807899999999995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15.001611884999999</v>
      </c>
      <c r="E73" s="132" t="s">
        <v>16</v>
      </c>
      <c r="F73" s="131"/>
      <c r="G73" s="64"/>
      <c r="I73" s="63">
        <v>14.494311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13.033600784999999</v>
      </c>
      <c r="E74" s="132" t="s">
        <v>16</v>
      </c>
      <c r="F74" s="131"/>
      <c r="G74" s="64"/>
      <c r="I74" s="63">
        <v>12.592851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5.7966872399999998</v>
      </c>
      <c r="E75" s="132" t="s">
        <v>16</v>
      </c>
      <c r="F75" s="131"/>
      <c r="G75" s="64"/>
      <c r="I75" s="63">
        <v>5.6006640000000001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26.192438639999999</v>
      </c>
      <c r="E76" s="132" t="s">
        <v>16</v>
      </c>
      <c r="F76" s="131"/>
      <c r="G76" s="64"/>
      <c r="I76" s="63">
        <v>25.306704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13.060437299999998</v>
      </c>
      <c r="E77" s="132" t="s">
        <v>16</v>
      </c>
      <c r="F77" s="131"/>
      <c r="G77" s="64"/>
      <c r="I77" s="63">
        <v>12.618779999999999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10.815115544999999</v>
      </c>
      <c r="E78" s="132" t="s">
        <v>16</v>
      </c>
      <c r="F78" s="131"/>
      <c r="G78" s="64"/>
      <c r="I78" s="63">
        <v>10.449387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9.9831835799999986</v>
      </c>
      <c r="E79" s="132" t="s">
        <v>16</v>
      </c>
      <c r="F79" s="131"/>
      <c r="G79" s="64"/>
      <c r="I79" s="63">
        <v>9.6455880000000001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4.6337715899999985</v>
      </c>
      <c r="E80" s="132" t="s">
        <v>16</v>
      </c>
      <c r="F80" s="131"/>
      <c r="G80" s="64"/>
      <c r="I80" s="63">
        <v>4.4770739999999991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8.3193196500000006</v>
      </c>
      <c r="E81" s="132" t="s">
        <v>16</v>
      </c>
      <c r="F81" s="131"/>
      <c r="G81" s="64"/>
      <c r="I81" s="63">
        <v>8.0379900000000006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4.0433682599999994</v>
      </c>
      <c r="E82" s="132" t="s">
        <v>16</v>
      </c>
      <c r="F82" s="131"/>
      <c r="G82" s="64"/>
      <c r="I82" s="63">
        <v>3.9066359999999993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22.784201234999994</v>
      </c>
      <c r="E83" s="132" t="s">
        <v>16</v>
      </c>
      <c r="F83" s="131"/>
      <c r="G83" s="64"/>
      <c r="I83" s="63">
        <v>22.013720999999997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8.0688455099999992</v>
      </c>
      <c r="E84" s="132" t="s">
        <v>16</v>
      </c>
      <c r="F84" s="131"/>
      <c r="G84" s="64"/>
      <c r="I84" s="63">
        <v>7.7959859999999992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36.927044639999991</v>
      </c>
      <c r="E85" s="132" t="s">
        <v>16</v>
      </c>
      <c r="F85" s="131"/>
      <c r="G85" s="64"/>
      <c r="I85" s="63">
        <v>35.678303999999997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4.2401693699999994</v>
      </c>
      <c r="E86" s="132" t="s">
        <v>16</v>
      </c>
      <c r="F86" s="131"/>
      <c r="G86" s="64"/>
      <c r="I86" s="63">
        <v>4.0967820000000001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13.051491794999999</v>
      </c>
      <c r="E87" s="132" t="s">
        <v>16</v>
      </c>
      <c r="F87" s="131"/>
      <c r="G87" s="64"/>
      <c r="I87" s="63">
        <v>12.610137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18.660323429999995</v>
      </c>
      <c r="E88" s="132" t="s">
        <v>16</v>
      </c>
      <c r="F88" s="131"/>
      <c r="G88" s="64"/>
      <c r="I88" s="63">
        <v>18.029297999999997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17.336388689999996</v>
      </c>
      <c r="E89" s="132" t="s">
        <v>16</v>
      </c>
      <c r="F89" s="131"/>
      <c r="G89" s="64"/>
      <c r="I89" s="63">
        <v>16.750133999999999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3.5782019999999997</v>
      </c>
      <c r="E90" s="132" t="s">
        <v>16</v>
      </c>
      <c r="F90" s="131"/>
      <c r="G90" s="64"/>
      <c r="I90" s="63">
        <v>3.4571999999999998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3.2830003349999997</v>
      </c>
      <c r="E91" s="132" t="s">
        <v>16</v>
      </c>
      <c r="F91" s="131"/>
      <c r="G91" s="64"/>
      <c r="I91" s="63">
        <v>3.1719809999999997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3.2830003349999997</v>
      </c>
      <c r="E92" s="132" t="s">
        <v>16</v>
      </c>
      <c r="F92" s="131"/>
      <c r="G92" s="64"/>
      <c r="I92" s="63">
        <v>3.1719809999999997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16.450783694999998</v>
      </c>
      <c r="E93" s="132" t="s">
        <v>22</v>
      </c>
      <c r="F93" s="131"/>
      <c r="G93" s="64"/>
      <c r="I93" s="63">
        <v>15.894477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16.450783694999998</v>
      </c>
      <c r="E94" s="132" t="s">
        <v>22</v>
      </c>
      <c r="F94" s="131"/>
      <c r="G94" s="64"/>
      <c r="I94" s="63">
        <v>15.894477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4.258060379999999</v>
      </c>
      <c r="E95" s="132" t="s">
        <v>16</v>
      </c>
      <c r="F95" s="131"/>
      <c r="G95" s="64"/>
      <c r="I95" s="63">
        <v>4.1140679999999996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4.3027879049999989</v>
      </c>
      <c r="E96" s="132" t="s">
        <v>16</v>
      </c>
      <c r="F96" s="131"/>
      <c r="G96" s="64"/>
      <c r="I96" s="63">
        <v>4.1572829999999996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14.366481029999997</v>
      </c>
      <c r="E97" s="132" t="s">
        <v>16</v>
      </c>
      <c r="F97" s="131"/>
      <c r="G97" s="64"/>
      <c r="I97" s="63">
        <v>13.880657999999999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5.7877417349999991</v>
      </c>
      <c r="E98" s="132" t="s">
        <v>16</v>
      </c>
      <c r="F98" s="131"/>
      <c r="G98" s="64"/>
      <c r="I98" s="63">
        <v>5.5920209999999999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23.088348404999994</v>
      </c>
      <c r="E99" s="132" t="s">
        <v>16</v>
      </c>
      <c r="F99" s="131"/>
      <c r="G99" s="64"/>
      <c r="I99" s="63">
        <v>22.307582999999997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6.145561934999999</v>
      </c>
      <c r="E100" s="132" t="s">
        <v>16</v>
      </c>
      <c r="F100" s="131"/>
      <c r="G100" s="64"/>
      <c r="I100" s="63">
        <v>5.9377409999999999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11.414464379999998</v>
      </c>
      <c r="E101" s="132" t="s">
        <v>16</v>
      </c>
      <c r="F101" s="131"/>
      <c r="G101" s="64"/>
      <c r="I101" s="63">
        <v>11.028467999999998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3.5334744749999993</v>
      </c>
      <c r="E102" s="132" t="s">
        <v>16</v>
      </c>
      <c r="F102" s="131"/>
      <c r="G102" s="64"/>
      <c r="I102" s="63">
        <v>3.4139849999999998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18.991307114999998</v>
      </c>
      <c r="E103" s="132" t="s">
        <v>16</v>
      </c>
      <c r="F103" s="131"/>
      <c r="G103" s="64"/>
      <c r="I103" s="63">
        <v>18.349088999999999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15.028448399999998</v>
      </c>
      <c r="E104" s="132" t="s">
        <v>22</v>
      </c>
      <c r="F104" s="131"/>
      <c r="G104" s="64"/>
      <c r="I104" s="63">
        <v>14.520239999999999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12.684726089999998</v>
      </c>
      <c r="E105" s="132" t="s">
        <v>16</v>
      </c>
      <c r="F105" s="131"/>
      <c r="G105" s="64"/>
      <c r="I105" s="63">
        <v>12.255773999999999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7.5678972299999998</v>
      </c>
      <c r="E106" s="132" t="s">
        <v>22</v>
      </c>
      <c r="F106" s="131"/>
      <c r="G106" s="64"/>
      <c r="I106" s="63">
        <v>7.3119780000000008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4.4906435099999991</v>
      </c>
      <c r="E107" s="132" t="s">
        <v>16</v>
      </c>
      <c r="F107" s="131"/>
      <c r="G107" s="64"/>
      <c r="I107" s="63">
        <v>4.3387859999999998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4.4906435099999991</v>
      </c>
      <c r="E108" s="132" t="s">
        <v>16</v>
      </c>
      <c r="F108" s="131"/>
      <c r="G108" s="64"/>
      <c r="I108" s="63">
        <v>4.3387859999999998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7.6662977849999994</v>
      </c>
      <c r="E109" s="132" t="s">
        <v>16</v>
      </c>
      <c r="F109" s="131"/>
      <c r="G109" s="64"/>
      <c r="I109" s="63">
        <v>7.4070510000000001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9.2317611599999978</v>
      </c>
      <c r="E110" s="133" t="s">
        <v>16</v>
      </c>
      <c r="F110" s="131"/>
      <c r="G110" s="64"/>
      <c r="I110" s="63">
        <v>8.9195759999999993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70.463742884999974</v>
      </c>
      <c r="E111" s="132" t="s">
        <v>16</v>
      </c>
      <c r="F111" s="131"/>
      <c r="G111" s="64"/>
      <c r="I111" s="63">
        <v>68.080910999999986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9.3927802499999977</v>
      </c>
      <c r="E112" s="132" t="s">
        <v>16</v>
      </c>
      <c r="F112" s="131"/>
      <c r="G112" s="64"/>
      <c r="I112" s="63">
        <v>9.0751499999999989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93.782922174480589</v>
      </c>
      <c r="E113" s="132" t="s">
        <v>16</v>
      </c>
      <c r="F113" s="131"/>
      <c r="G113" s="64"/>
      <c r="I113" s="63">
        <v>90.611519009159991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27.429747972141595</v>
      </c>
      <c r="E114" s="132" t="s">
        <v>16</v>
      </c>
      <c r="F114" s="131"/>
      <c r="G114" s="64"/>
      <c r="I114" s="63">
        <v>26.502171953759998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33.339897134999994</v>
      </c>
      <c r="E115" s="132" t="s">
        <v>16</v>
      </c>
      <c r="F115" s="131"/>
      <c r="G115" s="64"/>
      <c r="I115" s="63">
        <v>32.212460999999998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4.6158805799999989</v>
      </c>
      <c r="E116" s="132" t="s">
        <v>16</v>
      </c>
      <c r="F116" s="131"/>
      <c r="G116" s="64"/>
      <c r="I116" s="63">
        <v>4.4597879999999996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12.237450839999997</v>
      </c>
      <c r="E117" s="132" t="s">
        <v>16</v>
      </c>
      <c r="F117" s="131"/>
      <c r="G117" s="64"/>
      <c r="I117" s="63">
        <v>11.823623999999999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4.3654064399999992</v>
      </c>
      <c r="E118" s="132" t="s">
        <v>16</v>
      </c>
      <c r="F118" s="131"/>
      <c r="G118" s="64"/>
      <c r="I118" s="63">
        <v>4.217784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16.960677479999998</v>
      </c>
      <c r="E119" s="132" t="s">
        <v>16</v>
      </c>
      <c r="F119" s="131"/>
      <c r="G119" s="64"/>
      <c r="I119" s="63">
        <v>16.387128000000001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22.766310224999998</v>
      </c>
      <c r="E120" s="132" t="s">
        <v>16</v>
      </c>
      <c r="F120" s="131"/>
      <c r="G120" s="64"/>
      <c r="I120" s="63">
        <v>21.996434999999998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11.584428974999998</v>
      </c>
      <c r="E121" s="132" t="s">
        <v>16</v>
      </c>
      <c r="F121" s="131"/>
      <c r="G121" s="64"/>
      <c r="I121" s="63">
        <v>11.192684999999999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6.7270197599999983</v>
      </c>
      <c r="E122" s="132" t="s">
        <v>16</v>
      </c>
      <c r="F122" s="131"/>
      <c r="G122" s="64"/>
      <c r="I122" s="63">
        <v>6.4995359999999991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13.462985024999998</v>
      </c>
      <c r="E123" s="132" t="s">
        <v>16</v>
      </c>
      <c r="F123" s="131"/>
      <c r="G123" s="64"/>
      <c r="I123" s="63">
        <v>13.007714999999999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31.389777045000002</v>
      </c>
      <c r="E124" s="132" t="s">
        <v>16</v>
      </c>
      <c r="F124" s="131"/>
      <c r="G124" s="64"/>
      <c r="I124" s="63">
        <v>30.328287000000003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127.01201026558499</v>
      </c>
      <c r="E125" s="133" t="s">
        <v>16</v>
      </c>
      <c r="F125" s="131"/>
      <c r="G125" s="64"/>
      <c r="I125" s="63">
        <v>122.716918131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10.734605999999998</v>
      </c>
      <c r="E126" s="132" t="s">
        <v>16</v>
      </c>
      <c r="F126" s="131"/>
      <c r="G126" s="64"/>
      <c r="I126" s="63">
        <v>10.371599999999999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6.9506573849999986</v>
      </c>
      <c r="E127" s="132" t="s">
        <v>22</v>
      </c>
      <c r="F127" s="131"/>
      <c r="G127" s="64"/>
      <c r="I127" s="63">
        <v>6.7156109999999991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5.7877417349999991</v>
      </c>
      <c r="E128" s="132" t="s">
        <v>22</v>
      </c>
      <c r="F128" s="131"/>
      <c r="G128" s="64"/>
      <c r="I128" s="63">
        <v>5.5920209999999999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9.4464532800000001</v>
      </c>
      <c r="E129" s="132" t="s">
        <v>22</v>
      </c>
      <c r="F129" s="131"/>
      <c r="G129" s="64"/>
      <c r="I129" s="63">
        <v>9.127008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5.9755973399999984</v>
      </c>
      <c r="E130" s="133" t="s">
        <v>16</v>
      </c>
      <c r="F130" s="131"/>
      <c r="G130" s="64"/>
      <c r="I130" s="63">
        <v>5.7735239999999992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46.4270292532008</v>
      </c>
      <c r="E131" s="132" t="s">
        <v>16</v>
      </c>
      <c r="F131" s="131"/>
      <c r="G131" s="64"/>
      <c r="I131" s="63">
        <v>44.857033094880002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127.01201026558499</v>
      </c>
      <c r="E132" s="132" t="s">
        <v>16</v>
      </c>
      <c r="F132" s="131"/>
      <c r="G132" s="64"/>
      <c r="I132" s="63">
        <v>122.716918131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si="3"/>
        <v>45.899386155000002</v>
      </c>
      <c r="E133" s="132" t="s">
        <v>16</v>
      </c>
      <c r="F133" s="131"/>
      <c r="G133" s="64"/>
      <c r="I133" s="63">
        <v>44.347233000000003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ref="D134:D197" si="4">$I134*1.035</f>
        <v>37.687412564999995</v>
      </c>
      <c r="E134" s="132" t="s">
        <v>16</v>
      </c>
      <c r="F134" s="131"/>
      <c r="G134" s="64"/>
      <c r="I134" s="63">
        <v>36.412959000000001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67.091287499999979</v>
      </c>
      <c r="E135" s="133" t="s">
        <v>16</v>
      </c>
      <c r="F135" s="131"/>
      <c r="G135" s="64"/>
      <c r="I135" s="63">
        <v>64.822499999999991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4.6337715899999985</v>
      </c>
      <c r="E136" s="132" t="s">
        <v>16</v>
      </c>
      <c r="F136" s="131"/>
      <c r="G136" s="64"/>
      <c r="I136" s="63">
        <v>4.4770739999999991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11.584428974999998</v>
      </c>
      <c r="E137" s="132" t="s">
        <v>16</v>
      </c>
      <c r="F137" s="131"/>
      <c r="G137" s="64"/>
      <c r="I137" s="63">
        <v>11.192684999999999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5.8235237549999992</v>
      </c>
      <c r="E138" s="132" t="s">
        <v>16</v>
      </c>
      <c r="F138" s="131"/>
      <c r="G138" s="64"/>
      <c r="I138" s="63">
        <v>5.6265929999999997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10.332058275</v>
      </c>
      <c r="E139" s="132" t="s">
        <v>16</v>
      </c>
      <c r="F139" s="131"/>
      <c r="G139" s="64"/>
      <c r="I139" s="63">
        <v>9.9826650000000008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4.5800985599999997</v>
      </c>
      <c r="E140" s="132" t="s">
        <v>16</v>
      </c>
      <c r="F140" s="131"/>
      <c r="G140" s="64"/>
      <c r="I140" s="63">
        <v>4.4252159999999998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4.6337715899999985</v>
      </c>
      <c r="E141" s="132" t="s">
        <v>16</v>
      </c>
      <c r="F141" s="131"/>
      <c r="G141" s="64"/>
      <c r="I141" s="63">
        <v>4.4770739999999991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10.71671499</v>
      </c>
      <c r="E142" s="132" t="s">
        <v>16</v>
      </c>
      <c r="F142" s="131"/>
      <c r="G142" s="64"/>
      <c r="I142" s="63">
        <v>10.354314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7.2279680399999986</v>
      </c>
      <c r="E143" s="132" t="s">
        <v>16</v>
      </c>
      <c r="F143" s="131"/>
      <c r="G143" s="64"/>
      <c r="I143" s="63">
        <v>6.9835439999999993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5.9308698149999985</v>
      </c>
      <c r="E144" s="132" t="s">
        <v>16</v>
      </c>
      <c r="F144" s="131"/>
      <c r="G144" s="64"/>
      <c r="I144" s="63">
        <v>5.7303089999999992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38.322543419999995</v>
      </c>
      <c r="E145" s="132" t="s">
        <v>16</v>
      </c>
      <c r="F145" s="131"/>
      <c r="G145" s="64"/>
      <c r="I145" s="63">
        <v>37.026612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22.605291134999998</v>
      </c>
      <c r="E146" s="132" t="s">
        <v>16</v>
      </c>
      <c r="F146" s="131"/>
      <c r="G146" s="64"/>
      <c r="I146" s="63">
        <v>21.840861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19.885857614999999</v>
      </c>
      <c r="E147" s="132" t="s">
        <v>16</v>
      </c>
      <c r="F147" s="131"/>
      <c r="G147" s="64"/>
      <c r="I147" s="63">
        <v>19.213388999999999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11.879630639999998</v>
      </c>
      <c r="E148" s="132" t="s">
        <v>16</v>
      </c>
      <c r="F148" s="131"/>
      <c r="G148" s="64"/>
      <c r="I148" s="63">
        <v>11.477903999999999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12.291123869999998</v>
      </c>
      <c r="E149" s="132" t="s">
        <v>16</v>
      </c>
      <c r="F149" s="131"/>
      <c r="G149" s="64"/>
      <c r="I149" s="63">
        <v>11.875482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55.587368069999989</v>
      </c>
      <c r="E150" s="132" t="s">
        <v>16</v>
      </c>
      <c r="F150" s="131"/>
      <c r="G150" s="64"/>
      <c r="I150" s="63">
        <v>53.707601999999994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6.2707990049999989</v>
      </c>
      <c r="E151" s="132" t="s">
        <v>16</v>
      </c>
      <c r="F151" s="131"/>
      <c r="G151" s="64"/>
      <c r="I151" s="63">
        <v>6.0587429999999998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11.736502559999998</v>
      </c>
      <c r="E152" s="132" t="s">
        <v>16</v>
      </c>
      <c r="F152" s="131"/>
      <c r="G152" s="64"/>
      <c r="I152" s="63">
        <v>11.339615999999999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16.22714607</v>
      </c>
      <c r="E153" s="132" t="s">
        <v>16</v>
      </c>
      <c r="F153" s="131"/>
      <c r="G153" s="64"/>
      <c r="I153" s="63">
        <v>15.678402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13.677677144999997</v>
      </c>
      <c r="E154" s="132" t="s">
        <v>16</v>
      </c>
      <c r="F154" s="131"/>
      <c r="G154" s="64"/>
      <c r="I154" s="63">
        <v>13.215146999999998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24.993740969999998</v>
      </c>
      <c r="E155" s="132" t="s">
        <v>16</v>
      </c>
      <c r="F155" s="131"/>
      <c r="G155" s="64"/>
      <c r="I155" s="63">
        <v>24.148541999999999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14.241243959999998</v>
      </c>
      <c r="E156" s="132" t="s">
        <v>16</v>
      </c>
      <c r="F156" s="131"/>
      <c r="G156" s="64"/>
      <c r="I156" s="63">
        <v>13.759656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12.192723315</v>
      </c>
      <c r="E157" s="132" t="s">
        <v>16</v>
      </c>
      <c r="F157" s="131"/>
      <c r="G157" s="64"/>
      <c r="I157" s="63">
        <v>11.780409000000001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9.1065240899999971</v>
      </c>
      <c r="E158" s="132" t="s">
        <v>16</v>
      </c>
      <c r="F158" s="131"/>
      <c r="G158" s="64"/>
      <c r="I158" s="63">
        <v>8.7985739999999986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13.149892349999998</v>
      </c>
      <c r="E159" s="132" t="s">
        <v>16</v>
      </c>
      <c r="F159" s="131"/>
      <c r="G159" s="64"/>
      <c r="I159" s="63">
        <v>12.705209999999999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15.153685469999999</v>
      </c>
      <c r="E160" s="132" t="s">
        <v>16</v>
      </c>
      <c r="F160" s="131"/>
      <c r="G160" s="64"/>
      <c r="I160" s="63">
        <v>14.641242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9.2317611599999978</v>
      </c>
      <c r="E161" s="133" t="s">
        <v>16</v>
      </c>
      <c r="F161" s="131"/>
      <c r="G161" s="64"/>
      <c r="I161" s="63">
        <v>8.9195759999999993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10.71671499</v>
      </c>
      <c r="E162" s="132" t="s">
        <v>16</v>
      </c>
      <c r="F162" s="131"/>
      <c r="G162" s="64"/>
      <c r="I162" s="63">
        <v>10.354314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2.9341256399999995</v>
      </c>
      <c r="E163" s="132" t="s">
        <v>16</v>
      </c>
      <c r="F163" s="131"/>
      <c r="G163" s="64"/>
      <c r="I163" s="63">
        <v>2.8349039999999999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6.4407635999999995</v>
      </c>
      <c r="E164" s="132" t="s">
        <v>16</v>
      </c>
      <c r="F164" s="131"/>
      <c r="G164" s="64"/>
      <c r="I164" s="63">
        <v>6.2229599999999996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8.6860853549999995</v>
      </c>
      <c r="E165" s="132" t="s">
        <v>16</v>
      </c>
      <c r="F165" s="131"/>
      <c r="G165" s="64"/>
      <c r="I165" s="63">
        <v>8.392353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16.620748289999998</v>
      </c>
      <c r="E166" s="132" t="s">
        <v>16</v>
      </c>
      <c r="F166" s="131"/>
      <c r="G166" s="64"/>
      <c r="I166" s="63">
        <v>16.058693999999999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16.567075259999999</v>
      </c>
      <c r="E167" s="132" t="s">
        <v>16</v>
      </c>
      <c r="F167" s="131"/>
      <c r="G167" s="64"/>
      <c r="I167" s="63">
        <v>16.006836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11.253445289999998</v>
      </c>
      <c r="E168" s="132" t="s">
        <v>16</v>
      </c>
      <c r="F168" s="131"/>
      <c r="G168" s="64"/>
      <c r="I168" s="63">
        <v>10.872893999999999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2.1200846849999997</v>
      </c>
      <c r="E169" s="132" t="s">
        <v>16</v>
      </c>
      <c r="F169" s="131"/>
      <c r="G169" s="64"/>
      <c r="I169" s="63">
        <v>2.0483910000000001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2.1200846849999997</v>
      </c>
      <c r="E170" s="132" t="s">
        <v>16</v>
      </c>
      <c r="F170" s="131"/>
      <c r="G170" s="64"/>
      <c r="I170" s="63">
        <v>2.0483910000000001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10.528859384999999</v>
      </c>
      <c r="E171" s="132" t="s">
        <v>16</v>
      </c>
      <c r="F171" s="131"/>
      <c r="G171" s="64"/>
      <c r="I171" s="63">
        <v>10.172810999999999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10.779333525</v>
      </c>
      <c r="E172" s="132" t="s">
        <v>16</v>
      </c>
      <c r="F172" s="131"/>
      <c r="G172" s="64"/>
      <c r="I172" s="63">
        <v>10.414815000000001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9.6074723699999982</v>
      </c>
      <c r="E173" s="132" t="s">
        <v>16</v>
      </c>
      <c r="F173" s="131"/>
      <c r="G173" s="64"/>
      <c r="I173" s="63">
        <v>9.2825819999999997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7.3084775849999994</v>
      </c>
      <c r="E174" s="132" t="s">
        <v>22</v>
      </c>
      <c r="F174" s="131"/>
      <c r="G174" s="64"/>
      <c r="I174" s="63">
        <v>7.061331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11.083480694999999</v>
      </c>
      <c r="E175" s="132" t="s">
        <v>16</v>
      </c>
      <c r="F175" s="131"/>
      <c r="G175" s="64"/>
      <c r="I175" s="63">
        <v>10.708677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10.07263863</v>
      </c>
      <c r="E176" s="132" t="s">
        <v>16</v>
      </c>
      <c r="F176" s="131"/>
      <c r="G176" s="64"/>
      <c r="I176" s="63">
        <v>9.7320180000000001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9.2407066649999994</v>
      </c>
      <c r="E177" s="132" t="s">
        <v>16</v>
      </c>
      <c r="F177" s="131"/>
      <c r="G177" s="64"/>
      <c r="I177" s="63">
        <v>8.9282190000000003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12.765235634999998</v>
      </c>
      <c r="E178" s="132" t="s">
        <v>16</v>
      </c>
      <c r="F178" s="131"/>
      <c r="G178" s="64"/>
      <c r="I178" s="63">
        <v>12.333561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17.309552175</v>
      </c>
      <c r="E179" s="132" t="s">
        <v>16</v>
      </c>
      <c r="F179" s="131"/>
      <c r="G179" s="64"/>
      <c r="I179" s="63">
        <v>16.724205000000001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4.6337715899999985</v>
      </c>
      <c r="E180" s="132" t="s">
        <v>16</v>
      </c>
      <c r="F180" s="131"/>
      <c r="G180" s="64"/>
      <c r="I180" s="63">
        <v>4.4770739999999991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12.264287354999999</v>
      </c>
      <c r="E181" s="132" t="s">
        <v>16</v>
      </c>
      <c r="F181" s="131"/>
      <c r="G181" s="64"/>
      <c r="I181" s="63">
        <v>11.849553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16.030344960000001</v>
      </c>
      <c r="E182" s="132" t="s">
        <v>16</v>
      </c>
      <c r="F182" s="131"/>
      <c r="G182" s="64"/>
      <c r="I182" s="63">
        <v>15.488256000000002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31.389777045000002</v>
      </c>
      <c r="E183" s="132" t="s">
        <v>16</v>
      </c>
      <c r="F183" s="131"/>
      <c r="G183" s="64"/>
      <c r="I183" s="63">
        <v>30.328287000000003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14.72430123</v>
      </c>
      <c r="E184" s="132" t="s">
        <v>16</v>
      </c>
      <c r="F184" s="131"/>
      <c r="G184" s="64"/>
      <c r="I184" s="63">
        <v>14.226378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18.615595904999996</v>
      </c>
      <c r="E185" s="132" t="s">
        <v>16</v>
      </c>
      <c r="F185" s="131"/>
      <c r="G185" s="64"/>
      <c r="I185" s="63">
        <v>17.986082999999997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18.615595904999996</v>
      </c>
      <c r="E186" s="132" t="s">
        <v>16</v>
      </c>
      <c r="F186" s="131"/>
      <c r="G186" s="64"/>
      <c r="I186" s="63">
        <v>17.986082999999997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18.615595904999996</v>
      </c>
      <c r="E187" s="132" t="s">
        <v>16</v>
      </c>
      <c r="F187" s="131"/>
      <c r="G187" s="64"/>
      <c r="I187" s="63">
        <v>17.986082999999997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127.01201026558499</v>
      </c>
      <c r="E188" s="133" t="s">
        <v>16</v>
      </c>
      <c r="F188" s="131"/>
      <c r="G188" s="64"/>
      <c r="I188" s="63">
        <v>122.716918131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114.76188364499997</v>
      </c>
      <c r="E189" s="133" t="s">
        <v>16</v>
      </c>
      <c r="F189" s="131"/>
      <c r="G189" s="64"/>
      <c r="I189" s="63">
        <v>110.88104699999998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14.804810774999998</v>
      </c>
      <c r="E190" s="132" t="s">
        <v>16</v>
      </c>
      <c r="F190" s="131"/>
      <c r="G190" s="64"/>
      <c r="I190" s="63">
        <v>14.304164999999999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10.224712214999998</v>
      </c>
      <c r="E191" s="132" t="s">
        <v>16</v>
      </c>
      <c r="F191" s="131"/>
      <c r="G191" s="64"/>
      <c r="I191" s="63">
        <v>9.8789489999999986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5.7877417349999991</v>
      </c>
      <c r="E192" s="132" t="s">
        <v>16</v>
      </c>
      <c r="F192" s="131"/>
      <c r="G192" s="64"/>
      <c r="I192" s="63">
        <v>5.5920209999999999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5.4030850199999989</v>
      </c>
      <c r="E193" s="132" t="s">
        <v>16</v>
      </c>
      <c r="F193" s="131"/>
      <c r="G193" s="64"/>
      <c r="I193" s="63">
        <v>5.2203719999999993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10.349949284999999</v>
      </c>
      <c r="E194" s="132" t="s">
        <v>16</v>
      </c>
      <c r="F194" s="131"/>
      <c r="G194" s="64"/>
      <c r="I194" s="63">
        <v>9.9999509999999994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2.2721582699999998</v>
      </c>
      <c r="E195" s="132" t="s">
        <v>16</v>
      </c>
      <c r="F195" s="131"/>
      <c r="G195" s="64"/>
      <c r="I195" s="63">
        <v>2.195322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6.1634529449999986</v>
      </c>
      <c r="E196" s="132" t="s">
        <v>16</v>
      </c>
      <c r="F196" s="131"/>
      <c r="G196" s="64"/>
      <c r="I196" s="63">
        <v>5.9550269999999994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si="4"/>
        <v>11.978031195</v>
      </c>
      <c r="E197" s="132" t="s">
        <v>22</v>
      </c>
      <c r="F197" s="131"/>
      <c r="G197" s="64"/>
      <c r="I197" s="63">
        <v>11.572977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ref="D198:D247" si="5">$I198*1.035</f>
        <v>15.234195014999999</v>
      </c>
      <c r="E198" s="132" t="s">
        <v>16</v>
      </c>
      <c r="F198" s="131"/>
      <c r="G198" s="64"/>
      <c r="I198" s="63">
        <v>14.719029000000001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13.856587244999998</v>
      </c>
      <c r="E199" s="132" t="s">
        <v>16</v>
      </c>
      <c r="F199" s="131"/>
      <c r="G199" s="64"/>
      <c r="I199" s="63">
        <v>13.388007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5.9934883499999989</v>
      </c>
      <c r="E200" s="132" t="s">
        <v>16</v>
      </c>
      <c r="F200" s="131"/>
      <c r="G200" s="64"/>
      <c r="I200" s="63">
        <v>5.7908099999999996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7.7378618249999995</v>
      </c>
      <c r="E201" s="133" t="s">
        <v>16</v>
      </c>
      <c r="F201" s="131"/>
      <c r="G201" s="64"/>
      <c r="I201" s="63">
        <v>7.4761949999999997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13.015709774999998</v>
      </c>
      <c r="E202" s="132" t="s">
        <v>16</v>
      </c>
      <c r="F202" s="131"/>
      <c r="G202" s="64"/>
      <c r="I202" s="63">
        <v>12.575564999999999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11.673884025</v>
      </c>
      <c r="E203" s="132" t="s">
        <v>16</v>
      </c>
      <c r="F203" s="131"/>
      <c r="G203" s="64"/>
      <c r="I203" s="63">
        <v>11.279115000000001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31.389777045000002</v>
      </c>
      <c r="E204" s="132" t="s">
        <v>16</v>
      </c>
      <c r="F204" s="131"/>
      <c r="G204" s="64"/>
      <c r="I204" s="63">
        <v>30.328287000000003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35.120052629999996</v>
      </c>
      <c r="E205" s="132" t="s">
        <v>16</v>
      </c>
      <c r="F205" s="131"/>
      <c r="G205" s="64"/>
      <c r="I205" s="63">
        <v>33.932417999999998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16.039290464999997</v>
      </c>
      <c r="E206" s="132" t="s">
        <v>16</v>
      </c>
      <c r="F206" s="131"/>
      <c r="G206" s="64"/>
      <c r="I206" s="63">
        <v>15.496898999999999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42.768459405000002</v>
      </c>
      <c r="E207" s="132" t="s">
        <v>22</v>
      </c>
      <c r="F207" s="131"/>
      <c r="G207" s="64"/>
      <c r="I207" s="63">
        <v>41.322183000000003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3.9181311899999991</v>
      </c>
      <c r="E208" s="132" t="s">
        <v>16</v>
      </c>
      <c r="F208" s="131"/>
      <c r="G208" s="64"/>
      <c r="I208" s="63">
        <v>3.7856339999999995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4.7590086599999992</v>
      </c>
      <c r="E209" s="132" t="s">
        <v>16</v>
      </c>
      <c r="F209" s="131"/>
      <c r="G209" s="64"/>
      <c r="I209" s="63">
        <v>4.5980759999999998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18.973416104999998</v>
      </c>
      <c r="E210" s="132" t="s">
        <v>16</v>
      </c>
      <c r="F210" s="131"/>
      <c r="G210" s="64"/>
      <c r="I210" s="63">
        <v>18.331803000000001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4.0075862400000002</v>
      </c>
      <c r="E211" s="132" t="s">
        <v>16</v>
      </c>
      <c r="F211" s="131"/>
      <c r="G211" s="64"/>
      <c r="I211" s="63">
        <v>3.8720640000000004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24.349664609999994</v>
      </c>
      <c r="E212" s="132" t="s">
        <v>16</v>
      </c>
      <c r="F212" s="131"/>
      <c r="G212" s="64"/>
      <c r="I212" s="63">
        <v>23.526245999999997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9.6074723699999982</v>
      </c>
      <c r="E213" s="132" t="s">
        <v>16</v>
      </c>
      <c r="F213" s="131"/>
      <c r="G213" s="64"/>
      <c r="I213" s="63">
        <v>9.2825819999999997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3.8376216449999996</v>
      </c>
      <c r="E214" s="132" t="s">
        <v>22</v>
      </c>
      <c r="F214" s="131"/>
      <c r="G214" s="64"/>
      <c r="I214" s="63">
        <v>3.7078469999999997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17.273770154999994</v>
      </c>
      <c r="E215" s="133" t="s">
        <v>16</v>
      </c>
      <c r="F215" s="131"/>
      <c r="G215" s="64"/>
      <c r="I215" s="63">
        <v>16.689632999999997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3.8197306349999991</v>
      </c>
      <c r="E216" s="132" t="s">
        <v>16</v>
      </c>
      <c r="F216" s="131"/>
      <c r="G216" s="64"/>
      <c r="I216" s="63">
        <v>3.6905609999999993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7.7646983399999989</v>
      </c>
      <c r="E217" s="132" t="s">
        <v>22</v>
      </c>
      <c r="F217" s="131"/>
      <c r="G217" s="64"/>
      <c r="I217" s="63">
        <v>7.5021239999999993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3.5692564949999999</v>
      </c>
      <c r="E218" s="132" t="s">
        <v>16</v>
      </c>
      <c r="F218" s="131"/>
      <c r="G218" s="64"/>
      <c r="I218" s="63">
        <v>3.4485570000000001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5.0721013349999993</v>
      </c>
      <c r="E219" s="132" t="s">
        <v>16</v>
      </c>
      <c r="F219" s="131"/>
      <c r="G219" s="64"/>
      <c r="I219" s="63">
        <v>4.9005809999999999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5.4925400699999987</v>
      </c>
      <c r="E220" s="132" t="s">
        <v>16</v>
      </c>
      <c r="F220" s="131"/>
      <c r="G220" s="64"/>
      <c r="I220" s="63">
        <v>5.3068019999999994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16.459729199999995</v>
      </c>
      <c r="E221" s="132" t="s">
        <v>16</v>
      </c>
      <c r="F221" s="131"/>
      <c r="G221" s="64"/>
      <c r="I221" s="63">
        <v>15.903119999999998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12.872581694999999</v>
      </c>
      <c r="E222" s="132" t="s">
        <v>16</v>
      </c>
      <c r="F222" s="131"/>
      <c r="G222" s="64"/>
      <c r="I222" s="63">
        <v>12.437277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11.521810439999999</v>
      </c>
      <c r="E223" s="132" t="s">
        <v>16</v>
      </c>
      <c r="F223" s="131"/>
      <c r="G223" s="64"/>
      <c r="I223" s="63">
        <v>11.132184000000001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4.4280249749999996</v>
      </c>
      <c r="E224" s="132" t="s">
        <v>16</v>
      </c>
      <c r="F224" s="131"/>
      <c r="G224" s="64"/>
      <c r="I224" s="63">
        <v>4.2782850000000003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3.8197306349999991</v>
      </c>
      <c r="E225" s="132" t="s">
        <v>16</v>
      </c>
      <c r="F225" s="131"/>
      <c r="G225" s="64"/>
      <c r="I225" s="63">
        <v>3.6905609999999993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27.429747972141595</v>
      </c>
      <c r="E226" s="133" t="s">
        <v>16</v>
      </c>
      <c r="F226" s="131"/>
      <c r="G226" s="64"/>
      <c r="I226" s="63">
        <v>26.502171953759998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31.389777045000002</v>
      </c>
      <c r="E227" s="132" t="s">
        <v>16</v>
      </c>
      <c r="F227" s="131"/>
      <c r="G227" s="64"/>
      <c r="I227" s="63">
        <v>30.328287000000003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40.49845592824439</v>
      </c>
      <c r="E228" s="133" t="s">
        <v>16</v>
      </c>
      <c r="F228" s="131"/>
      <c r="G228" s="64"/>
      <c r="I228" s="63">
        <v>39.128942925839993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40.49845592824439</v>
      </c>
      <c r="E229" s="133" t="s">
        <v>16</v>
      </c>
      <c r="F229" s="131"/>
      <c r="G229" s="64"/>
      <c r="I229" s="63">
        <v>39.128942925839993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261.7860899661606</v>
      </c>
      <c r="E230" s="133" t="s">
        <v>16</v>
      </c>
      <c r="F230" s="131"/>
      <c r="G230" s="64"/>
      <c r="I230" s="63">
        <v>252.93342025716001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3.8197306349999991</v>
      </c>
      <c r="E231" s="132" t="s">
        <v>16</v>
      </c>
      <c r="F231" s="131"/>
      <c r="G231" s="64"/>
      <c r="I231" s="63">
        <v>3.6905609999999993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12.282178365</v>
      </c>
      <c r="E232" s="132" t="s">
        <v>16</v>
      </c>
      <c r="F232" s="131"/>
      <c r="G232" s="64"/>
      <c r="I232" s="63">
        <v>11.866839000000001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55.444239989999986</v>
      </c>
      <c r="E233" s="132" t="s">
        <v>16</v>
      </c>
      <c r="F233" s="131"/>
      <c r="G233" s="64"/>
      <c r="I233" s="63">
        <v>53.569313999999991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5.3762485049999995</v>
      </c>
      <c r="E234" s="132" t="s">
        <v>22</v>
      </c>
      <c r="F234" s="131"/>
      <c r="G234" s="64"/>
      <c r="I234" s="63">
        <v>5.1944429999999997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14.232298454999997</v>
      </c>
      <c r="E235" s="132" t="s">
        <v>16</v>
      </c>
      <c r="F235" s="131"/>
      <c r="G235" s="64"/>
      <c r="I235" s="63">
        <v>13.751012999999999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14.581173149999998</v>
      </c>
      <c r="E236" s="132" t="s">
        <v>16</v>
      </c>
      <c r="F236" s="131"/>
      <c r="G236" s="64"/>
      <c r="I236" s="63">
        <v>14.088089999999999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4.6337715899999985</v>
      </c>
      <c r="E237" s="132" t="s">
        <v>16</v>
      </c>
      <c r="F237" s="131"/>
      <c r="G237" s="64"/>
      <c r="I237" s="63">
        <v>4.4770739999999991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31.389777045000002</v>
      </c>
      <c r="E238" s="132" t="s">
        <v>16</v>
      </c>
      <c r="F238" s="131"/>
      <c r="G238" s="64"/>
      <c r="I238" s="63">
        <v>30.328287000000003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11.155044734999999</v>
      </c>
      <c r="E239" s="132" t="s">
        <v>16</v>
      </c>
      <c r="F239" s="131"/>
      <c r="G239" s="64"/>
      <c r="I239" s="63">
        <v>10.777820999999999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127.01201026558499</v>
      </c>
      <c r="E240" s="132" t="s">
        <v>16</v>
      </c>
      <c r="F240" s="131"/>
      <c r="G240" s="64"/>
      <c r="I240" s="63">
        <v>122.716918131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2.0127386249999999</v>
      </c>
      <c r="E241" s="132" t="s">
        <v>22</v>
      </c>
      <c r="F241" s="131"/>
      <c r="G241" s="64"/>
      <c r="I241" s="63">
        <v>1.9446749999999999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2.8357250849999995</v>
      </c>
      <c r="E242" s="132" t="s">
        <v>22</v>
      </c>
      <c r="F242" s="131"/>
      <c r="G242" s="64"/>
      <c r="I242" s="63">
        <v>2.7398309999999997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7.2190225349999997</v>
      </c>
      <c r="E243" s="132" t="s">
        <v>16</v>
      </c>
      <c r="F243" s="131"/>
      <c r="G243" s="64"/>
      <c r="I243" s="63">
        <v>6.974901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34.44019424999999</v>
      </c>
      <c r="E244" s="132" t="s">
        <v>16</v>
      </c>
      <c r="F244" s="131"/>
      <c r="G244" s="64"/>
      <c r="I244" s="63">
        <v>33.275549999999996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13.489821539999998</v>
      </c>
      <c r="E245" s="132" t="s">
        <v>16</v>
      </c>
      <c r="F245" s="131"/>
      <c r="G245" s="64"/>
      <c r="I245" s="63">
        <v>13.033643999999999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26.478694799999996</v>
      </c>
      <c r="E246" s="132" t="s">
        <v>16</v>
      </c>
      <c r="F246" s="131"/>
      <c r="G246" s="64"/>
      <c r="I246" s="63">
        <v>25.583279999999998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13.462985024999998</v>
      </c>
      <c r="E247" s="132" t="s">
        <v>16</v>
      </c>
      <c r="F247" s="131"/>
      <c r="G247" s="64"/>
      <c r="I247" s="63">
        <v>13.007714999999999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152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86.327781603724787</v>
      </c>
      <c r="E252" s="132" t="s">
        <v>22</v>
      </c>
      <c r="F252" s="131"/>
      <c r="G252" s="41"/>
      <c r="I252" s="63">
        <v>83.408484641279998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86.327781603724787</v>
      </c>
      <c r="E253" s="132" t="s">
        <v>16</v>
      </c>
      <c r="F253" s="131"/>
      <c r="G253" s="41"/>
      <c r="I253" s="63">
        <v>83.408484641279998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86.327781603724787</v>
      </c>
      <c r="E254" s="132" t="s">
        <v>22</v>
      </c>
      <c r="F254" s="131"/>
      <c r="G254" s="41"/>
      <c r="I254" s="63">
        <v>83.408484641279998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70.173630854524788</v>
      </c>
      <c r="E255" s="132" t="s">
        <v>16</v>
      </c>
      <c r="F255" s="131"/>
      <c r="G255" s="41"/>
      <c r="I255" s="63">
        <v>67.800609521279995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86.327781603724787</v>
      </c>
      <c r="E256" s="132" t="s">
        <v>16</v>
      </c>
      <c r="F256" s="131"/>
      <c r="G256" s="41"/>
      <c r="I256" s="63">
        <v>83.408484641279998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70.173630854524788</v>
      </c>
      <c r="E257" s="132" t="s">
        <v>16</v>
      </c>
      <c r="F257" s="131"/>
      <c r="G257" s="41"/>
      <c r="I257" s="63">
        <v>67.800609521279995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86.327781603724787</v>
      </c>
      <c r="E258" s="132" t="s">
        <v>16</v>
      </c>
      <c r="F258" s="131"/>
      <c r="G258" s="41"/>
      <c r="I258" s="63">
        <v>83.408484641279998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86.327781603724787</v>
      </c>
      <c r="E259" s="132" t="s">
        <v>16</v>
      </c>
      <c r="F259" s="131"/>
      <c r="G259" s="41"/>
      <c r="I259" s="63">
        <v>83.408484641279998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313.93976565995274</v>
      </c>
      <c r="E260" s="132" t="s">
        <v>16</v>
      </c>
      <c r="F260" s="131"/>
      <c r="G260" s="41"/>
      <c r="I260" s="63">
        <v>303.32344508207996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19.871999999999996</v>
      </c>
      <c r="E261" s="132" t="s">
        <v>16</v>
      </c>
      <c r="F261" s="131"/>
      <c r="G261" s="41"/>
      <c r="I261" s="63">
        <v>19.2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86.327781603724787</v>
      </c>
      <c r="E262" s="132" t="s">
        <v>16</v>
      </c>
      <c r="F262" s="131"/>
      <c r="G262" s="41"/>
      <c r="I262" s="63">
        <v>83.408484641279998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70.173630854524788</v>
      </c>
      <c r="E263" s="132" t="s">
        <v>16</v>
      </c>
      <c r="F263" s="131"/>
      <c r="G263" s="41"/>
      <c r="I263" s="63">
        <v>67.800609521279995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70.173630854524788</v>
      </c>
      <c r="E264" s="132" t="s">
        <v>16</v>
      </c>
      <c r="F264" s="131"/>
      <c r="G264" s="41"/>
      <c r="I264" s="63">
        <v>67.800609521279995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86.327781603724787</v>
      </c>
      <c r="E265" s="132" t="s">
        <v>16</v>
      </c>
      <c r="F265" s="131"/>
      <c r="G265" s="41"/>
      <c r="I265" s="63">
        <v>83.408484641279998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70.173630854524788</v>
      </c>
      <c r="E266" s="132" t="s">
        <v>16</v>
      </c>
      <c r="F266" s="131"/>
      <c r="G266" s="41"/>
      <c r="I266" s="63">
        <v>67.800609521279995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70.173630854524788</v>
      </c>
      <c r="E267" s="132" t="s">
        <v>16</v>
      </c>
      <c r="F267" s="131"/>
      <c r="G267" s="41"/>
      <c r="I267" s="63">
        <v>67.800609521279995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70.173630854524788</v>
      </c>
      <c r="E268" s="132" t="s">
        <v>16</v>
      </c>
      <c r="F268" s="131"/>
      <c r="G268" s="41"/>
      <c r="I268" s="63">
        <v>67.800609521279995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297.58368802638773</v>
      </c>
      <c r="E269" s="132" t="s">
        <v>22</v>
      </c>
      <c r="F269" s="131"/>
      <c r="G269" s="41"/>
      <c r="I269" s="63">
        <v>287.52047152307995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188.61586414765921</v>
      </c>
      <c r="E270" s="132" t="s">
        <v>16</v>
      </c>
      <c r="F270" s="131"/>
      <c r="G270" s="41"/>
      <c r="I270" s="63">
        <v>182.23754990112002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145.66197730553637</v>
      </c>
      <c r="E271" s="132" t="s">
        <v>16</v>
      </c>
      <c r="F271" s="131"/>
      <c r="G271" s="41"/>
      <c r="I271" s="63">
        <v>140.73620995703999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145.66197730553637</v>
      </c>
      <c r="E272" s="132" t="s">
        <v>16</v>
      </c>
      <c r="F272" s="131"/>
      <c r="G272" s="41"/>
      <c r="I272" s="63">
        <v>140.73620995703999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86.327781603724787</v>
      </c>
      <c r="E273" s="132" t="s">
        <v>22</v>
      </c>
      <c r="F273" s="131"/>
      <c r="G273" s="41"/>
      <c r="I273" s="63">
        <v>83.408484641279998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86.327781603724787</v>
      </c>
      <c r="E274" s="132" t="s">
        <v>16</v>
      </c>
      <c r="F274" s="131"/>
      <c r="G274" s="41"/>
      <c r="I274" s="63">
        <v>83.408484641279998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86.327781603724787</v>
      </c>
      <c r="E275" s="132" t="s">
        <v>16</v>
      </c>
      <c r="F275" s="131"/>
      <c r="G275" s="41"/>
      <c r="I275" s="63">
        <v>83.408484641279998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86.327781603724787</v>
      </c>
      <c r="E276" s="132" t="s">
        <v>16</v>
      </c>
      <c r="F276" s="131"/>
      <c r="G276" s="41"/>
      <c r="I276" s="63">
        <v>83.408484641279998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145.66197730553637</v>
      </c>
      <c r="E277" s="132" t="s">
        <v>16</v>
      </c>
      <c r="F277" s="131"/>
      <c r="G277" s="41"/>
      <c r="I277" s="63">
        <v>140.73620995703999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86.327781603724787</v>
      </c>
      <c r="E278" s="132" t="s">
        <v>16</v>
      </c>
      <c r="F278" s="131"/>
      <c r="G278" s="41"/>
      <c r="I278" s="63">
        <v>83.408484641279998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145.66197730553637</v>
      </c>
      <c r="E279" s="132" t="s">
        <v>22</v>
      </c>
      <c r="F279" s="131"/>
      <c r="G279" s="41"/>
      <c r="I279" s="63">
        <v>140.73620995703999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145.66197730553637</v>
      </c>
      <c r="E280" s="132" t="s">
        <v>16</v>
      </c>
      <c r="F280" s="131"/>
      <c r="G280" s="41"/>
      <c r="I280" s="63">
        <v>140.73620995703999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86.327781603724787</v>
      </c>
      <c r="E281" s="132" t="s">
        <v>16</v>
      </c>
      <c r="F281" s="131"/>
      <c r="G281" s="41"/>
      <c r="I281" s="63">
        <v>83.408484641279998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92.156400000000005</v>
      </c>
      <c r="E282" s="132" t="s">
        <v>22</v>
      </c>
      <c r="F282" s="131"/>
      <c r="G282" s="41"/>
      <c r="I282" s="63">
        <v>89.04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72.284399999999991</v>
      </c>
      <c r="E283" s="132" t="s">
        <v>22</v>
      </c>
      <c r="F283" s="131"/>
      <c r="G283" s="41"/>
      <c r="I283" s="63">
        <v>69.84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70.173630854524788</v>
      </c>
      <c r="E284" s="132" t="s">
        <v>16</v>
      </c>
      <c r="F284" s="131"/>
      <c r="G284" s="41"/>
      <c r="I284" s="63">
        <v>67.800609521279995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145.66197730553637</v>
      </c>
      <c r="E285" s="132" t="s">
        <v>16</v>
      </c>
      <c r="F285" s="131"/>
      <c r="G285" s="41"/>
      <c r="I285" s="63">
        <v>140.73620995703999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70.173630854524788</v>
      </c>
      <c r="E286" s="132" t="s">
        <v>16</v>
      </c>
      <c r="F286" s="131"/>
      <c r="G286" s="41"/>
      <c r="I286" s="63">
        <v>67.800609521279995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70.173630854524788</v>
      </c>
      <c r="E287" s="132" t="s">
        <v>16</v>
      </c>
      <c r="F287" s="131"/>
      <c r="G287" s="41"/>
      <c r="I287" s="63">
        <v>67.800609521279995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70.173630854524788</v>
      </c>
      <c r="E288" s="132" t="s">
        <v>16</v>
      </c>
      <c r="F288" s="131"/>
      <c r="G288" s="41"/>
      <c r="I288" s="63">
        <v>67.800609521279995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70.173630854524788</v>
      </c>
      <c r="E289" s="132" t="s">
        <v>16</v>
      </c>
      <c r="F289" s="131"/>
      <c r="G289" s="41"/>
      <c r="I289" s="63">
        <v>67.800609521279995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70.173630854524788</v>
      </c>
      <c r="E290" s="132" t="s">
        <v>16</v>
      </c>
      <c r="F290" s="131"/>
      <c r="G290" s="41"/>
      <c r="I290" s="63">
        <v>67.800609521279995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313.93976565995274</v>
      </c>
      <c r="E291" s="132" t="s">
        <v>16</v>
      </c>
      <c r="F291" s="131"/>
      <c r="G291" s="41"/>
      <c r="I291" s="63">
        <v>303.32344508207996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70.173630854524788</v>
      </c>
      <c r="E292" s="132" t="s">
        <v>16</v>
      </c>
      <c r="F292" s="131"/>
      <c r="G292" s="41"/>
      <c r="I292" s="63">
        <v>67.800609521279995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86.327781603724787</v>
      </c>
      <c r="E293" s="132" t="s">
        <v>16</v>
      </c>
      <c r="F293" s="131"/>
      <c r="G293" s="41"/>
      <c r="I293" s="63">
        <v>83.408484641279998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313.93976565995274</v>
      </c>
      <c r="E294" s="132" t="s">
        <v>16</v>
      </c>
      <c r="F294" s="131"/>
      <c r="G294" s="41"/>
      <c r="I294" s="63">
        <v>303.32344508207996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70.173630854524788</v>
      </c>
      <c r="E295" s="132" t="s">
        <v>16</v>
      </c>
      <c r="F295" s="131"/>
      <c r="G295" s="41"/>
      <c r="I295" s="63">
        <v>67.800609521279995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86.327781603724787</v>
      </c>
      <c r="E296" s="132" t="s">
        <v>16</v>
      </c>
      <c r="F296" s="131"/>
      <c r="G296" s="41"/>
      <c r="I296" s="63">
        <v>83.408484641279998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86.327781603724787</v>
      </c>
      <c r="E297" s="132" t="s">
        <v>16</v>
      </c>
      <c r="F297" s="131"/>
      <c r="G297" s="41"/>
      <c r="I297" s="63">
        <v>83.408484641279998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86.327781603724787</v>
      </c>
      <c r="E298" s="132" t="s">
        <v>16</v>
      </c>
      <c r="F298" s="131"/>
      <c r="G298" s="41"/>
      <c r="I298" s="63">
        <v>83.408484641279998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70.173630854524788</v>
      </c>
      <c r="E299" s="132" t="s">
        <v>16</v>
      </c>
      <c r="F299" s="131"/>
      <c r="G299" s="41"/>
      <c r="I299" s="63">
        <v>67.800609521279995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86.327781603724787</v>
      </c>
      <c r="E300" s="132" t="s">
        <v>16</v>
      </c>
      <c r="F300" s="131"/>
      <c r="G300" s="41"/>
      <c r="I300" s="63">
        <v>83.408484641279998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70.173630854524788</v>
      </c>
      <c r="E301" s="132" t="s">
        <v>16</v>
      </c>
      <c r="F301" s="131"/>
      <c r="G301" s="41"/>
      <c r="I301" s="63">
        <v>67.800609521279995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70.173630854524788</v>
      </c>
      <c r="E302" s="132" t="s">
        <v>16</v>
      </c>
      <c r="F302" s="131"/>
      <c r="G302" s="41"/>
      <c r="I302" s="63">
        <v>67.800609521279995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86.327781603724787</v>
      </c>
      <c r="E303" s="132" t="s">
        <v>16</v>
      </c>
      <c r="F303" s="131"/>
      <c r="G303" s="41"/>
      <c r="I303" s="63">
        <v>83.408484641279998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297.58368802638773</v>
      </c>
      <c r="E304" s="132" t="s">
        <v>16</v>
      </c>
      <c r="F304" s="131"/>
      <c r="G304" s="41"/>
      <c r="I304" s="63">
        <v>287.52047152307995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70.173630854524788</v>
      </c>
      <c r="E305" s="132" t="s">
        <v>16</v>
      </c>
      <c r="F305" s="131"/>
      <c r="G305" s="41"/>
      <c r="I305" s="63">
        <v>67.800609521279995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86.327781603724787</v>
      </c>
      <c r="E306" s="132" t="s">
        <v>16</v>
      </c>
      <c r="F306" s="131"/>
      <c r="G306" s="41"/>
      <c r="I306" s="63">
        <v>83.408484641279998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86.327781603724787</v>
      </c>
      <c r="E307" s="132" t="s">
        <v>22</v>
      </c>
      <c r="F307" s="131"/>
      <c r="G307" s="41"/>
      <c r="I307" s="63">
        <v>83.408484641279998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19.871999999999996</v>
      </c>
      <c r="E308" s="135" t="s">
        <v>16</v>
      </c>
      <c r="F308" s="131"/>
      <c r="G308" s="41"/>
      <c r="I308" s="63">
        <v>19.2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297.58368802638773</v>
      </c>
      <c r="E309" s="132" t="s">
        <v>16</v>
      </c>
      <c r="F309" s="131"/>
      <c r="G309" s="41"/>
      <c r="I309" s="63">
        <v>287.52047152307995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297.58368802638773</v>
      </c>
      <c r="E310" s="132" t="s">
        <v>22</v>
      </c>
      <c r="F310" s="131"/>
      <c r="G310" s="41"/>
      <c r="I310" s="63">
        <v>287.52047152307995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188.61586414765921</v>
      </c>
      <c r="E311" s="132" t="s">
        <v>16</v>
      </c>
      <c r="F311" s="131"/>
      <c r="G311" s="41"/>
      <c r="I311" s="63">
        <v>182.23754990112002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297.58368802638773</v>
      </c>
      <c r="E312" s="135" t="s">
        <v>16</v>
      </c>
      <c r="F312" s="131"/>
      <c r="G312" s="41"/>
      <c r="I312" s="63">
        <v>287.52047152307995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188.61586414765921</v>
      </c>
      <c r="E313" s="132" t="s">
        <v>22</v>
      </c>
      <c r="F313" s="131"/>
      <c r="G313" s="41"/>
      <c r="I313" s="63">
        <v>182.23754990112002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297.58368802638773</v>
      </c>
      <c r="E314" s="132" t="s">
        <v>16</v>
      </c>
      <c r="F314" s="131"/>
      <c r="G314" s="41"/>
      <c r="I314" s="63">
        <v>287.52047152307995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598.30935837349489</v>
      </c>
      <c r="E315" s="132" t="s">
        <v>16</v>
      </c>
      <c r="F315" s="131"/>
      <c r="G315" s="41"/>
      <c r="I315" s="63">
        <v>578.07667475699998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188.61586414765921</v>
      </c>
      <c r="E316" s="132" t="s">
        <v>16</v>
      </c>
      <c r="F316" s="131"/>
      <c r="G316" s="41"/>
      <c r="I316" s="63">
        <v>182.23754990112002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297.58368802638773</v>
      </c>
      <c r="E317" s="132" t="s">
        <v>16</v>
      </c>
      <c r="F317" s="131"/>
      <c r="G317" s="41"/>
      <c r="I317" s="63">
        <v>287.52047152307995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188.61586414765921</v>
      </c>
      <c r="E318" s="132" t="s">
        <v>22</v>
      </c>
      <c r="F318" s="131"/>
      <c r="G318" s="41"/>
      <c r="I318" s="63">
        <v>182.23754990112002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188.61586414765921</v>
      </c>
      <c r="E319" s="132" t="s">
        <v>16</v>
      </c>
      <c r="F319" s="131"/>
      <c r="G319" s="41"/>
      <c r="I319" s="63">
        <v>182.23754990112002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297.58368802638773</v>
      </c>
      <c r="E320" s="132" t="s">
        <v>16</v>
      </c>
      <c r="F320" s="131"/>
      <c r="G320" s="41"/>
      <c r="I320" s="63">
        <v>287.52047152307995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1072.045983244534</v>
      </c>
      <c r="E321" s="132" t="s">
        <v>16</v>
      </c>
      <c r="F321" s="131"/>
      <c r="G321" s="41"/>
      <c r="I321" s="63">
        <v>1035.79322052612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70.173630854524788</v>
      </c>
      <c r="E322" s="132" t="s">
        <v>16</v>
      </c>
      <c r="F322" s="131"/>
      <c r="G322" s="41"/>
      <c r="I322" s="63">
        <v>67.800609521279995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86.327781603724787</v>
      </c>
      <c r="E323" s="132" t="s">
        <v>16</v>
      </c>
      <c r="F323" s="131"/>
      <c r="G323" s="41"/>
      <c r="I323" s="63">
        <v>83.408484641279998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86.327781603724787</v>
      </c>
      <c r="E324" s="132" t="s">
        <v>16</v>
      </c>
      <c r="F324" s="131"/>
      <c r="G324" s="41"/>
      <c r="I324" s="63">
        <v>83.408484641279998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86.327781603724787</v>
      </c>
      <c r="E325" s="132" t="s">
        <v>16</v>
      </c>
      <c r="F325" s="131"/>
      <c r="G325" s="41"/>
      <c r="I325" s="63">
        <v>83.408484641279998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86.327781603724787</v>
      </c>
      <c r="E326" s="132" t="s">
        <v>16</v>
      </c>
      <c r="F326" s="131"/>
      <c r="G326" s="41"/>
      <c r="I326" s="63">
        <v>83.408484641279998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86.327781603724787</v>
      </c>
      <c r="E327" s="132" t="s">
        <v>16</v>
      </c>
      <c r="F327" s="131"/>
      <c r="G327" s="41"/>
      <c r="I327" s="63">
        <v>83.408484641279998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86.327781603724787</v>
      </c>
      <c r="E328" s="132" t="s">
        <v>16</v>
      </c>
      <c r="F328" s="131"/>
      <c r="G328" s="41"/>
      <c r="I328" s="63">
        <v>83.408484641279998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70.173630854524788</v>
      </c>
      <c r="E329" s="132" t="s">
        <v>16</v>
      </c>
      <c r="F329" s="131"/>
      <c r="G329" s="41"/>
      <c r="I329" s="63">
        <v>67.800609521279995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76.424399999999991</v>
      </c>
      <c r="E330" s="132" t="s">
        <v>22</v>
      </c>
      <c r="F330" s="131"/>
      <c r="G330" s="41"/>
      <c r="I330" s="63">
        <v>73.84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86.327781603724787</v>
      </c>
      <c r="E331" s="132" t="s">
        <v>16</v>
      </c>
      <c r="F331" s="131"/>
      <c r="G331" s="41"/>
      <c r="I331" s="63">
        <v>83.408484641279998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70.173630854524788</v>
      </c>
      <c r="E332" s="132" t="s">
        <v>16</v>
      </c>
      <c r="F332" s="131"/>
      <c r="G332" s="41"/>
      <c r="I332" s="63">
        <v>67.800609521279995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70.173630854524788</v>
      </c>
      <c r="E333" s="132" t="s">
        <v>16</v>
      </c>
      <c r="F333" s="131"/>
      <c r="G333" s="41"/>
      <c r="I333" s="63">
        <v>67.800609521279995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406.38189332224971</v>
      </c>
      <c r="E334" s="135" t="s">
        <v>16</v>
      </c>
      <c r="F334" s="131"/>
      <c r="G334" s="41"/>
      <c r="I334" s="63">
        <v>392.63951045627994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145.66197730553637</v>
      </c>
      <c r="E335" s="132" t="s">
        <v>16</v>
      </c>
      <c r="F335" s="131"/>
      <c r="G335" s="41"/>
      <c r="I335" s="63">
        <v>140.73620995703999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86.327781603724787</v>
      </c>
      <c r="E336" s="132" t="s">
        <v>16</v>
      </c>
      <c r="F336" s="131"/>
      <c r="G336" s="41"/>
      <c r="I336" s="63">
        <v>83.408484641279998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86.327781603724787</v>
      </c>
      <c r="E337" s="132" t="s">
        <v>16</v>
      </c>
      <c r="F337" s="131"/>
      <c r="G337" s="41"/>
      <c r="I337" s="63">
        <v>83.408484641279998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86.327781603724787</v>
      </c>
      <c r="E338" s="132" t="s">
        <v>16</v>
      </c>
      <c r="F338" s="131"/>
      <c r="G338" s="41"/>
      <c r="I338" s="63">
        <v>83.408484641279998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86.327781603724787</v>
      </c>
      <c r="E339" s="132" t="s">
        <v>22</v>
      </c>
      <c r="F339" s="131"/>
      <c r="G339" s="41"/>
      <c r="I339" s="63">
        <v>83.408484641279998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145.66197730553637</v>
      </c>
      <c r="E340" s="132" t="s">
        <v>16</v>
      </c>
      <c r="F340" s="131"/>
      <c r="G340" s="41"/>
      <c r="I340" s="63">
        <v>140.73620995703999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70.173630854524788</v>
      </c>
      <c r="E341" s="132" t="s">
        <v>16</v>
      </c>
      <c r="F341" s="131"/>
      <c r="G341" s="41"/>
      <c r="I341" s="63">
        <v>67.800609521279995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31.288049999999998</v>
      </c>
      <c r="E346" s="132" t="s">
        <v>16</v>
      </c>
      <c r="F346" s="131"/>
      <c r="G346" s="64"/>
      <c r="I346" s="63">
        <v>30.23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10.27755</v>
      </c>
      <c r="E347" s="135" t="s">
        <v>16</v>
      </c>
      <c r="F347" s="131"/>
      <c r="G347" s="64"/>
      <c r="I347" s="63">
        <v>9.93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25.160849999999996</v>
      </c>
      <c r="E348" s="132" t="s">
        <v>16</v>
      </c>
      <c r="F348" s="131"/>
      <c r="G348" s="64"/>
      <c r="I348" s="63">
        <v>24.31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649</v>
      </c>
      <c r="E349" s="132" t="s">
        <v>16</v>
      </c>
      <c r="F349" s="131"/>
      <c r="G349" s="64"/>
      <c r="I349" s="70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23.19435</v>
      </c>
      <c r="E350" s="132" t="s">
        <v>16</v>
      </c>
      <c r="F350" s="131"/>
      <c r="G350" s="64"/>
      <c r="I350" s="63">
        <v>22.41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25.523099999999999</v>
      </c>
      <c r="E351" s="132" t="s">
        <v>16</v>
      </c>
      <c r="F351" s="131"/>
      <c r="G351" s="64"/>
      <c r="I351" s="63">
        <v>24.66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12.357899999999999</v>
      </c>
      <c r="E352" s="132" t="s">
        <v>16</v>
      </c>
      <c r="F352" s="131"/>
      <c r="G352" s="64"/>
      <c r="I352" s="63">
        <v>11.94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28.84545</v>
      </c>
      <c r="E353" s="132" t="s">
        <v>16</v>
      </c>
      <c r="F353" s="131"/>
      <c r="G353" s="64"/>
      <c r="I353" s="63">
        <v>27.87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40.985999999999997</v>
      </c>
      <c r="E354" s="132" t="s">
        <v>16</v>
      </c>
      <c r="F354" s="131"/>
      <c r="G354" s="64"/>
      <c r="I354" s="63">
        <v>39.6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85.801500000000004</v>
      </c>
      <c r="E355" s="135" t="s">
        <v>16</v>
      </c>
      <c r="F355" s="131"/>
      <c r="G355" s="64"/>
      <c r="I355" s="63">
        <v>82.9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28.752299999999998</v>
      </c>
      <c r="E356" s="132" t="s">
        <v>16</v>
      </c>
      <c r="F356" s="131"/>
      <c r="G356" s="64"/>
      <c r="I356" s="63">
        <v>27.78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85.801500000000004</v>
      </c>
      <c r="E357" s="135" t="s">
        <v>16</v>
      </c>
      <c r="F357" s="131"/>
      <c r="G357" s="64"/>
      <c r="I357" s="63">
        <v>82.9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85.801500000000004</v>
      </c>
      <c r="E358" s="135" t="s">
        <v>16</v>
      </c>
      <c r="F358" s="131"/>
      <c r="G358" s="64"/>
      <c r="I358" s="63">
        <v>82.9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85.801500000000004</v>
      </c>
      <c r="E359" s="132" t="s">
        <v>16</v>
      </c>
      <c r="F359" s="131"/>
      <c r="G359" s="64"/>
      <c r="I359" s="63">
        <v>82.9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59.264099999999992</v>
      </c>
      <c r="E360" s="132" t="s">
        <v>16</v>
      </c>
      <c r="F360" s="131"/>
      <c r="G360" s="64"/>
      <c r="I360" s="63">
        <v>57.26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27.924299999999999</v>
      </c>
      <c r="E361" s="132" t="s">
        <v>16</v>
      </c>
      <c r="F361" s="131"/>
      <c r="G361" s="64"/>
      <c r="I361" s="63">
        <v>26.98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53.364599999999996</v>
      </c>
      <c r="E362" s="132" t="s">
        <v>16</v>
      </c>
      <c r="F362" s="131"/>
      <c r="G362" s="64"/>
      <c r="I362" s="63">
        <v>51.56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31.4847</v>
      </c>
      <c r="E363" s="132" t="s">
        <v>16</v>
      </c>
      <c r="F363" s="131"/>
      <c r="G363" s="64"/>
      <c r="I363" s="63">
        <v>30.42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25.160849999999996</v>
      </c>
      <c r="E364" s="132" t="s">
        <v>22</v>
      </c>
      <c r="F364" s="131"/>
      <c r="G364" s="64"/>
      <c r="I364" s="63">
        <v>24.31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12.275099999999998</v>
      </c>
      <c r="E365" s="132" t="s">
        <v>16</v>
      </c>
      <c r="F365" s="131"/>
      <c r="G365" s="64"/>
      <c r="I365" s="63">
        <v>11.86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14.4072</v>
      </c>
      <c r="E366" s="132" t="s">
        <v>16</v>
      </c>
      <c r="F366" s="131"/>
      <c r="G366" s="64"/>
      <c r="I366" s="63">
        <v>13.92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154.67599342358997</v>
      </c>
      <c r="E370" s="135" t="s">
        <v>16</v>
      </c>
      <c r="F370" s="131"/>
      <c r="G370" s="64"/>
      <c r="I370" s="63">
        <v>149.445404274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96.981444022822174</v>
      </c>
      <c r="E371" s="132" t="s">
        <v>16</v>
      </c>
      <c r="F371" s="131"/>
      <c r="G371" s="64"/>
      <c r="I371" s="63">
        <v>93.701878282919978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96.981444022822174</v>
      </c>
      <c r="E372" s="132" t="s">
        <v>16</v>
      </c>
      <c r="F372" s="131"/>
      <c r="G372" s="64"/>
      <c r="I372" s="63">
        <v>93.701878282919978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226.2065729410476</v>
      </c>
      <c r="E373" s="135" t="s">
        <v>16</v>
      </c>
      <c r="F373" s="131"/>
      <c r="G373" s="64"/>
      <c r="I373" s="63">
        <v>218.55707530536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46.4270292532008</v>
      </c>
      <c r="E374" s="135" t="s">
        <v>16</v>
      </c>
      <c r="F374" s="131"/>
      <c r="G374" s="64"/>
      <c r="I374" s="63">
        <v>44.857033094880002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226.2065729410476</v>
      </c>
      <c r="E375" s="135" t="s">
        <v>16</v>
      </c>
      <c r="F375" s="131"/>
      <c r="G375" s="64"/>
      <c r="I375" s="63">
        <v>218.55707530536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188.61586414765921</v>
      </c>
      <c r="E376" s="132" t="s">
        <v>16</v>
      </c>
      <c r="F376" s="131"/>
      <c r="G376" s="64"/>
      <c r="I376" s="63">
        <v>182.23754990112002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188.61586414765921</v>
      </c>
      <c r="E377" s="132" t="s">
        <v>16</v>
      </c>
      <c r="F377" s="131"/>
      <c r="G377" s="64"/>
      <c r="I377" s="63">
        <v>182.23754990112002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86.327781603724787</v>
      </c>
      <c r="E378" s="132" t="s">
        <v>16</v>
      </c>
      <c r="F378" s="131"/>
      <c r="G378" s="64"/>
      <c r="I378" s="63">
        <v>83.408484641279998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117.46490717280778</v>
      </c>
      <c r="E379" s="132" t="s">
        <v>16</v>
      </c>
      <c r="F379" s="131"/>
      <c r="G379" s="64"/>
      <c r="I379" s="63">
        <v>113.49266393507999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97.619532977415588</v>
      </c>
      <c r="E380" s="135" t="s">
        <v>16</v>
      </c>
      <c r="F380" s="131"/>
      <c r="G380" s="64"/>
      <c r="I380" s="63">
        <v>94.31838935015999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54.496027552426192</v>
      </c>
      <c r="E381" s="132" t="s">
        <v>16</v>
      </c>
      <c r="F381" s="131"/>
      <c r="G381" s="64"/>
      <c r="I381" s="63">
        <v>52.653166717319998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34.222568362180191</v>
      </c>
      <c r="E382" s="135" t="s">
        <v>16</v>
      </c>
      <c r="F382" s="131"/>
      <c r="G382" s="64"/>
      <c r="I382" s="63">
        <v>33.065283441719991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166.84814601311217</v>
      </c>
      <c r="E383" s="135" t="s">
        <v>16</v>
      </c>
      <c r="F383" s="131"/>
      <c r="G383" s="64"/>
      <c r="I383" s="63">
        <v>161.20593817691997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117.46490717280778</v>
      </c>
      <c r="E384" s="135" t="s">
        <v>16</v>
      </c>
      <c r="F384" s="131"/>
      <c r="G384" s="64"/>
      <c r="I384" s="63">
        <v>113.49266393507999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46.4270292532008</v>
      </c>
      <c r="E385" s="132" t="s">
        <v>16</v>
      </c>
      <c r="F385" s="131"/>
      <c r="G385" s="64"/>
      <c r="I385" s="63">
        <v>44.857033094880002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28.269763811099995</v>
      </c>
      <c r="E386" s="132" t="s">
        <v>16</v>
      </c>
      <c r="F386" s="131"/>
      <c r="G386" s="64"/>
      <c r="I386" s="63">
        <v>27.313781459999998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754.70576885187461</v>
      </c>
      <c r="E387" s="132" t="s">
        <v>16</v>
      </c>
      <c r="F387" s="131"/>
      <c r="G387" s="64"/>
      <c r="I387" s="63">
        <v>729.18431773127986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754.70576885187461</v>
      </c>
      <c r="E388" s="132" t="s">
        <v>22</v>
      </c>
      <c r="F388" s="131"/>
      <c r="G388" s="64"/>
      <c r="I388" s="63">
        <v>729.18431773127986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406.38189332224971</v>
      </c>
      <c r="E389" s="132" t="s">
        <v>16</v>
      </c>
      <c r="F389" s="131"/>
      <c r="G389" s="64"/>
      <c r="I389" s="63">
        <v>392.63951045627994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70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70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70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70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70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70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70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70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70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70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70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70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70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2389.570441273911</v>
      </c>
      <c r="E411" s="130" t="s">
        <v>753</v>
      </c>
      <c r="F411" s="131"/>
      <c r="G411" s="64"/>
      <c r="H411" s="67"/>
      <c r="I411" s="47">
        <v>2308.7637113757596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3.5960930099999988</v>
      </c>
      <c r="E412" s="130" t="s">
        <v>753</v>
      </c>
      <c r="F412" s="131"/>
      <c r="G412" s="64"/>
      <c r="H412" s="67"/>
      <c r="I412" s="63">
        <v>3.4744859999999993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3.1130357399999995</v>
      </c>
      <c r="E413" s="130" t="s">
        <v>753</v>
      </c>
      <c r="F413" s="131"/>
      <c r="G413" s="64"/>
      <c r="H413" s="67"/>
      <c r="I413" s="63">
        <v>3.0077639999999999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64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64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64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64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64"/>
      <c r="H418" s="67"/>
    </row>
    <row r="419" spans="1:9" ht="15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117.68298820792195</v>
      </c>
      <c r="E419" s="130" t="s">
        <v>753</v>
      </c>
      <c r="F419" s="131"/>
      <c r="G419" s="64"/>
      <c r="H419" s="67"/>
      <c r="I419" s="47">
        <v>113.70337024919996</v>
      </c>
    </row>
    <row r="420" spans="1:9" ht="15.75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117.68298820792195</v>
      </c>
      <c r="E420" s="130" t="s">
        <v>753</v>
      </c>
      <c r="F420" s="131"/>
      <c r="G420" s="64"/>
      <c r="H420" s="67"/>
      <c r="I420" s="47">
        <v>113.70337024919996</v>
      </c>
    </row>
    <row r="421" spans="1:9" ht="15.75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117.68298820792195</v>
      </c>
      <c r="E421" s="130" t="s">
        <v>753</v>
      </c>
      <c r="F421" s="131"/>
      <c r="G421" s="64"/>
      <c r="H421" s="67"/>
      <c r="I421" s="47">
        <v>113.70337024919996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117.68298820792195</v>
      </c>
      <c r="E422" s="130" t="s">
        <v>753</v>
      </c>
      <c r="F422" s="131"/>
      <c r="G422" s="64"/>
      <c r="H422" s="67"/>
      <c r="I422" s="47">
        <v>113.70337024919996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117.68298820792195</v>
      </c>
      <c r="E423" s="130" t="s">
        <v>753</v>
      </c>
      <c r="F423" s="131"/>
      <c r="G423" s="64"/>
      <c r="H423" s="67"/>
      <c r="I423" s="47">
        <v>113.70337024919996</v>
      </c>
    </row>
    <row r="424" spans="1:9" ht="15.75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61.264616716340988</v>
      </c>
      <c r="E424" s="130" t="s">
        <v>753</v>
      </c>
      <c r="F424" s="131"/>
      <c r="G424" s="64"/>
      <c r="H424" s="67"/>
      <c r="I424" s="47">
        <v>59.192866392599996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4312.8917065490386</v>
      </c>
      <c r="E425" s="130" t="s">
        <v>753</v>
      </c>
      <c r="F425" s="131"/>
      <c r="G425" s="64"/>
      <c r="H425" s="67"/>
      <c r="I425" s="47">
        <v>4167.0451271005204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874.67456939080853</v>
      </c>
      <c r="E426" s="130" t="s">
        <v>753</v>
      </c>
      <c r="F426" s="131"/>
      <c r="G426" s="64"/>
      <c r="H426" s="67"/>
      <c r="I426" s="47">
        <v>845.09620230995995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1498.2005570838048</v>
      </c>
      <c r="E427" s="130" t="s">
        <v>753</v>
      </c>
      <c r="F427" s="131"/>
      <c r="G427" s="64"/>
      <c r="H427" s="67"/>
      <c r="I427" s="47">
        <v>1447.5367701292801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7339.8807051602571</v>
      </c>
      <c r="E428" s="130" t="s">
        <v>753</v>
      </c>
      <c r="F428" s="131"/>
      <c r="G428" s="64"/>
      <c r="H428" s="67"/>
      <c r="I428" s="47">
        <v>7091.6721788987998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688.31220927266259</v>
      </c>
      <c r="E429" s="130" t="s">
        <v>753</v>
      </c>
      <c r="F429" s="131"/>
      <c r="G429" s="64"/>
      <c r="H429" s="67"/>
      <c r="I429" s="47">
        <v>665.03595098807989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520.43827468697623</v>
      </c>
      <c r="E430" s="130" t="s">
        <v>753</v>
      </c>
      <c r="F430" s="131"/>
      <c r="G430" s="64"/>
      <c r="H430" s="67"/>
      <c r="I430" s="47">
        <v>502.83891274103991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688.31220927266259</v>
      </c>
      <c r="E431" s="130" t="s">
        <v>753</v>
      </c>
      <c r="F431" s="131"/>
      <c r="G431" s="64"/>
      <c r="H431" s="67"/>
      <c r="I431" s="47">
        <v>665.03595098807989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428.70692965764414</v>
      </c>
      <c r="E432" s="130" t="s">
        <v>753</v>
      </c>
      <c r="F432" s="131"/>
      <c r="G432" s="64"/>
      <c r="H432" s="67"/>
      <c r="I432" s="47">
        <v>414.20959387211997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41.140625" customWidth="1"/>
    <col min="6" max="6" width="16.85546875" customWidth="1"/>
    <col min="7" max="7" width="22.5703125" customWidth="1"/>
    <col min="8" max="8" width="13.425781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971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4</v>
      </c>
      <c r="C6"/>
      <c r="D6" s="5"/>
      <c r="G6" s="4"/>
      <c r="H6" s="4"/>
    </row>
    <row r="7" spans="1:14" x14ac:dyDescent="0.25">
      <c r="A7" s="6" t="s">
        <v>5</v>
      </c>
      <c r="C7" s="5"/>
      <c r="G7" s="4"/>
      <c r="H7" s="4"/>
    </row>
    <row r="8" spans="1:14" x14ac:dyDescent="0.25">
      <c r="A8" s="6" t="s">
        <v>6</v>
      </c>
      <c r="C8" s="5"/>
    </row>
    <row r="9" spans="1:14" x14ac:dyDescent="0.25">
      <c r="A9" s="6" t="s">
        <v>7</v>
      </c>
      <c r="C9" s="5"/>
    </row>
    <row r="10" spans="1:14" x14ac:dyDescent="0.25"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>
        <v>12924.9418804506</v>
      </c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7175.1789698138546</v>
      </c>
      <c r="E15" s="127" t="s">
        <v>16</v>
      </c>
      <c r="F15" s="128"/>
      <c r="H15" s="44"/>
      <c r="I15" s="27">
        <v>6932.5400674530001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4642.015377252329</v>
      </c>
      <c r="E16" s="127" t="s">
        <v>16</v>
      </c>
      <c r="F16" s="128"/>
      <c r="H16" s="44"/>
      <c r="I16" s="27">
        <v>4485.0390118379992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3545.8765402529698</v>
      </c>
      <c r="E17" s="127" t="s">
        <v>16</v>
      </c>
      <c r="F17" s="128"/>
      <c r="H17" s="44"/>
      <c r="I17" s="27">
        <v>3425.9676717420002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53822.958347601125</v>
      </c>
      <c r="E18" s="127" t="s">
        <v>22</v>
      </c>
      <c r="F18" s="128"/>
      <c r="H18" s="44"/>
      <c r="I18" s="27">
        <v>52002.858306860995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10549.783816785673</v>
      </c>
      <c r="E19" s="127" t="s">
        <v>16</v>
      </c>
      <c r="F19" s="128"/>
      <c r="H19" s="44"/>
      <c r="I19" s="27">
        <v>10193.027842304999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7070.7584858456694</v>
      </c>
      <c r="E20" s="127" t="s">
        <v>16</v>
      </c>
      <c r="F20" s="128"/>
      <c r="H20" s="44"/>
      <c r="I20" s="27">
        <v>6831.6507109619997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6478.4899206927894</v>
      </c>
      <c r="E21" s="127" t="s">
        <v>16</v>
      </c>
      <c r="F21" s="128"/>
      <c r="H21" s="44"/>
      <c r="I21" s="27">
        <v>6259.4105513940003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3045.3212044054794</v>
      </c>
      <c r="E22" s="127" t="s">
        <v>16</v>
      </c>
      <c r="F22" s="128"/>
      <c r="H22" s="44"/>
      <c r="I22" s="27">
        <v>2942.3393279279999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9440.9377251235201</v>
      </c>
      <c r="E23" s="127" t="s">
        <v>16</v>
      </c>
      <c r="F23" s="128"/>
      <c r="H23" s="44"/>
      <c r="I23" s="27">
        <v>9121.6789614720001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5442.0199316752487</v>
      </c>
      <c r="E24" s="127" t="s">
        <v>16</v>
      </c>
      <c r="F24" s="128"/>
      <c r="H24" s="44"/>
      <c r="I24" s="27">
        <v>5257.9902721499993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4351.4059880075401</v>
      </c>
      <c r="E25" s="127" t="s">
        <v>16</v>
      </c>
      <c r="F25" s="128"/>
      <c r="H25" s="44"/>
      <c r="I25" s="27">
        <v>4204.2569932440001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20806.748286993898</v>
      </c>
      <c r="E26" s="127" t="s">
        <v>22</v>
      </c>
      <c r="F26" s="128"/>
      <c r="H26" s="44"/>
      <c r="I26" s="27">
        <v>20103.138441539999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10563.043560781633</v>
      </c>
      <c r="E27" s="127" t="s">
        <v>22</v>
      </c>
      <c r="F27" s="128"/>
      <c r="H27" s="44"/>
      <c r="I27" s="27">
        <v>10205.839189160999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14006.157085065914</v>
      </c>
      <c r="E28" s="127" t="s">
        <v>22</v>
      </c>
      <c r="F28" s="128"/>
      <c r="H28" s="44"/>
      <c r="I28" s="27">
        <v>13532.518922768999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11670.784673777458</v>
      </c>
      <c r="E29" s="127" t="s">
        <v>16</v>
      </c>
      <c r="F29" s="128"/>
      <c r="H29" s="71"/>
      <c r="I29" s="27">
        <v>11276.120457755998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4801.1323052038488</v>
      </c>
      <c r="E30" s="127" t="s">
        <v>16</v>
      </c>
      <c r="F30" s="128"/>
      <c r="H30" s="71"/>
      <c r="I30" s="27">
        <v>4638.7751741099992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8591.209130715748</v>
      </c>
      <c r="E31" s="127" t="s">
        <v>16</v>
      </c>
      <c r="F31" s="128"/>
      <c r="H31" s="71"/>
      <c r="I31" s="27">
        <v>8300.6851504499991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4839.8065585253989</v>
      </c>
      <c r="E32" s="127" t="s">
        <v>16</v>
      </c>
      <c r="F32" s="128"/>
      <c r="H32" s="71"/>
      <c r="I32" s="27">
        <v>4676.1416024399996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4255.2728440368301</v>
      </c>
      <c r="E33" s="127" t="s">
        <v>16</v>
      </c>
      <c r="F33" s="128"/>
      <c r="H33" s="71"/>
      <c r="I33" s="27">
        <v>4111.3747285380005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4944.227042493585</v>
      </c>
      <c r="E34" s="127" t="s">
        <v>16</v>
      </c>
      <c r="F34" s="128"/>
      <c r="H34" s="71"/>
      <c r="I34" s="27">
        <v>4777.030958931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6467.4401340294899</v>
      </c>
      <c r="E35" s="127" t="s">
        <v>22</v>
      </c>
      <c r="F35" s="128"/>
      <c r="H35" s="71"/>
      <c r="I35" s="27">
        <v>6248.7344290139999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10813.321228705379</v>
      </c>
      <c r="E36" s="127" t="s">
        <v>16</v>
      </c>
      <c r="F36" s="128"/>
      <c r="H36" s="71"/>
      <c r="I36" s="27">
        <v>10447.653361068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5679.5903449361995</v>
      </c>
      <c r="E37" s="127" t="s">
        <v>16</v>
      </c>
      <c r="F37" s="128"/>
      <c r="H37" s="71"/>
      <c r="I37" s="27">
        <v>5487.5269033200002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30.75" thickBot="1" x14ac:dyDescent="0.3">
      <c r="A42" s="45" t="s">
        <v>67</v>
      </c>
      <c r="B42" s="46">
        <v>47562</v>
      </c>
      <c r="C42" s="27">
        <f t="shared" ref="C42:C56" si="1">$I42*1.035</f>
        <v>4532.8315147297371</v>
      </c>
      <c r="D42" s="27" t="s">
        <v>68</v>
      </c>
      <c r="E42" s="48" t="s">
        <v>786</v>
      </c>
      <c r="F42" s="48" t="s">
        <v>68</v>
      </c>
      <c r="G42" s="130" t="s">
        <v>22</v>
      </c>
      <c r="H42" s="145"/>
      <c r="I42" s="47">
        <v>4379.5473572267992</v>
      </c>
      <c r="J42" s="44"/>
      <c r="K42" s="44"/>
      <c r="L42" s="44"/>
    </row>
    <row r="43" spans="1:14" ht="30.75" thickBot="1" x14ac:dyDescent="0.3">
      <c r="A43" s="45" t="s">
        <v>70</v>
      </c>
      <c r="B43" s="46">
        <v>49505</v>
      </c>
      <c r="C43" s="27">
        <f t="shared" si="1"/>
        <v>3080.2973680662872</v>
      </c>
      <c r="D43" s="27" t="s">
        <v>68</v>
      </c>
      <c r="E43" s="48" t="s">
        <v>786</v>
      </c>
      <c r="F43" s="48" t="s">
        <v>68</v>
      </c>
      <c r="G43" s="130" t="s">
        <v>22</v>
      </c>
      <c r="H43" s="145"/>
      <c r="I43" s="47">
        <v>2976.1327227693596</v>
      </c>
      <c r="J43" s="44"/>
      <c r="K43" s="44"/>
      <c r="L43" s="44"/>
      <c r="M43" s="43"/>
      <c r="N43" s="32"/>
    </row>
    <row r="44" spans="1:14" ht="30.75" thickBot="1" x14ac:dyDescent="0.3">
      <c r="A44" s="45" t="s">
        <v>71</v>
      </c>
      <c r="B44" s="46">
        <v>29881</v>
      </c>
      <c r="C44" s="27">
        <f t="shared" si="1"/>
        <v>2588.7010651334704</v>
      </c>
      <c r="D44" s="50" t="s">
        <v>72</v>
      </c>
      <c r="E44" s="48" t="s">
        <v>786</v>
      </c>
      <c r="F44" s="48" t="s">
        <v>68</v>
      </c>
      <c r="G44" s="130" t="s">
        <v>22</v>
      </c>
      <c r="H44" s="145"/>
      <c r="I44" s="47">
        <v>2501.1604494043195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786</v>
      </c>
      <c r="F45" s="48" t="s">
        <v>68</v>
      </c>
      <c r="G45" s="130" t="s">
        <v>22</v>
      </c>
      <c r="H45" s="145"/>
      <c r="I45" s="44"/>
      <c r="J45" s="44"/>
      <c r="K45" s="44"/>
    </row>
    <row r="46" spans="1:14" ht="30.75" thickBot="1" x14ac:dyDescent="0.3">
      <c r="A46" s="45" t="s">
        <v>75</v>
      </c>
      <c r="B46" s="46">
        <v>45378</v>
      </c>
      <c r="C46" s="27">
        <f t="shared" si="1"/>
        <v>722.72753124929272</v>
      </c>
      <c r="D46" s="27" t="s">
        <v>68</v>
      </c>
      <c r="E46" s="48" t="s">
        <v>786</v>
      </c>
      <c r="F46" s="48" t="s">
        <v>68</v>
      </c>
      <c r="G46" s="130" t="s">
        <v>22</v>
      </c>
      <c r="H46" s="145"/>
      <c r="I46" s="47">
        <v>698.28746980608003</v>
      </c>
    </row>
    <row r="47" spans="1:14" ht="30.75" thickBot="1" x14ac:dyDescent="0.3">
      <c r="A47" s="45" t="s">
        <v>76</v>
      </c>
      <c r="B47" s="46">
        <v>45380</v>
      </c>
      <c r="C47" s="27">
        <f t="shared" si="1"/>
        <v>941.77039717122102</v>
      </c>
      <c r="D47" s="27" t="s">
        <v>68</v>
      </c>
      <c r="E47" s="48" t="s">
        <v>786</v>
      </c>
      <c r="F47" s="48" t="s">
        <v>68</v>
      </c>
      <c r="G47" s="130" t="s">
        <v>22</v>
      </c>
      <c r="H47" s="145"/>
      <c r="I47" s="47">
        <v>909.92308905431992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941.77039717122102</v>
      </c>
      <c r="D48" s="27" t="s">
        <v>68</v>
      </c>
      <c r="E48" s="48" t="s">
        <v>786</v>
      </c>
      <c r="F48" s="48" t="s">
        <v>68</v>
      </c>
      <c r="G48" s="130" t="s">
        <v>16</v>
      </c>
      <c r="H48" s="145"/>
      <c r="I48" s="47">
        <v>909.92308905431992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941.77039717122102</v>
      </c>
      <c r="D49" s="27" t="s">
        <v>68</v>
      </c>
      <c r="E49" s="48" t="s">
        <v>786</v>
      </c>
      <c r="F49" s="48" t="s">
        <v>68</v>
      </c>
      <c r="G49" s="130" t="s">
        <v>22</v>
      </c>
      <c r="H49" s="145"/>
      <c r="I49" s="47">
        <v>909.92308905431992</v>
      </c>
    </row>
    <row r="50" spans="1:9" ht="30.75" thickBot="1" x14ac:dyDescent="0.3">
      <c r="A50" s="45" t="s">
        <v>79</v>
      </c>
      <c r="B50" s="46">
        <v>43235</v>
      </c>
      <c r="C50" s="27">
        <f t="shared" si="1"/>
        <v>717.91827628225315</v>
      </c>
      <c r="D50" s="27" t="s">
        <v>68</v>
      </c>
      <c r="E50" s="48" t="s">
        <v>786</v>
      </c>
      <c r="F50" s="48" t="s">
        <v>68</v>
      </c>
      <c r="G50" s="130" t="s">
        <v>22</v>
      </c>
      <c r="H50" s="145"/>
      <c r="I50" s="47">
        <v>693.64084664951997</v>
      </c>
    </row>
    <row r="51" spans="1:9" ht="30.75" thickBot="1" x14ac:dyDescent="0.3">
      <c r="A51" s="45" t="s">
        <v>80</v>
      </c>
      <c r="B51" s="46">
        <v>43239</v>
      </c>
      <c r="C51" s="27">
        <f t="shared" si="1"/>
        <v>717.91827628225315</v>
      </c>
      <c r="D51" s="27" t="s">
        <v>68</v>
      </c>
      <c r="E51" s="48" t="s">
        <v>786</v>
      </c>
      <c r="F51" s="48" t="s">
        <v>68</v>
      </c>
      <c r="G51" s="130" t="s">
        <v>22</v>
      </c>
      <c r="H51" s="145"/>
      <c r="I51" s="47">
        <v>693.64084664951997</v>
      </c>
    </row>
    <row r="52" spans="1:9" ht="30.75" thickBot="1" x14ac:dyDescent="0.3">
      <c r="A52" s="45" t="s">
        <v>81</v>
      </c>
      <c r="B52" s="46">
        <v>66984</v>
      </c>
      <c r="C52" s="27">
        <f t="shared" si="1"/>
        <v>1877.9923229699807</v>
      </c>
      <c r="D52" s="50" t="s">
        <v>72</v>
      </c>
      <c r="E52" s="48" t="s">
        <v>786</v>
      </c>
      <c r="F52" s="48" t="s">
        <v>68</v>
      </c>
      <c r="G52" s="130" t="s">
        <v>22</v>
      </c>
      <c r="H52" s="145"/>
      <c r="I52" s="47">
        <v>1814.48533620288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1304.1081891183057</v>
      </c>
      <c r="D53" s="50" t="s">
        <v>72</v>
      </c>
      <c r="E53" s="48" t="s">
        <v>786</v>
      </c>
      <c r="F53" s="48" t="s">
        <v>68</v>
      </c>
      <c r="G53" s="130" t="s">
        <v>16</v>
      </c>
      <c r="H53" s="145"/>
      <c r="I53" s="47">
        <v>1260.0079121915999</v>
      </c>
    </row>
    <row r="54" spans="1:9" ht="30.75" thickBot="1" x14ac:dyDescent="0.3">
      <c r="A54" s="45" t="s">
        <v>83</v>
      </c>
      <c r="B54" s="46">
        <v>19120</v>
      </c>
      <c r="C54" s="27">
        <f t="shared" si="1"/>
        <v>2989.739010070296</v>
      </c>
      <c r="D54" s="27" t="s">
        <v>68</v>
      </c>
      <c r="E54" s="48" t="s">
        <v>786</v>
      </c>
      <c r="F54" s="48" t="s">
        <v>68</v>
      </c>
      <c r="G54" s="130" t="s">
        <v>22</v>
      </c>
      <c r="H54" s="145"/>
      <c r="I54" s="47">
        <v>2888.6367247056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564.38737720790027</v>
      </c>
      <c r="D55" s="27" t="s">
        <v>68</v>
      </c>
      <c r="E55" s="48" t="s">
        <v>786</v>
      </c>
      <c r="F55" s="48" t="s">
        <v>68</v>
      </c>
      <c r="G55" s="130" t="s">
        <v>16</v>
      </c>
      <c r="H55" s="145"/>
      <c r="I55" s="47">
        <v>545.30181372743994</v>
      </c>
    </row>
    <row r="56" spans="1:9" ht="78.75" customHeight="1" thickBot="1" x14ac:dyDescent="0.3">
      <c r="A56" s="45" t="s">
        <v>85</v>
      </c>
      <c r="B56" s="46">
        <v>36430</v>
      </c>
      <c r="C56" s="27">
        <f t="shared" si="1"/>
        <v>354.60645801272995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342.61493527799996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30.75" thickBot="1" x14ac:dyDescent="0.3">
      <c r="A60" s="56" t="s">
        <v>88</v>
      </c>
      <c r="B60" s="72">
        <v>93454</v>
      </c>
      <c r="C60" s="27">
        <f t="shared" ref="C60:C64" si="2">$I60*1.035</f>
        <v>2572.8731373938472</v>
      </c>
      <c r="D60" s="58" t="s">
        <v>72</v>
      </c>
      <c r="E60" s="48" t="s">
        <v>786</v>
      </c>
      <c r="F60" s="48" t="s">
        <v>68</v>
      </c>
      <c r="G60" s="148" t="s">
        <v>16</v>
      </c>
      <c r="H60" s="145"/>
      <c r="I60" s="47">
        <v>2485.86776559792</v>
      </c>
    </row>
    <row r="61" spans="1:9" ht="30.75" thickBot="1" x14ac:dyDescent="0.3">
      <c r="A61" s="56" t="s">
        <v>90</v>
      </c>
      <c r="B61" s="72">
        <v>93458</v>
      </c>
      <c r="C61" s="27">
        <f t="shared" si="2"/>
        <v>2572.8731373938472</v>
      </c>
      <c r="D61" s="58" t="s">
        <v>72</v>
      </c>
      <c r="E61" s="48" t="s">
        <v>786</v>
      </c>
      <c r="F61" s="48" t="s">
        <v>68</v>
      </c>
      <c r="G61" s="148" t="s">
        <v>16</v>
      </c>
      <c r="H61" s="145"/>
      <c r="I61" s="47">
        <v>2485.86776559792</v>
      </c>
    </row>
    <row r="62" spans="1:9" ht="45.75" thickBot="1" x14ac:dyDescent="0.3">
      <c r="A62" s="56" t="s">
        <v>91</v>
      </c>
      <c r="B62" s="72">
        <v>93459</v>
      </c>
      <c r="C62" s="27">
        <f t="shared" si="2"/>
        <v>2572.8731373938472</v>
      </c>
      <c r="D62" s="58" t="s">
        <v>72</v>
      </c>
      <c r="E62" s="48" t="s">
        <v>786</v>
      </c>
      <c r="F62" s="48" t="s">
        <v>68</v>
      </c>
      <c r="G62" s="148" t="s">
        <v>16</v>
      </c>
      <c r="H62" s="145"/>
      <c r="I62" s="47">
        <v>2485.86776559792</v>
      </c>
    </row>
    <row r="63" spans="1:9" ht="30.75" thickBot="1" x14ac:dyDescent="0.3">
      <c r="A63" s="56" t="s">
        <v>92</v>
      </c>
      <c r="B63" s="72">
        <v>93460</v>
      </c>
      <c r="C63" s="27">
        <f t="shared" si="2"/>
        <v>2572.8731373938472</v>
      </c>
      <c r="D63" s="58" t="s">
        <v>72</v>
      </c>
      <c r="E63" s="48" t="s">
        <v>786</v>
      </c>
      <c r="F63" s="48" t="s">
        <v>68</v>
      </c>
      <c r="G63" s="148" t="s">
        <v>16</v>
      </c>
      <c r="H63" s="145"/>
      <c r="I63" s="47">
        <v>2485.86776559792</v>
      </c>
    </row>
    <row r="64" spans="1:9" ht="45.75" thickBot="1" x14ac:dyDescent="0.3">
      <c r="A64" s="56" t="s">
        <v>93</v>
      </c>
      <c r="B64" s="29" t="s">
        <v>94</v>
      </c>
      <c r="C64" s="27">
        <f t="shared" si="2"/>
        <v>9231.7780007531874</v>
      </c>
      <c r="D64" s="58" t="s">
        <v>72</v>
      </c>
      <c r="E64" s="48" t="s">
        <v>786</v>
      </c>
      <c r="F64" s="48" t="s">
        <v>68</v>
      </c>
      <c r="G64" s="148" t="s">
        <v>16</v>
      </c>
      <c r="H64" s="145"/>
      <c r="I64" s="47">
        <v>8919.5922712591182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5.5671283799999998</v>
      </c>
      <c r="E69" s="132" t="s">
        <v>16</v>
      </c>
      <c r="F69" s="131"/>
      <c r="G69" s="64"/>
      <c r="I69" s="63">
        <v>5.3788679999999998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4.3535329199999993</v>
      </c>
      <c r="E70" s="132" t="s">
        <v>16</v>
      </c>
      <c r="F70" s="131"/>
      <c r="G70" s="64"/>
      <c r="I70" s="63">
        <v>4.2063119999999996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8.3025340199999977</v>
      </c>
      <c r="E71" s="133" t="s">
        <v>16</v>
      </c>
      <c r="F71" s="131"/>
      <c r="G71" s="64"/>
      <c r="I71" s="63">
        <v>8.0217719999999986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5.104806299999999</v>
      </c>
      <c r="E72" s="132" t="s">
        <v>16</v>
      </c>
      <c r="F72" s="131"/>
      <c r="G72" s="64"/>
      <c r="I72" s="63">
        <v>4.9321799999999998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16.15237767</v>
      </c>
      <c r="E73" s="132" t="s">
        <v>16</v>
      </c>
      <c r="F73" s="131"/>
      <c r="G73" s="64"/>
      <c r="I73" s="63">
        <v>15.606161999999999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14.033401469999999</v>
      </c>
      <c r="E74" s="132" t="s">
        <v>16</v>
      </c>
      <c r="F74" s="131"/>
      <c r="G74" s="64"/>
      <c r="I74" s="63">
        <v>13.558842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6.2413480799999999</v>
      </c>
      <c r="E75" s="132" t="s">
        <v>16</v>
      </c>
      <c r="F75" s="131"/>
      <c r="G75" s="64"/>
      <c r="I75" s="63">
        <v>6.0302880000000005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28.201646879999998</v>
      </c>
      <c r="E76" s="132" t="s">
        <v>16</v>
      </c>
      <c r="F76" s="131"/>
      <c r="G76" s="64"/>
      <c r="I76" s="63">
        <v>27.247968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14.062296599999998</v>
      </c>
      <c r="E77" s="132" t="s">
        <v>16</v>
      </c>
      <c r="F77" s="131"/>
      <c r="G77" s="64"/>
      <c r="I77" s="63">
        <v>13.58676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11.64473739</v>
      </c>
      <c r="E78" s="132" t="s">
        <v>16</v>
      </c>
      <c r="F78" s="131"/>
      <c r="G78" s="64"/>
      <c r="I78" s="63">
        <v>11.250954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10.748988359999998</v>
      </c>
      <c r="E79" s="132" t="s">
        <v>16</v>
      </c>
      <c r="F79" s="131"/>
      <c r="G79" s="64"/>
      <c r="I79" s="63">
        <v>10.385496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4.9892257799999991</v>
      </c>
      <c r="E80" s="132" t="s">
        <v>16</v>
      </c>
      <c r="F80" s="131"/>
      <c r="G80" s="64"/>
      <c r="I80" s="63">
        <v>4.8205079999999993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8.9574902999999999</v>
      </c>
      <c r="E81" s="132" t="s">
        <v>16</v>
      </c>
      <c r="F81" s="131"/>
      <c r="G81" s="64"/>
      <c r="I81" s="63">
        <v>8.654580000000001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4.3535329199999993</v>
      </c>
      <c r="E82" s="132" t="s">
        <v>16</v>
      </c>
      <c r="F82" s="131"/>
      <c r="G82" s="64"/>
      <c r="I82" s="63">
        <v>4.2063119999999996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24.531965369999998</v>
      </c>
      <c r="E83" s="132" t="s">
        <v>16</v>
      </c>
      <c r="F83" s="131"/>
      <c r="G83" s="64"/>
      <c r="I83" s="63">
        <v>23.702382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8.6878024199999988</v>
      </c>
      <c r="E84" s="132" t="s">
        <v>16</v>
      </c>
      <c r="F84" s="131"/>
      <c r="G84" s="64"/>
      <c r="I84" s="63">
        <v>8.394012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39.759698879999995</v>
      </c>
      <c r="E85" s="132" t="s">
        <v>16</v>
      </c>
      <c r="F85" s="131"/>
      <c r="G85" s="64"/>
      <c r="I85" s="63">
        <v>38.415168000000001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4.5654305400000004</v>
      </c>
      <c r="E86" s="132" t="s">
        <v>16</v>
      </c>
      <c r="F86" s="131"/>
      <c r="G86" s="64"/>
      <c r="I86" s="63">
        <v>4.4110440000000004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14.052664889999999</v>
      </c>
      <c r="E87" s="132" t="s">
        <v>16</v>
      </c>
      <c r="F87" s="131"/>
      <c r="G87" s="64"/>
      <c r="I87" s="63">
        <v>13.577453999999999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20.091747059999999</v>
      </c>
      <c r="E88" s="132" t="s">
        <v>16</v>
      </c>
      <c r="F88" s="131"/>
      <c r="G88" s="64"/>
      <c r="I88" s="63">
        <v>19.412316000000001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18.66625398</v>
      </c>
      <c r="E89" s="132" t="s">
        <v>16</v>
      </c>
      <c r="F89" s="131"/>
      <c r="G89" s="64"/>
      <c r="I89" s="63">
        <v>18.035028000000001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3.8526839999999996</v>
      </c>
      <c r="E90" s="132" t="s">
        <v>16</v>
      </c>
      <c r="F90" s="131"/>
      <c r="G90" s="64"/>
      <c r="I90" s="63">
        <v>3.7223999999999999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3.5348375699999997</v>
      </c>
      <c r="E91" s="132" t="s">
        <v>16</v>
      </c>
      <c r="F91" s="131"/>
      <c r="G91" s="64"/>
      <c r="I91" s="63">
        <v>3.4153020000000001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3.5348375699999997</v>
      </c>
      <c r="E92" s="132" t="s">
        <v>16</v>
      </c>
      <c r="F92" s="131"/>
      <c r="G92" s="64"/>
      <c r="I92" s="63">
        <v>3.4153020000000001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17.712714689999999</v>
      </c>
      <c r="E93" s="132" t="s">
        <v>22</v>
      </c>
      <c r="F93" s="131"/>
      <c r="G93" s="64"/>
      <c r="I93" s="63">
        <v>17.113734000000001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17.712714689999999</v>
      </c>
      <c r="E94" s="132" t="s">
        <v>22</v>
      </c>
      <c r="F94" s="131"/>
      <c r="G94" s="64"/>
      <c r="I94" s="63">
        <v>17.113734000000001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4.5846939599999992</v>
      </c>
      <c r="E95" s="132" t="s">
        <v>16</v>
      </c>
      <c r="F95" s="131"/>
      <c r="G95" s="64"/>
      <c r="I95" s="63">
        <v>4.4296559999999996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4.6328525099999993</v>
      </c>
      <c r="E96" s="132" t="s">
        <v>16</v>
      </c>
      <c r="F96" s="131"/>
      <c r="G96" s="64"/>
      <c r="I96" s="63">
        <v>4.4761859999999993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15.468526259999997</v>
      </c>
      <c r="E97" s="132" t="s">
        <v>16</v>
      </c>
      <c r="F97" s="131"/>
      <c r="G97" s="64"/>
      <c r="I97" s="63">
        <v>14.945435999999999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6.23171637</v>
      </c>
      <c r="E98" s="132" t="s">
        <v>16</v>
      </c>
      <c r="F98" s="131"/>
      <c r="G98" s="64"/>
      <c r="I98" s="63">
        <v>6.0209820000000001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24.859443509999998</v>
      </c>
      <c r="E99" s="132" t="s">
        <v>16</v>
      </c>
      <c r="F99" s="131"/>
      <c r="G99" s="64"/>
      <c r="I99" s="63">
        <v>24.018785999999999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6.6169847699999993</v>
      </c>
      <c r="E100" s="132" t="s">
        <v>16</v>
      </c>
      <c r="F100" s="131"/>
      <c r="G100" s="64"/>
      <c r="I100" s="63">
        <v>6.3932219999999997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12.290061959999999</v>
      </c>
      <c r="E101" s="132" t="s">
        <v>16</v>
      </c>
      <c r="F101" s="131"/>
      <c r="G101" s="64"/>
      <c r="I101" s="63">
        <v>11.874456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3.8045254499999999</v>
      </c>
      <c r="E102" s="132" t="s">
        <v>16</v>
      </c>
      <c r="F102" s="131"/>
      <c r="G102" s="64"/>
      <c r="I102" s="63">
        <v>3.6758700000000002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20.448120329999998</v>
      </c>
      <c r="E103" s="132" t="s">
        <v>16</v>
      </c>
      <c r="F103" s="131"/>
      <c r="G103" s="64"/>
      <c r="I103" s="63">
        <v>19.756637999999999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16.181272799999999</v>
      </c>
      <c r="E104" s="132" t="s">
        <v>22</v>
      </c>
      <c r="F104" s="131"/>
      <c r="G104" s="64"/>
      <c r="I104" s="63">
        <v>15.634080000000001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13.657764779999999</v>
      </c>
      <c r="E105" s="132" t="s">
        <v>16</v>
      </c>
      <c r="F105" s="131"/>
      <c r="G105" s="64"/>
      <c r="I105" s="63">
        <v>13.195907999999999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8.1484266600000002</v>
      </c>
      <c r="E106" s="132" t="s">
        <v>22</v>
      </c>
      <c r="F106" s="131"/>
      <c r="G106" s="64"/>
      <c r="I106" s="63">
        <v>7.8728760000000007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4.8351184199999997</v>
      </c>
      <c r="E107" s="132" t="s">
        <v>16</v>
      </c>
      <c r="F107" s="131"/>
      <c r="G107" s="64"/>
      <c r="I107" s="63">
        <v>4.6716119999999997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4.8351184199999997</v>
      </c>
      <c r="E108" s="132" t="s">
        <v>16</v>
      </c>
      <c r="F108" s="131"/>
      <c r="G108" s="64"/>
      <c r="I108" s="63">
        <v>4.6716119999999997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8.2543754699999994</v>
      </c>
      <c r="E109" s="132" t="s">
        <v>16</v>
      </c>
      <c r="F109" s="131"/>
      <c r="G109" s="64"/>
      <c r="I109" s="63">
        <v>7.9752419999999997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9.9399247199999987</v>
      </c>
      <c r="E110" s="133" t="s">
        <v>16</v>
      </c>
      <c r="F110" s="131"/>
      <c r="G110" s="64"/>
      <c r="I110" s="63">
        <v>9.6037920000000003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75.868979669999987</v>
      </c>
      <c r="E111" s="132" t="s">
        <v>16</v>
      </c>
      <c r="F111" s="131"/>
      <c r="G111" s="64"/>
      <c r="I111" s="63">
        <v>73.303361999999993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10.1132955</v>
      </c>
      <c r="E112" s="132" t="s">
        <v>16</v>
      </c>
      <c r="F112" s="131"/>
      <c r="G112" s="64"/>
      <c r="I112" s="63">
        <v>9.7713000000000001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100.97696098064517</v>
      </c>
      <c r="E113" s="132" t="s">
        <v>16</v>
      </c>
      <c r="F113" s="131"/>
      <c r="G113" s="64"/>
      <c r="I113" s="63">
        <v>97.562281140719989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29.533869562507199</v>
      </c>
      <c r="E114" s="132" t="s">
        <v>16</v>
      </c>
      <c r="F114" s="131"/>
      <c r="G114" s="64"/>
      <c r="I114" s="63">
        <v>28.53513967392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35.897383170000005</v>
      </c>
      <c r="E115" s="132" t="s">
        <v>16</v>
      </c>
      <c r="F115" s="131"/>
      <c r="G115" s="64"/>
      <c r="I115" s="63">
        <v>34.683462000000006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4.9699623599999994</v>
      </c>
      <c r="E116" s="132" t="s">
        <v>16</v>
      </c>
      <c r="F116" s="131"/>
      <c r="G116" s="64"/>
      <c r="I116" s="63">
        <v>4.8018960000000002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13.176179279999999</v>
      </c>
      <c r="E117" s="132" t="s">
        <v>16</v>
      </c>
      <c r="F117" s="131"/>
      <c r="G117" s="64"/>
      <c r="I117" s="63">
        <v>12.730608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4.70027448</v>
      </c>
      <c r="E118" s="132" t="s">
        <v>16</v>
      </c>
      <c r="F118" s="131"/>
      <c r="G118" s="64"/>
      <c r="I118" s="63">
        <v>4.541328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18.261722160000001</v>
      </c>
      <c r="E119" s="132" t="s">
        <v>16</v>
      </c>
      <c r="F119" s="131"/>
      <c r="G119" s="64"/>
      <c r="I119" s="63">
        <v>17.644176000000002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24.512701949999997</v>
      </c>
      <c r="E120" s="132" t="s">
        <v>16</v>
      </c>
      <c r="F120" s="131"/>
      <c r="G120" s="64"/>
      <c r="I120" s="63">
        <v>23.683769999999999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12.473064449999997</v>
      </c>
      <c r="E121" s="132" t="s">
        <v>16</v>
      </c>
      <c r="F121" s="131"/>
      <c r="G121" s="64"/>
      <c r="I121" s="63">
        <v>12.051269999999999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7.2430459199999992</v>
      </c>
      <c r="E122" s="132" t="s">
        <v>16</v>
      </c>
      <c r="F122" s="131"/>
      <c r="G122" s="64"/>
      <c r="I122" s="63">
        <v>6.9981119999999999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14.495723549999999</v>
      </c>
      <c r="E123" s="132" t="s">
        <v>16</v>
      </c>
      <c r="F123" s="131"/>
      <c r="G123" s="64"/>
      <c r="I123" s="63">
        <v>14.00553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33.79767039</v>
      </c>
      <c r="E124" s="132" t="s">
        <v>16</v>
      </c>
      <c r="F124" s="131"/>
      <c r="G124" s="64"/>
      <c r="I124" s="63">
        <v>32.654754000000004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136.75503500306999</v>
      </c>
      <c r="E125" s="133" t="s">
        <v>16</v>
      </c>
      <c r="F125" s="131"/>
      <c r="G125" s="64"/>
      <c r="I125" s="63">
        <v>132.13046860200001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11.558051999999998</v>
      </c>
      <c r="E126" s="132" t="s">
        <v>16</v>
      </c>
      <c r="F126" s="131"/>
      <c r="G126" s="64"/>
      <c r="I126" s="63">
        <v>11.167199999999999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7.483838669999999</v>
      </c>
      <c r="E127" s="132" t="s">
        <v>22</v>
      </c>
      <c r="F127" s="131"/>
      <c r="G127" s="64"/>
      <c r="I127" s="63">
        <v>7.2307619999999995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6.23171637</v>
      </c>
      <c r="E128" s="132" t="s">
        <v>22</v>
      </c>
      <c r="F128" s="131"/>
      <c r="G128" s="64"/>
      <c r="I128" s="63">
        <v>6.0209820000000001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10.171085759999999</v>
      </c>
      <c r="E129" s="132" t="s">
        <v>22</v>
      </c>
      <c r="F129" s="131"/>
      <c r="G129" s="64"/>
      <c r="I129" s="63">
        <v>9.8271359999999994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6.4339822799999986</v>
      </c>
      <c r="E130" s="133" t="s">
        <v>16</v>
      </c>
      <c r="F130" s="131"/>
      <c r="G130" s="64"/>
      <c r="I130" s="63">
        <v>6.2164079999999995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49.988422333713594</v>
      </c>
      <c r="E131" s="132" t="s">
        <v>16</v>
      </c>
      <c r="F131" s="131"/>
      <c r="G131" s="64"/>
      <c r="I131" s="63">
        <v>48.29799259296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136.75503500306999</v>
      </c>
      <c r="E132" s="132" t="s">
        <v>16</v>
      </c>
      <c r="F132" s="131"/>
      <c r="G132" s="64"/>
      <c r="I132" s="63">
        <v>132.13046860200001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49.420304009999995</v>
      </c>
      <c r="E133" s="132" t="s">
        <v>16</v>
      </c>
      <c r="F133" s="131"/>
      <c r="G133" s="64"/>
      <c r="I133" s="63">
        <v>47.749085999999998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40.578394230000001</v>
      </c>
      <c r="E134" s="132" t="s">
        <v>16</v>
      </c>
      <c r="F134" s="131"/>
      <c r="G134" s="64"/>
      <c r="I134" s="63">
        <v>39.206178000000001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72.237825000000001</v>
      </c>
      <c r="E135" s="133" t="s">
        <v>16</v>
      </c>
      <c r="F135" s="131"/>
      <c r="G135" s="64"/>
      <c r="I135" s="63">
        <v>69.795000000000002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4.9892257799999991</v>
      </c>
      <c r="E136" s="132" t="s">
        <v>16</v>
      </c>
      <c r="F136" s="131"/>
      <c r="G136" s="64"/>
      <c r="I136" s="63">
        <v>4.8205079999999993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12.473064449999997</v>
      </c>
      <c r="E137" s="132" t="s">
        <v>16</v>
      </c>
      <c r="F137" s="131"/>
      <c r="G137" s="64"/>
      <c r="I137" s="63">
        <v>12.051269999999999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6.2702432099999985</v>
      </c>
      <c r="E138" s="132" t="s">
        <v>16</v>
      </c>
      <c r="F138" s="131"/>
      <c r="G138" s="64"/>
      <c r="I138" s="63">
        <v>6.0582059999999993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11.124625050000001</v>
      </c>
      <c r="E139" s="132" t="s">
        <v>16</v>
      </c>
      <c r="F139" s="131"/>
      <c r="G139" s="64"/>
      <c r="I139" s="63">
        <v>10.748430000000001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4.93143552</v>
      </c>
      <c r="E140" s="132" t="s">
        <v>16</v>
      </c>
      <c r="F140" s="131"/>
      <c r="G140" s="64"/>
      <c r="I140" s="63">
        <v>4.764672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4.9892257799999991</v>
      </c>
      <c r="E141" s="132" t="s">
        <v>16</v>
      </c>
      <c r="F141" s="131"/>
      <c r="G141" s="64"/>
      <c r="I141" s="63">
        <v>4.8205079999999993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11.538788579999999</v>
      </c>
      <c r="E142" s="132" t="s">
        <v>16</v>
      </c>
      <c r="F142" s="131"/>
      <c r="G142" s="64"/>
      <c r="I142" s="63">
        <v>11.148588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7.7824216799999997</v>
      </c>
      <c r="E143" s="132" t="s">
        <v>16</v>
      </c>
      <c r="F143" s="131"/>
      <c r="G143" s="64"/>
      <c r="I143" s="63">
        <v>7.5192480000000002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6.3858237299999994</v>
      </c>
      <c r="E144" s="132" t="s">
        <v>16</v>
      </c>
      <c r="F144" s="131"/>
      <c r="G144" s="64"/>
      <c r="I144" s="63">
        <v>6.1698779999999998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41.262245640000003</v>
      </c>
      <c r="E145" s="132" t="s">
        <v>16</v>
      </c>
      <c r="F145" s="131"/>
      <c r="G145" s="64"/>
      <c r="I145" s="63">
        <v>39.866904000000005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24.339331169999994</v>
      </c>
      <c r="E146" s="132" t="s">
        <v>16</v>
      </c>
      <c r="F146" s="131"/>
      <c r="G146" s="64"/>
      <c r="I146" s="63">
        <v>23.516261999999998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21.411291329999997</v>
      </c>
      <c r="E147" s="132" t="s">
        <v>16</v>
      </c>
      <c r="F147" s="131"/>
      <c r="G147" s="64"/>
      <c r="I147" s="63">
        <v>20.687238000000001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12.790910879999998</v>
      </c>
      <c r="E148" s="132" t="s">
        <v>16</v>
      </c>
      <c r="F148" s="131"/>
      <c r="G148" s="64"/>
      <c r="I148" s="63">
        <v>12.358367999999999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13.233969539999999</v>
      </c>
      <c r="E149" s="132" t="s">
        <v>16</v>
      </c>
      <c r="F149" s="131"/>
      <c r="G149" s="64"/>
      <c r="I149" s="63">
        <v>12.786443999999999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59.851445939999991</v>
      </c>
      <c r="E150" s="132" t="s">
        <v>16</v>
      </c>
      <c r="F150" s="131"/>
      <c r="G150" s="64"/>
      <c r="I150" s="63">
        <v>57.827483999999998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6.751828709999999</v>
      </c>
      <c r="E151" s="132" t="s">
        <v>16</v>
      </c>
      <c r="F151" s="131"/>
      <c r="G151" s="64"/>
      <c r="I151" s="63">
        <v>6.5235059999999994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12.636803519999999</v>
      </c>
      <c r="E152" s="132" t="s">
        <v>16</v>
      </c>
      <c r="F152" s="131"/>
      <c r="G152" s="64"/>
      <c r="I152" s="63">
        <v>12.209472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17.471921940000001</v>
      </c>
      <c r="E153" s="132" t="s">
        <v>16</v>
      </c>
      <c r="F153" s="131"/>
      <c r="G153" s="64"/>
      <c r="I153" s="63">
        <v>16.881084000000001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14.726884589999997</v>
      </c>
      <c r="E154" s="132" t="s">
        <v>16</v>
      </c>
      <c r="F154" s="131"/>
      <c r="G154" s="64"/>
      <c r="I154" s="63">
        <v>14.228873999999999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26.910997739999999</v>
      </c>
      <c r="E155" s="132" t="s">
        <v>16</v>
      </c>
      <c r="F155" s="131"/>
      <c r="G155" s="64"/>
      <c r="I155" s="63">
        <v>26.000964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15.333682319999998</v>
      </c>
      <c r="E156" s="132" t="s">
        <v>16</v>
      </c>
      <c r="F156" s="131"/>
      <c r="G156" s="64"/>
      <c r="I156" s="63">
        <v>14.815151999999999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13.128020730000001</v>
      </c>
      <c r="E157" s="132" t="s">
        <v>16</v>
      </c>
      <c r="F157" s="131"/>
      <c r="G157" s="64"/>
      <c r="I157" s="63">
        <v>12.684078000000001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9.8050807799999973</v>
      </c>
      <c r="E158" s="132" t="s">
        <v>16</v>
      </c>
      <c r="F158" s="131"/>
      <c r="G158" s="64"/>
      <c r="I158" s="63">
        <v>9.4735079999999989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14.158613699999998</v>
      </c>
      <c r="E159" s="132" t="s">
        <v>16</v>
      </c>
      <c r="F159" s="131"/>
      <c r="G159" s="64"/>
      <c r="I159" s="63">
        <v>13.679819999999999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16.316116739999998</v>
      </c>
      <c r="E160" s="132" t="s">
        <v>16</v>
      </c>
      <c r="F160" s="131"/>
      <c r="G160" s="64"/>
      <c r="I160" s="63">
        <v>15.764364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9.9399247199999987</v>
      </c>
      <c r="E161" s="133" t="s">
        <v>16</v>
      </c>
      <c r="F161" s="131"/>
      <c r="G161" s="64"/>
      <c r="I161" s="63">
        <v>9.6037920000000003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11.538788579999999</v>
      </c>
      <c r="E162" s="132" t="s">
        <v>16</v>
      </c>
      <c r="F162" s="131"/>
      <c r="G162" s="64"/>
      <c r="I162" s="63">
        <v>11.148588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3.1592008799999998</v>
      </c>
      <c r="E163" s="132" t="s">
        <v>16</v>
      </c>
      <c r="F163" s="131"/>
      <c r="G163" s="64"/>
      <c r="I163" s="63">
        <v>3.052368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6.9348311999999988</v>
      </c>
      <c r="E164" s="132" t="s">
        <v>16</v>
      </c>
      <c r="F164" s="131"/>
      <c r="G164" s="64"/>
      <c r="I164" s="63">
        <v>6.7003199999999996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9.3523904099999999</v>
      </c>
      <c r="E165" s="132" t="s">
        <v>16</v>
      </c>
      <c r="F165" s="131"/>
      <c r="G165" s="64"/>
      <c r="I165" s="63">
        <v>9.0361260000000012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17.895717179999995</v>
      </c>
      <c r="E166" s="132" t="s">
        <v>16</v>
      </c>
      <c r="F166" s="131"/>
      <c r="G166" s="64"/>
      <c r="I166" s="63">
        <v>17.290547999999998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17.837926919999997</v>
      </c>
      <c r="E167" s="132" t="s">
        <v>16</v>
      </c>
      <c r="F167" s="131"/>
      <c r="G167" s="64"/>
      <c r="I167" s="63">
        <v>17.234711999999998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12.11669118</v>
      </c>
      <c r="E168" s="132" t="s">
        <v>16</v>
      </c>
      <c r="F168" s="131"/>
      <c r="G168" s="64"/>
      <c r="I168" s="63">
        <v>11.706948000000001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2.2827152700000002</v>
      </c>
      <c r="E169" s="132" t="s">
        <v>16</v>
      </c>
      <c r="F169" s="131"/>
      <c r="G169" s="64"/>
      <c r="I169" s="63">
        <v>2.2055220000000002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2.2827152700000002</v>
      </c>
      <c r="E170" s="132" t="s">
        <v>16</v>
      </c>
      <c r="F170" s="131"/>
      <c r="G170" s="64"/>
      <c r="I170" s="63">
        <v>2.2055220000000002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11.336522669999997</v>
      </c>
      <c r="E171" s="132" t="s">
        <v>16</v>
      </c>
      <c r="F171" s="131"/>
      <c r="G171" s="64"/>
      <c r="I171" s="63">
        <v>10.953161999999999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11.606210549999998</v>
      </c>
      <c r="E172" s="132" t="s">
        <v>16</v>
      </c>
      <c r="F172" s="131"/>
      <c r="G172" s="64"/>
      <c r="I172" s="63">
        <v>11.21373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10.344456539999998</v>
      </c>
      <c r="E173" s="132" t="s">
        <v>16</v>
      </c>
      <c r="F173" s="131"/>
      <c r="G173" s="64"/>
      <c r="I173" s="63">
        <v>9.9946439999999992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7.8691070699999992</v>
      </c>
      <c r="E174" s="132" t="s">
        <v>22</v>
      </c>
      <c r="F174" s="131"/>
      <c r="G174" s="64"/>
      <c r="I174" s="63">
        <v>7.603002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11.933688689999999</v>
      </c>
      <c r="E175" s="132" t="s">
        <v>16</v>
      </c>
      <c r="F175" s="131"/>
      <c r="G175" s="64"/>
      <c r="I175" s="63">
        <v>11.530134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10.845305459999999</v>
      </c>
      <c r="E176" s="132" t="s">
        <v>16</v>
      </c>
      <c r="F176" s="131"/>
      <c r="G176" s="64"/>
      <c r="I176" s="63">
        <v>10.478555999999999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9.9495564299999977</v>
      </c>
      <c r="E177" s="132" t="s">
        <v>16</v>
      </c>
      <c r="F177" s="131"/>
      <c r="G177" s="64"/>
      <c r="I177" s="63">
        <v>9.613097999999999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13.744450169999999</v>
      </c>
      <c r="E178" s="132" t="s">
        <v>16</v>
      </c>
      <c r="F178" s="131"/>
      <c r="G178" s="64"/>
      <c r="I178" s="63">
        <v>13.279662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18.637358849999998</v>
      </c>
      <c r="E179" s="132" t="s">
        <v>16</v>
      </c>
      <c r="F179" s="131"/>
      <c r="G179" s="64"/>
      <c r="I179" s="63">
        <v>18.007110000000001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4.9892257799999991</v>
      </c>
      <c r="E180" s="132" t="s">
        <v>16</v>
      </c>
      <c r="F180" s="131"/>
      <c r="G180" s="64"/>
      <c r="I180" s="63">
        <v>4.8205079999999993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13.205074409999998</v>
      </c>
      <c r="E181" s="132" t="s">
        <v>16</v>
      </c>
      <c r="F181" s="131"/>
      <c r="G181" s="64"/>
      <c r="I181" s="63">
        <v>12.758526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17.260024319999999</v>
      </c>
      <c r="E182" s="132" t="s">
        <v>16</v>
      </c>
      <c r="F182" s="131"/>
      <c r="G182" s="64"/>
      <c r="I182" s="63">
        <v>16.676352000000001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33.79767039</v>
      </c>
      <c r="E183" s="132" t="s">
        <v>16</v>
      </c>
      <c r="F183" s="131"/>
      <c r="G183" s="64"/>
      <c r="I183" s="63">
        <v>32.654754000000004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15.85379466</v>
      </c>
      <c r="E184" s="132" t="s">
        <v>16</v>
      </c>
      <c r="F184" s="131"/>
      <c r="G184" s="64"/>
      <c r="I184" s="63">
        <v>15.317676000000001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20.043588509999999</v>
      </c>
      <c r="E185" s="132" t="s">
        <v>16</v>
      </c>
      <c r="F185" s="131"/>
      <c r="G185" s="64"/>
      <c r="I185" s="63">
        <v>19.365786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20.043588509999999</v>
      </c>
      <c r="E186" s="132" t="s">
        <v>16</v>
      </c>
      <c r="F186" s="131"/>
      <c r="G186" s="64"/>
      <c r="I186" s="63">
        <v>19.365786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20.043588509999999</v>
      </c>
      <c r="E187" s="132" t="s">
        <v>16</v>
      </c>
      <c r="F187" s="131"/>
      <c r="G187" s="64"/>
      <c r="I187" s="63">
        <v>19.365786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136.75503500306999</v>
      </c>
      <c r="E188" s="133" t="s">
        <v>16</v>
      </c>
      <c r="F188" s="131"/>
      <c r="G188" s="64"/>
      <c r="I188" s="63">
        <v>132.13046860200001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123.56520758999997</v>
      </c>
      <c r="E189" s="133" t="s">
        <v>16</v>
      </c>
      <c r="F189" s="131"/>
      <c r="G189" s="64"/>
      <c r="I189" s="63">
        <v>119.38667399999999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15.940480049999998</v>
      </c>
      <c r="E190" s="132" t="s">
        <v>16</v>
      </c>
      <c r="F190" s="131"/>
      <c r="G190" s="64"/>
      <c r="I190" s="63">
        <v>15.40143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11.009044529999999</v>
      </c>
      <c r="E191" s="132" t="s">
        <v>16</v>
      </c>
      <c r="F191" s="131"/>
      <c r="G191" s="64"/>
      <c r="I191" s="63">
        <v>10.636758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6.23171637</v>
      </c>
      <c r="E192" s="132" t="s">
        <v>16</v>
      </c>
      <c r="F192" s="131"/>
      <c r="G192" s="64"/>
      <c r="I192" s="63">
        <v>6.0209820000000001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5.8175528399999994</v>
      </c>
      <c r="E193" s="132" t="s">
        <v>16</v>
      </c>
      <c r="F193" s="131"/>
      <c r="G193" s="64"/>
      <c r="I193" s="63">
        <v>5.6208239999999998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11.143888469999998</v>
      </c>
      <c r="E194" s="132" t="s">
        <v>16</v>
      </c>
      <c r="F194" s="131"/>
      <c r="G194" s="64"/>
      <c r="I194" s="63">
        <v>10.767042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2.4464543399999998</v>
      </c>
      <c r="E195" s="132" t="s">
        <v>16</v>
      </c>
      <c r="F195" s="131"/>
      <c r="G195" s="64"/>
      <c r="I195" s="63">
        <v>2.3637239999999999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6.636248189999999</v>
      </c>
      <c r="E196" s="132" t="s">
        <v>16</v>
      </c>
      <c r="F196" s="131"/>
      <c r="G196" s="64"/>
      <c r="I196" s="63">
        <v>6.4118339999999998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12.896859689999999</v>
      </c>
      <c r="E197" s="132" t="s">
        <v>22</v>
      </c>
      <c r="F197" s="131"/>
      <c r="G197" s="64"/>
      <c r="I197" s="63">
        <v>12.460734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16.402802130000001</v>
      </c>
      <c r="E198" s="132" t="s">
        <v>16</v>
      </c>
      <c r="F198" s="131"/>
      <c r="G198" s="64"/>
      <c r="I198" s="63">
        <v>15.848118000000001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14.91951879</v>
      </c>
      <c r="E199" s="132" t="s">
        <v>16</v>
      </c>
      <c r="F199" s="131"/>
      <c r="G199" s="64"/>
      <c r="I199" s="63">
        <v>14.414994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6.4532457000000001</v>
      </c>
      <c r="E200" s="132" t="s">
        <v>16</v>
      </c>
      <c r="F200" s="131"/>
      <c r="G200" s="64"/>
      <c r="I200" s="63">
        <v>6.2350200000000005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8.33142915</v>
      </c>
      <c r="E201" s="133" t="s">
        <v>16</v>
      </c>
      <c r="F201" s="131"/>
      <c r="G201" s="64"/>
      <c r="I201" s="63">
        <v>8.04969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14.01413805</v>
      </c>
      <c r="E202" s="132" t="s">
        <v>16</v>
      </c>
      <c r="F202" s="131"/>
      <c r="G202" s="64"/>
      <c r="I202" s="63">
        <v>13.540230000000001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12.569381549999999</v>
      </c>
      <c r="E203" s="132" t="s">
        <v>16</v>
      </c>
      <c r="F203" s="131"/>
      <c r="G203" s="64"/>
      <c r="I203" s="63">
        <v>12.14433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33.79767039</v>
      </c>
      <c r="E204" s="132" t="s">
        <v>16</v>
      </c>
      <c r="F204" s="131"/>
      <c r="G204" s="64"/>
      <c r="I204" s="63">
        <v>32.654754000000004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37.814093459999995</v>
      </c>
      <c r="E205" s="132" t="s">
        <v>16</v>
      </c>
      <c r="F205" s="131"/>
      <c r="G205" s="64"/>
      <c r="I205" s="63">
        <v>36.535356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17.26965603</v>
      </c>
      <c r="E206" s="132" t="s">
        <v>16</v>
      </c>
      <c r="F206" s="131"/>
      <c r="G206" s="64"/>
      <c r="I206" s="63">
        <v>16.685658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46.04920551</v>
      </c>
      <c r="E207" s="132" t="s">
        <v>22</v>
      </c>
      <c r="F207" s="131"/>
      <c r="G207" s="64"/>
      <c r="I207" s="63">
        <v>44.491986000000004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4.2186889799999996</v>
      </c>
      <c r="E208" s="132" t="s">
        <v>16</v>
      </c>
      <c r="F208" s="131"/>
      <c r="G208" s="64"/>
      <c r="I208" s="63">
        <v>4.076028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5.1240697199999996</v>
      </c>
      <c r="E209" s="132" t="s">
        <v>16</v>
      </c>
      <c r="F209" s="131"/>
      <c r="G209" s="64"/>
      <c r="I209" s="63">
        <v>4.9507919999999999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20.42885691</v>
      </c>
      <c r="E210" s="132" t="s">
        <v>16</v>
      </c>
      <c r="F210" s="131"/>
      <c r="G210" s="64"/>
      <c r="I210" s="63">
        <v>19.738026000000001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4.3150060799999999</v>
      </c>
      <c r="E211" s="132" t="s">
        <v>16</v>
      </c>
      <c r="F211" s="131"/>
      <c r="G211" s="64"/>
      <c r="I211" s="63">
        <v>4.1690880000000003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26.217514619999996</v>
      </c>
      <c r="E212" s="132" t="s">
        <v>16</v>
      </c>
      <c r="F212" s="131"/>
      <c r="G212" s="64"/>
      <c r="I212" s="63">
        <v>25.330931999999997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10.344456539999998</v>
      </c>
      <c r="E213" s="132" t="s">
        <v>16</v>
      </c>
      <c r="F213" s="131"/>
      <c r="G213" s="64"/>
      <c r="I213" s="63">
        <v>9.9946439999999992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4.1320035900000001</v>
      </c>
      <c r="E214" s="132" t="s">
        <v>22</v>
      </c>
      <c r="F214" s="131"/>
      <c r="G214" s="64"/>
      <c r="I214" s="63">
        <v>3.9922740000000001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18.598832009999999</v>
      </c>
      <c r="E215" s="133" t="s">
        <v>16</v>
      </c>
      <c r="F215" s="131"/>
      <c r="G215" s="64"/>
      <c r="I215" s="63">
        <v>17.969885999999999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4.1127401699999995</v>
      </c>
      <c r="E216" s="132" t="s">
        <v>16</v>
      </c>
      <c r="F216" s="131"/>
      <c r="G216" s="64"/>
      <c r="I216" s="63">
        <v>3.9736619999999996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8.3603242799999986</v>
      </c>
      <c r="E217" s="132" t="s">
        <v>22</v>
      </c>
      <c r="F217" s="131"/>
      <c r="G217" s="64"/>
      <c r="I217" s="63">
        <v>8.0776079999999997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3.8430522900000001</v>
      </c>
      <c r="E218" s="132" t="s">
        <v>16</v>
      </c>
      <c r="F218" s="131"/>
      <c r="G218" s="64"/>
      <c r="I218" s="63">
        <v>3.7130940000000003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5.4611795699999997</v>
      </c>
      <c r="E219" s="132" t="s">
        <v>16</v>
      </c>
      <c r="F219" s="131"/>
      <c r="G219" s="64"/>
      <c r="I219" s="63">
        <v>5.2765019999999998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5.9138699399999988</v>
      </c>
      <c r="E220" s="132" t="s">
        <v>16</v>
      </c>
      <c r="F220" s="131"/>
      <c r="G220" s="64"/>
      <c r="I220" s="63">
        <v>5.7138839999999993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17.722346399999999</v>
      </c>
      <c r="E221" s="132" t="s">
        <v>16</v>
      </c>
      <c r="F221" s="131"/>
      <c r="G221" s="64"/>
      <c r="I221" s="63">
        <v>17.12304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13.86003069</v>
      </c>
      <c r="E222" s="132" t="s">
        <v>16</v>
      </c>
      <c r="F222" s="131"/>
      <c r="G222" s="64"/>
      <c r="I222" s="63">
        <v>13.391334000000001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12.405642479999999</v>
      </c>
      <c r="E223" s="132" t="s">
        <v>16</v>
      </c>
      <c r="F223" s="131"/>
      <c r="G223" s="64"/>
      <c r="I223" s="63">
        <v>11.986128000000001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4.7676964499999999</v>
      </c>
      <c r="E224" s="132" t="s">
        <v>16</v>
      </c>
      <c r="F224" s="131"/>
      <c r="G224" s="64"/>
      <c r="I224" s="63">
        <v>4.6064699999999998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4.1127401699999995</v>
      </c>
      <c r="E225" s="132" t="s">
        <v>16</v>
      </c>
      <c r="F225" s="131"/>
      <c r="G225" s="64"/>
      <c r="I225" s="63">
        <v>3.9736619999999996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29.533869562507199</v>
      </c>
      <c r="E226" s="133" t="s">
        <v>16</v>
      </c>
      <c r="F226" s="131"/>
      <c r="G226" s="64"/>
      <c r="I226" s="63">
        <v>28.53513967392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33.79767039</v>
      </c>
      <c r="E227" s="132" t="s">
        <v>16</v>
      </c>
      <c r="F227" s="131"/>
      <c r="G227" s="64"/>
      <c r="I227" s="63">
        <v>32.654754000000004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43.60507125630479</v>
      </c>
      <c r="E228" s="133" t="s">
        <v>16</v>
      </c>
      <c r="F228" s="131"/>
      <c r="G228" s="64"/>
      <c r="I228" s="63">
        <v>42.130503629279993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43.60507125630479</v>
      </c>
      <c r="E229" s="133" t="s">
        <v>16</v>
      </c>
      <c r="F229" s="131"/>
      <c r="G229" s="64"/>
      <c r="I229" s="63">
        <v>42.130503629279993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281.86756371920518</v>
      </c>
      <c r="E230" s="133" t="s">
        <v>16</v>
      </c>
      <c r="F230" s="131"/>
      <c r="G230" s="64"/>
      <c r="I230" s="63">
        <v>272.33581035672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4.1127401699999995</v>
      </c>
      <c r="E231" s="132" t="s">
        <v>16</v>
      </c>
      <c r="F231" s="131"/>
      <c r="G231" s="64"/>
      <c r="I231" s="63">
        <v>3.9736619999999996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13.22433783</v>
      </c>
      <c r="E232" s="132" t="s">
        <v>16</v>
      </c>
      <c r="F232" s="131"/>
      <c r="G232" s="64"/>
      <c r="I232" s="63">
        <v>12.777138000000001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59.697338579999993</v>
      </c>
      <c r="E233" s="132" t="s">
        <v>16</v>
      </c>
      <c r="F233" s="131"/>
      <c r="G233" s="64"/>
      <c r="I233" s="63">
        <v>57.678587999999998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5.788657709999999</v>
      </c>
      <c r="E234" s="132" t="s">
        <v>22</v>
      </c>
      <c r="F234" s="131"/>
      <c r="G234" s="64"/>
      <c r="I234" s="63">
        <v>5.5929059999999993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15.324050609999999</v>
      </c>
      <c r="E235" s="132" t="s">
        <v>16</v>
      </c>
      <c r="F235" s="131"/>
      <c r="G235" s="64"/>
      <c r="I235" s="63">
        <v>14.805846000000001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15.699687299999999</v>
      </c>
      <c r="E236" s="132" t="s">
        <v>16</v>
      </c>
      <c r="F236" s="131"/>
      <c r="G236" s="64"/>
      <c r="I236" s="63">
        <v>15.16878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4.9892257799999991</v>
      </c>
      <c r="E237" s="132" t="s">
        <v>16</v>
      </c>
      <c r="F237" s="131"/>
      <c r="G237" s="64"/>
      <c r="I237" s="63">
        <v>4.8205079999999993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33.79767039</v>
      </c>
      <c r="E238" s="132" t="s">
        <v>16</v>
      </c>
      <c r="F238" s="131"/>
      <c r="G238" s="64"/>
      <c r="I238" s="63">
        <v>32.654754000000004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12.010742369999999</v>
      </c>
      <c r="E239" s="132" t="s">
        <v>16</v>
      </c>
      <c r="F239" s="131"/>
      <c r="G239" s="64"/>
      <c r="I239" s="63">
        <v>11.604582000000001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136.75503500306999</v>
      </c>
      <c r="E240" s="132" t="s">
        <v>16</v>
      </c>
      <c r="F240" s="131"/>
      <c r="G240" s="64"/>
      <c r="I240" s="63">
        <v>132.13046860200001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2.1671347499999998</v>
      </c>
      <c r="E241" s="132" t="s">
        <v>22</v>
      </c>
      <c r="F241" s="131"/>
      <c r="G241" s="64"/>
      <c r="I241" s="63">
        <v>2.0938499999999998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3.0532520699999997</v>
      </c>
      <c r="E242" s="132" t="s">
        <v>22</v>
      </c>
      <c r="F242" s="131"/>
      <c r="G242" s="64"/>
      <c r="I242" s="63">
        <v>2.950002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7.7727899699999998</v>
      </c>
      <c r="E243" s="132" t="s">
        <v>16</v>
      </c>
      <c r="F243" s="131"/>
      <c r="G243" s="64"/>
      <c r="I243" s="63">
        <v>7.5099420000000006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37.082083499999996</v>
      </c>
      <c r="E244" s="132" t="s">
        <v>16</v>
      </c>
      <c r="F244" s="131"/>
      <c r="G244" s="64"/>
      <c r="I244" s="63">
        <v>35.828099999999999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14.52461868</v>
      </c>
      <c r="E245" s="132" t="s">
        <v>16</v>
      </c>
      <c r="F245" s="131"/>
      <c r="G245" s="64"/>
      <c r="I245" s="63">
        <v>14.033448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28.509861600000001</v>
      </c>
      <c r="E246" s="132" t="s">
        <v>16</v>
      </c>
      <c r="F246" s="131"/>
      <c r="G246" s="64"/>
      <c r="I246" s="63">
        <v>27.545760000000001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14.495723549999999</v>
      </c>
      <c r="E247" s="132" t="s">
        <v>16</v>
      </c>
      <c r="F247" s="131"/>
      <c r="G247" s="64"/>
      <c r="I247" s="63">
        <v>14.00553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152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92.949940484121598</v>
      </c>
      <c r="E252" s="132" t="s">
        <v>22</v>
      </c>
      <c r="F252" s="131"/>
      <c r="G252" s="41"/>
      <c r="I252" s="63">
        <v>89.806705781760002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92.949940484121598</v>
      </c>
      <c r="E253" s="132" t="s">
        <v>16</v>
      </c>
      <c r="F253" s="131"/>
      <c r="G253" s="41"/>
      <c r="I253" s="63">
        <v>89.806705781760002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92.949940484121598</v>
      </c>
      <c r="E254" s="132" t="s">
        <v>22</v>
      </c>
      <c r="F254" s="131"/>
      <c r="G254" s="41"/>
      <c r="I254" s="63">
        <v>89.806705781760002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75.556613297721583</v>
      </c>
      <c r="E255" s="132" t="s">
        <v>16</v>
      </c>
      <c r="F255" s="131"/>
      <c r="G255" s="41"/>
      <c r="I255" s="63">
        <v>73.001558741759993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92.949940484121598</v>
      </c>
      <c r="E256" s="132" t="s">
        <v>16</v>
      </c>
      <c r="F256" s="131"/>
      <c r="G256" s="41"/>
      <c r="I256" s="63">
        <v>89.806705781760002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75.556613297721583</v>
      </c>
      <c r="E257" s="132" t="s">
        <v>16</v>
      </c>
      <c r="F257" s="131"/>
      <c r="G257" s="41"/>
      <c r="I257" s="63">
        <v>73.001558741759993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92.949940484121598</v>
      </c>
      <c r="E258" s="132" t="s">
        <v>16</v>
      </c>
      <c r="F258" s="131"/>
      <c r="G258" s="41"/>
      <c r="I258" s="63">
        <v>89.806705781760002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92.949940484121598</v>
      </c>
      <c r="E259" s="132" t="s">
        <v>16</v>
      </c>
      <c r="F259" s="131"/>
      <c r="G259" s="41"/>
      <c r="I259" s="63">
        <v>89.806705781760002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338.02192054049755</v>
      </c>
      <c r="E260" s="132" t="s">
        <v>16</v>
      </c>
      <c r="F260" s="131"/>
      <c r="G260" s="41"/>
      <c r="I260" s="63">
        <v>326.59122757535999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21.393450000000001</v>
      </c>
      <c r="E261" s="132" t="s">
        <v>16</v>
      </c>
      <c r="F261" s="131"/>
      <c r="G261" s="41"/>
      <c r="I261" s="63">
        <v>20.67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92.949940484121598</v>
      </c>
      <c r="E262" s="132" t="s">
        <v>16</v>
      </c>
      <c r="F262" s="131"/>
      <c r="G262" s="41"/>
      <c r="I262" s="63">
        <v>89.806705781760002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75.556613297721583</v>
      </c>
      <c r="E263" s="132" t="s">
        <v>16</v>
      </c>
      <c r="F263" s="131"/>
      <c r="G263" s="41"/>
      <c r="I263" s="63">
        <v>73.001558741759993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75.556613297721583</v>
      </c>
      <c r="E264" s="132" t="s">
        <v>16</v>
      </c>
      <c r="F264" s="131"/>
      <c r="G264" s="41"/>
      <c r="I264" s="63">
        <v>73.001558741759993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92.949940484121598</v>
      </c>
      <c r="E265" s="132" t="s">
        <v>16</v>
      </c>
      <c r="F265" s="131"/>
      <c r="G265" s="41"/>
      <c r="I265" s="63">
        <v>89.806705781760002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75.556613297721583</v>
      </c>
      <c r="E266" s="132" t="s">
        <v>16</v>
      </c>
      <c r="F266" s="131"/>
      <c r="G266" s="41"/>
      <c r="I266" s="63">
        <v>73.001558741759993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75.556613297721583</v>
      </c>
      <c r="E267" s="132" t="s">
        <v>16</v>
      </c>
      <c r="F267" s="131"/>
      <c r="G267" s="41"/>
      <c r="I267" s="63">
        <v>73.001558741759993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75.556613297721583</v>
      </c>
      <c r="E268" s="132" t="s">
        <v>16</v>
      </c>
      <c r="F268" s="131"/>
      <c r="G268" s="41"/>
      <c r="I268" s="63">
        <v>73.001558741759993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320.41117676426757</v>
      </c>
      <c r="E269" s="132" t="s">
        <v>22</v>
      </c>
      <c r="F269" s="131"/>
      <c r="G269" s="41"/>
      <c r="I269" s="63">
        <v>309.57601619735999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203.0844882284064</v>
      </c>
      <c r="E270" s="132" t="s">
        <v>16</v>
      </c>
      <c r="F270" s="131"/>
      <c r="G270" s="41"/>
      <c r="I270" s="63">
        <v>196.21689683904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156.83563123976876</v>
      </c>
      <c r="E271" s="132" t="s">
        <v>16</v>
      </c>
      <c r="F271" s="131"/>
      <c r="G271" s="41"/>
      <c r="I271" s="63">
        <v>151.53201085967999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156.83563123976876</v>
      </c>
      <c r="E272" s="132" t="s">
        <v>16</v>
      </c>
      <c r="F272" s="131"/>
      <c r="G272" s="41"/>
      <c r="I272" s="63">
        <v>151.53201085967999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92.949940484121598</v>
      </c>
      <c r="E273" s="132" t="s">
        <v>22</v>
      </c>
      <c r="F273" s="131"/>
      <c r="G273" s="41"/>
      <c r="I273" s="63">
        <v>89.806705781760002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92.949940484121598</v>
      </c>
      <c r="E274" s="132" t="s">
        <v>16</v>
      </c>
      <c r="F274" s="131"/>
      <c r="G274" s="41"/>
      <c r="I274" s="63">
        <v>89.806705781760002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92.949940484121598</v>
      </c>
      <c r="E275" s="132" t="s">
        <v>16</v>
      </c>
      <c r="F275" s="131"/>
      <c r="G275" s="41"/>
      <c r="I275" s="63">
        <v>89.806705781760002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92.949940484121598</v>
      </c>
      <c r="E276" s="132" t="s">
        <v>16</v>
      </c>
      <c r="F276" s="131"/>
      <c r="G276" s="41"/>
      <c r="I276" s="63">
        <v>89.806705781760002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156.83563123976876</v>
      </c>
      <c r="E277" s="132" t="s">
        <v>16</v>
      </c>
      <c r="F277" s="131"/>
      <c r="G277" s="41"/>
      <c r="I277" s="63">
        <v>151.53201085967999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92.949940484121598</v>
      </c>
      <c r="E278" s="132" t="s">
        <v>16</v>
      </c>
      <c r="F278" s="131"/>
      <c r="G278" s="41"/>
      <c r="I278" s="63">
        <v>89.806705781760002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156.83563123976876</v>
      </c>
      <c r="E279" s="132" t="s">
        <v>22</v>
      </c>
      <c r="F279" s="131"/>
      <c r="G279" s="41"/>
      <c r="I279" s="63">
        <v>151.53201085967999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156.83563123976876</v>
      </c>
      <c r="E280" s="132" t="s">
        <v>16</v>
      </c>
      <c r="F280" s="131"/>
      <c r="G280" s="41"/>
      <c r="I280" s="63">
        <v>151.53201085967999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92.949940484121598</v>
      </c>
      <c r="E281" s="132" t="s">
        <v>16</v>
      </c>
      <c r="F281" s="131"/>
      <c r="G281" s="41"/>
      <c r="I281" s="63">
        <v>89.806705781760002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99.225449999999995</v>
      </c>
      <c r="E282" s="132" t="s">
        <v>22</v>
      </c>
      <c r="F282" s="131"/>
      <c r="G282" s="41"/>
      <c r="I282" s="63">
        <v>95.87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77.831999999999994</v>
      </c>
      <c r="E283" s="132" t="s">
        <v>22</v>
      </c>
      <c r="F283" s="131"/>
      <c r="G283" s="41"/>
      <c r="I283" s="63">
        <v>75.2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75.556613297721583</v>
      </c>
      <c r="E284" s="132" t="s">
        <v>16</v>
      </c>
      <c r="F284" s="131"/>
      <c r="G284" s="41"/>
      <c r="I284" s="63">
        <v>73.001558741759993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156.83563123976876</v>
      </c>
      <c r="E285" s="132" t="s">
        <v>16</v>
      </c>
      <c r="F285" s="131"/>
      <c r="G285" s="41"/>
      <c r="I285" s="63">
        <v>151.53201085967999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75.556613297721583</v>
      </c>
      <c r="E286" s="132" t="s">
        <v>16</v>
      </c>
      <c r="F286" s="131"/>
      <c r="G286" s="41"/>
      <c r="I286" s="63">
        <v>73.001558741759993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75.556613297721583</v>
      </c>
      <c r="E287" s="132" t="s">
        <v>16</v>
      </c>
      <c r="F287" s="131"/>
      <c r="G287" s="41"/>
      <c r="I287" s="63">
        <v>73.001558741759993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75.556613297721583</v>
      </c>
      <c r="E288" s="132" t="s">
        <v>16</v>
      </c>
      <c r="F288" s="131"/>
      <c r="G288" s="41"/>
      <c r="I288" s="63">
        <v>73.001558741759993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75.556613297721583</v>
      </c>
      <c r="E289" s="132" t="s">
        <v>16</v>
      </c>
      <c r="F289" s="131"/>
      <c r="G289" s="41"/>
      <c r="I289" s="63">
        <v>73.001558741759993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75.556613297721583</v>
      </c>
      <c r="E290" s="132" t="s">
        <v>16</v>
      </c>
      <c r="F290" s="131"/>
      <c r="G290" s="41"/>
      <c r="I290" s="63">
        <v>73.001558741759993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338.02192054049755</v>
      </c>
      <c r="E291" s="132" t="s">
        <v>16</v>
      </c>
      <c r="F291" s="131"/>
      <c r="G291" s="41"/>
      <c r="I291" s="63">
        <v>326.59122757535999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75.556613297721583</v>
      </c>
      <c r="E292" s="132" t="s">
        <v>16</v>
      </c>
      <c r="F292" s="131"/>
      <c r="G292" s="41"/>
      <c r="I292" s="63">
        <v>73.001558741759993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92.949940484121598</v>
      </c>
      <c r="E293" s="132" t="s">
        <v>16</v>
      </c>
      <c r="F293" s="131"/>
      <c r="G293" s="41"/>
      <c r="I293" s="63">
        <v>89.806705781760002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338.02192054049755</v>
      </c>
      <c r="E294" s="132" t="s">
        <v>16</v>
      </c>
      <c r="F294" s="131"/>
      <c r="G294" s="41"/>
      <c r="I294" s="63">
        <v>326.59122757535999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75.556613297721583</v>
      </c>
      <c r="E295" s="132" t="s">
        <v>16</v>
      </c>
      <c r="F295" s="131"/>
      <c r="G295" s="41"/>
      <c r="I295" s="63">
        <v>73.001558741759993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92.949940484121598</v>
      </c>
      <c r="E296" s="132" t="s">
        <v>16</v>
      </c>
      <c r="F296" s="131"/>
      <c r="G296" s="41"/>
      <c r="I296" s="63">
        <v>89.806705781760002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92.949940484121598</v>
      </c>
      <c r="E297" s="132" t="s">
        <v>16</v>
      </c>
      <c r="F297" s="131"/>
      <c r="G297" s="41"/>
      <c r="I297" s="63">
        <v>89.806705781760002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92.949940484121598</v>
      </c>
      <c r="E298" s="132" t="s">
        <v>16</v>
      </c>
      <c r="F298" s="131"/>
      <c r="G298" s="41"/>
      <c r="I298" s="63">
        <v>89.806705781760002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75.556613297721583</v>
      </c>
      <c r="E299" s="132" t="s">
        <v>16</v>
      </c>
      <c r="F299" s="131"/>
      <c r="G299" s="41"/>
      <c r="I299" s="63">
        <v>73.001558741759993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92.949940484121598</v>
      </c>
      <c r="E300" s="132" t="s">
        <v>16</v>
      </c>
      <c r="F300" s="131"/>
      <c r="G300" s="41"/>
      <c r="I300" s="63">
        <v>89.806705781760002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75.556613297721583</v>
      </c>
      <c r="E301" s="132" t="s">
        <v>16</v>
      </c>
      <c r="F301" s="131"/>
      <c r="G301" s="41"/>
      <c r="I301" s="63">
        <v>73.001558741759993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75.556613297721583</v>
      </c>
      <c r="E302" s="132" t="s">
        <v>16</v>
      </c>
      <c r="F302" s="131"/>
      <c r="G302" s="41"/>
      <c r="I302" s="63">
        <v>73.001558741759993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92.949940484121598</v>
      </c>
      <c r="E303" s="132" t="s">
        <v>16</v>
      </c>
      <c r="F303" s="131"/>
      <c r="G303" s="41"/>
      <c r="I303" s="63">
        <v>89.806705781760002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320.41117676426757</v>
      </c>
      <c r="E304" s="132" t="s">
        <v>16</v>
      </c>
      <c r="F304" s="131"/>
      <c r="G304" s="41"/>
      <c r="I304" s="63">
        <v>309.57601619735999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75.556613297721583</v>
      </c>
      <c r="E305" s="132" t="s">
        <v>16</v>
      </c>
      <c r="F305" s="131"/>
      <c r="G305" s="41"/>
      <c r="I305" s="63">
        <v>73.001558741759993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92.949940484121598</v>
      </c>
      <c r="E306" s="132" t="s">
        <v>16</v>
      </c>
      <c r="F306" s="131"/>
      <c r="G306" s="41"/>
      <c r="I306" s="63">
        <v>89.806705781760002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92.949940484121598</v>
      </c>
      <c r="E307" s="132" t="s">
        <v>22</v>
      </c>
      <c r="F307" s="131"/>
      <c r="G307" s="41"/>
      <c r="I307" s="63">
        <v>89.806705781760002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21.393450000000001</v>
      </c>
      <c r="E308" s="135" t="s">
        <v>16</v>
      </c>
      <c r="F308" s="131"/>
      <c r="G308" s="41"/>
      <c r="I308" s="63">
        <v>20.67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320.41117676426757</v>
      </c>
      <c r="E309" s="132" t="s">
        <v>16</v>
      </c>
      <c r="F309" s="131"/>
      <c r="G309" s="41"/>
      <c r="I309" s="63">
        <v>309.57601619735999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320.41117676426757</v>
      </c>
      <c r="E310" s="132" t="s">
        <v>22</v>
      </c>
      <c r="F310" s="131"/>
      <c r="G310" s="41"/>
      <c r="I310" s="63">
        <v>309.57601619735999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203.0844882284064</v>
      </c>
      <c r="E311" s="132" t="s">
        <v>16</v>
      </c>
      <c r="F311" s="131"/>
      <c r="G311" s="41"/>
      <c r="I311" s="63">
        <v>196.21689683904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320.41117676426757</v>
      </c>
      <c r="E312" s="135" t="s">
        <v>16</v>
      </c>
      <c r="F312" s="131"/>
      <c r="G312" s="41"/>
      <c r="I312" s="63">
        <v>309.57601619735999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203.0844882284064</v>
      </c>
      <c r="E313" s="132" t="s">
        <v>22</v>
      </c>
      <c r="F313" s="131"/>
      <c r="G313" s="41"/>
      <c r="I313" s="63">
        <v>196.21689683904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320.41117676426757</v>
      </c>
      <c r="E314" s="132" t="s">
        <v>16</v>
      </c>
      <c r="F314" s="131"/>
      <c r="G314" s="41"/>
      <c r="I314" s="63">
        <v>309.57601619735999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644.20535566628996</v>
      </c>
      <c r="E315" s="132" t="s">
        <v>16</v>
      </c>
      <c r="F315" s="131"/>
      <c r="G315" s="41"/>
      <c r="I315" s="63">
        <v>622.42063349399996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203.0844882284064</v>
      </c>
      <c r="E316" s="132" t="s">
        <v>16</v>
      </c>
      <c r="F316" s="131"/>
      <c r="G316" s="41"/>
      <c r="I316" s="63">
        <v>196.21689683904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320.41117676426757</v>
      </c>
      <c r="E317" s="132" t="s">
        <v>16</v>
      </c>
      <c r="F317" s="131"/>
      <c r="G317" s="41"/>
      <c r="I317" s="63">
        <v>309.57601619735999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203.0844882284064</v>
      </c>
      <c r="E318" s="132" t="s">
        <v>22</v>
      </c>
      <c r="F318" s="131"/>
      <c r="G318" s="41"/>
      <c r="I318" s="63">
        <v>196.21689683904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203.0844882284064</v>
      </c>
      <c r="E319" s="132" t="s">
        <v>16</v>
      </c>
      <c r="F319" s="131"/>
      <c r="G319" s="41"/>
      <c r="I319" s="63">
        <v>196.21689683904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320.41117676426757</v>
      </c>
      <c r="E320" s="132" t="s">
        <v>16</v>
      </c>
      <c r="F320" s="131"/>
      <c r="G320" s="41"/>
      <c r="I320" s="63">
        <v>309.57601619735999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1154.2820687346564</v>
      </c>
      <c r="E321" s="132" t="s">
        <v>16</v>
      </c>
      <c r="F321" s="131"/>
      <c r="G321" s="41"/>
      <c r="I321" s="63">
        <v>1115.2483755890401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75.556613297721583</v>
      </c>
      <c r="E322" s="132" t="s">
        <v>16</v>
      </c>
      <c r="F322" s="131"/>
      <c r="G322" s="41"/>
      <c r="I322" s="63">
        <v>73.001558741759993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92.949940484121598</v>
      </c>
      <c r="E323" s="132" t="s">
        <v>16</v>
      </c>
      <c r="F323" s="131"/>
      <c r="G323" s="41"/>
      <c r="I323" s="63">
        <v>89.806705781760002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92.949940484121598</v>
      </c>
      <c r="E324" s="132" t="s">
        <v>16</v>
      </c>
      <c r="F324" s="131"/>
      <c r="G324" s="41"/>
      <c r="I324" s="63">
        <v>89.806705781760002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92.949940484121598</v>
      </c>
      <c r="E325" s="132" t="s">
        <v>16</v>
      </c>
      <c r="F325" s="131"/>
      <c r="G325" s="41"/>
      <c r="I325" s="63">
        <v>89.806705781760002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92.949940484121598</v>
      </c>
      <c r="E326" s="132" t="s">
        <v>16</v>
      </c>
      <c r="F326" s="131"/>
      <c r="G326" s="41"/>
      <c r="I326" s="63">
        <v>89.806705781760002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92.949940484121598</v>
      </c>
      <c r="E327" s="132" t="s">
        <v>16</v>
      </c>
      <c r="F327" s="131"/>
      <c r="G327" s="41"/>
      <c r="I327" s="63">
        <v>89.806705781760002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92.949940484121598</v>
      </c>
      <c r="E328" s="132" t="s">
        <v>16</v>
      </c>
      <c r="F328" s="131"/>
      <c r="G328" s="41"/>
      <c r="I328" s="63">
        <v>89.806705781760002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75.556613297721583</v>
      </c>
      <c r="E329" s="132" t="s">
        <v>16</v>
      </c>
      <c r="F329" s="131"/>
      <c r="G329" s="41"/>
      <c r="I329" s="63">
        <v>73.001558741759993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82.282499999999999</v>
      </c>
      <c r="E330" s="132" t="s">
        <v>22</v>
      </c>
      <c r="F330" s="131"/>
      <c r="G330" s="41"/>
      <c r="I330" s="63">
        <v>79.5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92.949940484121598</v>
      </c>
      <c r="E331" s="132" t="s">
        <v>16</v>
      </c>
      <c r="F331" s="131"/>
      <c r="G331" s="41"/>
      <c r="I331" s="63">
        <v>89.806705781760002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75.556613297721583</v>
      </c>
      <c r="E332" s="132" t="s">
        <v>16</v>
      </c>
      <c r="F332" s="131"/>
      <c r="G332" s="41"/>
      <c r="I332" s="63">
        <v>73.001558741759993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75.556613297721583</v>
      </c>
      <c r="E333" s="132" t="s">
        <v>16</v>
      </c>
      <c r="F333" s="131"/>
      <c r="G333" s="41"/>
      <c r="I333" s="63">
        <v>73.001558741759993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437.55523536467155</v>
      </c>
      <c r="E334" s="135" t="s">
        <v>16</v>
      </c>
      <c r="F334" s="131"/>
      <c r="G334" s="41"/>
      <c r="I334" s="63">
        <v>422.75868151175996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156.83563123976876</v>
      </c>
      <c r="E335" s="132" t="s">
        <v>16</v>
      </c>
      <c r="F335" s="131"/>
      <c r="G335" s="41"/>
      <c r="I335" s="63">
        <v>151.53201085967999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92.949940484121598</v>
      </c>
      <c r="E336" s="132" t="s">
        <v>16</v>
      </c>
      <c r="F336" s="131"/>
      <c r="G336" s="41"/>
      <c r="I336" s="63">
        <v>89.806705781760002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92.949940484121598</v>
      </c>
      <c r="E337" s="132" t="s">
        <v>16</v>
      </c>
      <c r="F337" s="131"/>
      <c r="G337" s="41"/>
      <c r="I337" s="63">
        <v>89.806705781760002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92.949940484121598</v>
      </c>
      <c r="E338" s="132" t="s">
        <v>16</v>
      </c>
      <c r="F338" s="131"/>
      <c r="G338" s="41"/>
      <c r="I338" s="63">
        <v>89.806705781760002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92.949940484121598</v>
      </c>
      <c r="E339" s="132" t="s">
        <v>22</v>
      </c>
      <c r="F339" s="131"/>
      <c r="G339" s="41"/>
      <c r="I339" s="63">
        <v>89.806705781760002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156.83563123976876</v>
      </c>
      <c r="E340" s="132" t="s">
        <v>16</v>
      </c>
      <c r="F340" s="131"/>
      <c r="G340" s="41"/>
      <c r="I340" s="63">
        <v>151.53201085967999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75.556613297721583</v>
      </c>
      <c r="E341" s="132" t="s">
        <v>16</v>
      </c>
      <c r="F341" s="131"/>
      <c r="G341" s="41"/>
      <c r="I341" s="63">
        <v>73.001558741759993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33.689249999999994</v>
      </c>
      <c r="E346" s="132" t="s">
        <v>16</v>
      </c>
      <c r="F346" s="131"/>
      <c r="G346" s="64"/>
      <c r="I346" s="63">
        <v>32.549999999999997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11.064149999999998</v>
      </c>
      <c r="E347" s="135" t="s">
        <v>16</v>
      </c>
      <c r="F347" s="131"/>
      <c r="G347" s="64"/>
      <c r="I347" s="63">
        <v>10.69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27.096299999999999</v>
      </c>
      <c r="E348" s="132" t="s">
        <v>16</v>
      </c>
      <c r="F348" s="131"/>
      <c r="G348" s="64"/>
      <c r="I348" s="63">
        <v>26.18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649</v>
      </c>
      <c r="E349" s="132" t="s">
        <v>16</v>
      </c>
      <c r="F349" s="131"/>
      <c r="G349" s="64"/>
      <c r="I349" s="70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24.974549999999997</v>
      </c>
      <c r="E350" s="132" t="s">
        <v>16</v>
      </c>
      <c r="F350" s="131"/>
      <c r="G350" s="64"/>
      <c r="I350" s="63">
        <v>24.13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27.479249999999997</v>
      </c>
      <c r="E351" s="132" t="s">
        <v>16</v>
      </c>
      <c r="F351" s="131"/>
      <c r="G351" s="64"/>
      <c r="I351" s="63">
        <v>26.55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13.299749999999998</v>
      </c>
      <c r="E352" s="132" t="s">
        <v>16</v>
      </c>
      <c r="F352" s="131"/>
      <c r="G352" s="64"/>
      <c r="I352" s="63">
        <v>12.85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31.06035</v>
      </c>
      <c r="E353" s="132" t="s">
        <v>16</v>
      </c>
      <c r="F353" s="131"/>
      <c r="G353" s="64"/>
      <c r="I353" s="63">
        <v>30.01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44.132399999999997</v>
      </c>
      <c r="E354" s="132" t="s">
        <v>16</v>
      </c>
      <c r="F354" s="131"/>
      <c r="G354" s="64"/>
      <c r="I354" s="63">
        <v>42.64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92.373749999999987</v>
      </c>
      <c r="E355" s="135" t="s">
        <v>16</v>
      </c>
      <c r="F355" s="131"/>
      <c r="G355" s="64"/>
      <c r="I355" s="63">
        <v>89.25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30.956849999999999</v>
      </c>
      <c r="E356" s="132" t="s">
        <v>16</v>
      </c>
      <c r="F356" s="131"/>
      <c r="G356" s="64"/>
      <c r="I356" s="63">
        <v>29.91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92.373749999999987</v>
      </c>
      <c r="E357" s="135" t="s">
        <v>16</v>
      </c>
      <c r="F357" s="131"/>
      <c r="G357" s="64"/>
      <c r="I357" s="63">
        <v>89.25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92.373749999999987</v>
      </c>
      <c r="E358" s="135" t="s">
        <v>16</v>
      </c>
      <c r="F358" s="131"/>
      <c r="G358" s="64"/>
      <c r="I358" s="63">
        <v>89.25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92.373749999999987</v>
      </c>
      <c r="E359" s="132" t="s">
        <v>16</v>
      </c>
      <c r="F359" s="131"/>
      <c r="G359" s="64"/>
      <c r="I359" s="63">
        <v>89.25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63.807749999999992</v>
      </c>
      <c r="E360" s="132" t="s">
        <v>16</v>
      </c>
      <c r="F360" s="131"/>
      <c r="G360" s="64"/>
      <c r="I360" s="63">
        <v>61.65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30.066749999999999</v>
      </c>
      <c r="E361" s="132" t="s">
        <v>16</v>
      </c>
      <c r="F361" s="131"/>
      <c r="G361" s="64"/>
      <c r="I361" s="63">
        <v>29.05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57.463200000000001</v>
      </c>
      <c r="E362" s="132" t="s">
        <v>16</v>
      </c>
      <c r="F362" s="131"/>
      <c r="G362" s="64"/>
      <c r="I362" s="63">
        <v>55.52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33.906599999999997</v>
      </c>
      <c r="E363" s="132" t="s">
        <v>16</v>
      </c>
      <c r="F363" s="131"/>
      <c r="G363" s="64"/>
      <c r="I363" s="63">
        <v>32.76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27.096299999999999</v>
      </c>
      <c r="E364" s="132" t="s">
        <v>22</v>
      </c>
      <c r="F364" s="131"/>
      <c r="G364" s="64"/>
      <c r="I364" s="63">
        <v>26.18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13.216949999999999</v>
      </c>
      <c r="E365" s="132" t="s">
        <v>16</v>
      </c>
      <c r="F365" s="131"/>
      <c r="G365" s="64"/>
      <c r="I365" s="63">
        <v>12.77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15.504299999999999</v>
      </c>
      <c r="E366" s="132" t="s">
        <v>16</v>
      </c>
      <c r="F366" s="131"/>
      <c r="G366" s="64"/>
      <c r="I366" s="63">
        <v>14.98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166.54110780977999</v>
      </c>
      <c r="E370" s="135" t="s">
        <v>16</v>
      </c>
      <c r="F370" s="131"/>
      <c r="G370" s="64"/>
      <c r="I370" s="63">
        <v>160.90928290799999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104.42083976355237</v>
      </c>
      <c r="E371" s="132" t="s">
        <v>16</v>
      </c>
      <c r="F371" s="131"/>
      <c r="G371" s="64"/>
      <c r="I371" s="63">
        <v>100.88970025463998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104.42083976355237</v>
      </c>
      <c r="E372" s="132" t="s">
        <v>16</v>
      </c>
      <c r="F372" s="131"/>
      <c r="G372" s="64"/>
      <c r="I372" s="63">
        <v>100.88970025463998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243.55876059115917</v>
      </c>
      <c r="E373" s="135" t="s">
        <v>16</v>
      </c>
      <c r="F373" s="131"/>
      <c r="G373" s="64"/>
      <c r="I373" s="63">
        <v>235.32247400111999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49.988422333713594</v>
      </c>
      <c r="E374" s="135" t="s">
        <v>16</v>
      </c>
      <c r="F374" s="131"/>
      <c r="G374" s="64"/>
      <c r="I374" s="63">
        <v>48.29799259296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243.55876059115917</v>
      </c>
      <c r="E375" s="135" t="s">
        <v>16</v>
      </c>
      <c r="F375" s="131"/>
      <c r="G375" s="64"/>
      <c r="I375" s="63">
        <v>235.32247400111999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203.0844882284064</v>
      </c>
      <c r="E376" s="132" t="s">
        <v>16</v>
      </c>
      <c r="F376" s="131"/>
      <c r="G376" s="64"/>
      <c r="I376" s="63">
        <v>196.21689683904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203.0844882284064</v>
      </c>
      <c r="E377" s="132" t="s">
        <v>16</v>
      </c>
      <c r="F377" s="131"/>
      <c r="G377" s="64"/>
      <c r="I377" s="63">
        <v>196.21689683904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92.949940484121598</v>
      </c>
      <c r="E378" s="132" t="s">
        <v>16</v>
      </c>
      <c r="F378" s="131"/>
      <c r="G378" s="64"/>
      <c r="I378" s="63">
        <v>89.806705781760002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126.4755786359076</v>
      </c>
      <c r="E379" s="132" t="s">
        <v>16</v>
      </c>
      <c r="F379" s="131"/>
      <c r="G379" s="64"/>
      <c r="I379" s="63">
        <v>122.19862670136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105.10787618741519</v>
      </c>
      <c r="E380" s="135" t="s">
        <v>16</v>
      </c>
      <c r="F380" s="131"/>
      <c r="G380" s="64"/>
      <c r="I380" s="63">
        <v>101.55350356272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58.676389263320388</v>
      </c>
      <c r="E381" s="132" t="s">
        <v>16</v>
      </c>
      <c r="F381" s="131"/>
      <c r="G381" s="64"/>
      <c r="I381" s="63">
        <v>56.692163539439996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36.847763644388387</v>
      </c>
      <c r="E382" s="135" t="s">
        <v>16</v>
      </c>
      <c r="F382" s="131"/>
      <c r="G382" s="64"/>
      <c r="I382" s="63">
        <v>35.601704004239991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179.64697984473236</v>
      </c>
      <c r="E383" s="135" t="s">
        <v>16</v>
      </c>
      <c r="F383" s="131"/>
      <c r="G383" s="64"/>
      <c r="I383" s="63">
        <v>173.57196120263998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126.4755786359076</v>
      </c>
      <c r="E384" s="135" t="s">
        <v>16</v>
      </c>
      <c r="F384" s="131"/>
      <c r="G384" s="64"/>
      <c r="I384" s="63">
        <v>122.19862670136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49.988422333713594</v>
      </c>
      <c r="E385" s="132" t="s">
        <v>16</v>
      </c>
      <c r="F385" s="131"/>
      <c r="G385" s="64"/>
      <c r="I385" s="63">
        <v>48.29799259296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30.438322576199997</v>
      </c>
      <c r="E386" s="132" t="s">
        <v>16</v>
      </c>
      <c r="F386" s="131"/>
      <c r="G386" s="64"/>
      <c r="I386" s="63">
        <v>29.409007320000001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812.59885282142147</v>
      </c>
      <c r="E387" s="132" t="s">
        <v>16</v>
      </c>
      <c r="F387" s="131"/>
      <c r="G387" s="64"/>
      <c r="I387" s="63">
        <v>785.11966456175992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812.59885282142147</v>
      </c>
      <c r="E388" s="132" t="s">
        <v>22</v>
      </c>
      <c r="F388" s="131"/>
      <c r="G388" s="64"/>
      <c r="I388" s="63">
        <v>785.11966456175992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437.55523536467155</v>
      </c>
      <c r="E389" s="132" t="s">
        <v>16</v>
      </c>
      <c r="F389" s="131"/>
      <c r="G389" s="64"/>
      <c r="I389" s="63">
        <v>422.75868151175996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70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70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70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70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70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70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70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70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70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70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70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70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70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2572.8731373938472</v>
      </c>
      <c r="E411" s="130" t="s">
        <v>753</v>
      </c>
      <c r="F411" s="131"/>
      <c r="G411" s="64"/>
      <c r="H411" s="67"/>
      <c r="I411" s="47">
        <v>2485.86776559792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3.8719474199999993</v>
      </c>
      <c r="E412" s="130" t="s">
        <v>753</v>
      </c>
      <c r="F412" s="131"/>
      <c r="G412" s="64"/>
      <c r="H412" s="67"/>
      <c r="I412" s="63">
        <v>3.7410119999999996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3.3518350799999994</v>
      </c>
      <c r="E413" s="130" t="s">
        <v>753</v>
      </c>
      <c r="F413" s="131"/>
      <c r="G413" s="64"/>
      <c r="H413" s="67"/>
      <c r="I413" s="63">
        <v>3.2384879999999998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64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64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64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64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64"/>
      <c r="H418" s="67"/>
    </row>
    <row r="419" spans="1:9" ht="15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126.71038855292396</v>
      </c>
      <c r="E419" s="130" t="s">
        <v>753</v>
      </c>
      <c r="F419" s="131"/>
      <c r="G419" s="64"/>
      <c r="H419" s="67"/>
      <c r="I419" s="47">
        <v>122.42549618639997</v>
      </c>
    </row>
    <row r="420" spans="1:9" ht="15.75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126.71038855292396</v>
      </c>
      <c r="E420" s="130" t="s">
        <v>753</v>
      </c>
      <c r="F420" s="131"/>
      <c r="G420" s="64"/>
      <c r="H420" s="67"/>
      <c r="I420" s="47">
        <v>122.42549618639997</v>
      </c>
    </row>
    <row r="421" spans="1:9" ht="15.75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126.71038855292396</v>
      </c>
      <c r="E421" s="130" t="s">
        <v>753</v>
      </c>
      <c r="F421" s="131"/>
      <c r="G421" s="64"/>
      <c r="H421" s="67"/>
      <c r="I421" s="47">
        <v>122.42549618639997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126.71038855292396</v>
      </c>
      <c r="E422" s="130" t="s">
        <v>753</v>
      </c>
      <c r="F422" s="131"/>
      <c r="G422" s="64"/>
      <c r="H422" s="67"/>
      <c r="I422" s="47">
        <v>122.42549618639997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126.71038855292396</v>
      </c>
      <c r="E423" s="130" t="s">
        <v>753</v>
      </c>
      <c r="F423" s="131"/>
      <c r="G423" s="64"/>
      <c r="H423" s="67"/>
      <c r="I423" s="47">
        <v>122.42549618639997</v>
      </c>
    </row>
    <row r="424" spans="1:9" ht="15.75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65.964193354421994</v>
      </c>
      <c r="E424" s="130" t="s">
        <v>753</v>
      </c>
      <c r="F424" s="131"/>
      <c r="G424" s="64"/>
      <c r="H424" s="67"/>
      <c r="I424" s="47">
        <v>63.733520149199997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4643.7313688702243</v>
      </c>
      <c r="E425" s="130" t="s">
        <v>753</v>
      </c>
      <c r="F425" s="131"/>
      <c r="G425" s="64"/>
      <c r="H425" s="67"/>
      <c r="I425" s="47">
        <v>4486.6969747538405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941.77039717122102</v>
      </c>
      <c r="E426" s="130" t="s">
        <v>753</v>
      </c>
      <c r="F426" s="131"/>
      <c r="G426" s="64"/>
      <c r="H426" s="67"/>
      <c r="I426" s="47">
        <v>909.92308905431992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1613.1267365754816</v>
      </c>
      <c r="E427" s="130" t="s">
        <v>753</v>
      </c>
      <c r="F427" s="131"/>
      <c r="G427" s="64"/>
      <c r="H427" s="67"/>
      <c r="I427" s="47">
        <v>1558.5765570777601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7902.9191070486359</v>
      </c>
      <c r="E428" s="130" t="s">
        <v>753</v>
      </c>
      <c r="F428" s="131"/>
      <c r="G428" s="64"/>
      <c r="H428" s="67"/>
      <c r="I428" s="47">
        <v>7635.6706348296002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741.11227808531748</v>
      </c>
      <c r="E429" s="130" t="s">
        <v>753</v>
      </c>
      <c r="F429" s="131"/>
      <c r="G429" s="64"/>
      <c r="H429" s="67"/>
      <c r="I429" s="47">
        <v>716.05051022735995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560.36082196424866</v>
      </c>
      <c r="E430" s="130" t="s">
        <v>753</v>
      </c>
      <c r="F430" s="131"/>
      <c r="G430" s="64"/>
      <c r="H430" s="67"/>
      <c r="I430" s="47">
        <v>541.41142218767993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741.11227808531748</v>
      </c>
      <c r="E431" s="130" t="s">
        <v>753</v>
      </c>
      <c r="F431" s="131"/>
      <c r="G431" s="64"/>
      <c r="H431" s="67"/>
      <c r="I431" s="47">
        <v>716.05051022735995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461.59281353627631</v>
      </c>
      <c r="E432" s="130" t="s">
        <v>753</v>
      </c>
      <c r="F432" s="131"/>
      <c r="G432" s="64"/>
      <c r="H432" s="67"/>
      <c r="I432" s="47">
        <v>445.98339472103993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39.85546875" customWidth="1"/>
    <col min="6" max="6" width="18.5703125" customWidth="1"/>
    <col min="7" max="7" width="17.5703125" customWidth="1"/>
    <col min="8" max="8" width="16.8554687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972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4</v>
      </c>
      <c r="C6"/>
      <c r="D6" s="5"/>
      <c r="G6" s="4"/>
      <c r="H6" s="4"/>
    </row>
    <row r="7" spans="1:14" x14ac:dyDescent="0.25">
      <c r="A7" s="6" t="s">
        <v>5</v>
      </c>
      <c r="C7" s="5"/>
      <c r="G7" s="4"/>
      <c r="H7" s="4"/>
    </row>
    <row r="8" spans="1:14" x14ac:dyDescent="0.25">
      <c r="A8" s="6" t="s">
        <v>6</v>
      </c>
      <c r="C8" s="5"/>
    </row>
    <row r="9" spans="1:14" x14ac:dyDescent="0.25">
      <c r="A9" s="6" t="s">
        <v>7</v>
      </c>
      <c r="C9" s="5"/>
    </row>
    <row r="10" spans="1:14" x14ac:dyDescent="0.25"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>
        <v>12924.9418804506</v>
      </c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8144.5914476504067</v>
      </c>
      <c r="E15" s="127" t="s">
        <v>16</v>
      </c>
      <c r="F15" s="128"/>
      <c r="H15" s="44"/>
      <c r="I15" s="27">
        <v>7869.17048082165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5269.181284604505</v>
      </c>
      <c r="E16" s="127" t="s">
        <v>16</v>
      </c>
      <c r="F16" s="128"/>
      <c r="H16" s="44"/>
      <c r="I16" s="27">
        <v>5090.9964102458989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4024.9470940956576</v>
      </c>
      <c r="E17" s="127" t="s">
        <v>16</v>
      </c>
      <c r="F17" s="128"/>
      <c r="H17" s="44"/>
      <c r="I17" s="27">
        <v>3888.8377720730996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61094.783571159998</v>
      </c>
      <c r="E18" s="127" t="s">
        <v>22</v>
      </c>
      <c r="F18" s="128"/>
      <c r="H18" s="44"/>
      <c r="I18" s="27">
        <v>59028.776397256042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11975.126949479056</v>
      </c>
      <c r="E19" s="127" t="s">
        <v>16</v>
      </c>
      <c r="F19" s="128"/>
      <c r="H19" s="44"/>
      <c r="I19" s="27">
        <v>11570.170965680249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8026.0630897843921</v>
      </c>
      <c r="E20" s="127" t="s">
        <v>16</v>
      </c>
      <c r="F20" s="128"/>
      <c r="H20" s="44"/>
      <c r="I20" s="27">
        <v>7754.6503282940994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7353.7752610417083</v>
      </c>
      <c r="E21" s="127" t="s">
        <v>16</v>
      </c>
      <c r="F21" s="128"/>
      <c r="H21" s="44"/>
      <c r="I21" s="27">
        <v>7105.0968705716996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3456.7635373411135</v>
      </c>
      <c r="E22" s="127" t="s">
        <v>16</v>
      </c>
      <c r="F22" s="128"/>
      <c r="H22" s="44"/>
      <c r="I22" s="27">
        <v>3339.8681520204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10716.468673092333</v>
      </c>
      <c r="E23" s="127" t="s">
        <v>16</v>
      </c>
      <c r="F23" s="128"/>
      <c r="H23" s="44"/>
      <c r="I23" s="27">
        <v>10354.076012649599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6177.2715607420114</v>
      </c>
      <c r="E24" s="127" t="s">
        <v>16</v>
      </c>
      <c r="F24" s="128"/>
      <c r="H24" s="44"/>
      <c r="I24" s="27">
        <v>5968.3783195574997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4939.308711919196</v>
      </c>
      <c r="E25" s="127" t="s">
        <v>16</v>
      </c>
      <c r="F25" s="128"/>
      <c r="H25" s="44"/>
      <c r="I25" s="27">
        <v>4772.278948714199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23617.87278959839</v>
      </c>
      <c r="E26" s="127" t="s">
        <v>22</v>
      </c>
      <c r="F26" s="128"/>
      <c r="H26" s="44"/>
      <c r="I26" s="27">
        <v>22819.200762896999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11990.178169525534</v>
      </c>
      <c r="E27" s="127" t="s">
        <v>22</v>
      </c>
      <c r="F27" s="128"/>
      <c r="H27" s="44"/>
      <c r="I27" s="27">
        <v>11584.713207271048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15898.478308260988</v>
      </c>
      <c r="E28" s="127" t="s">
        <v>22</v>
      </c>
      <c r="F28" s="128"/>
      <c r="H28" s="44"/>
      <c r="I28" s="27">
        <v>15360.848607015449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13247.58217757505</v>
      </c>
      <c r="E29" s="127" t="s">
        <v>16</v>
      </c>
      <c r="F29" s="128"/>
      <c r="H29" s="71"/>
      <c r="I29" s="27">
        <v>12799.596306835798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5449.7959251622415</v>
      </c>
      <c r="E30" s="127" t="s">
        <v>16</v>
      </c>
      <c r="F30" s="128"/>
      <c r="H30" s="71"/>
      <c r="I30" s="27">
        <v>5265.5033093354996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9751.9363217805367</v>
      </c>
      <c r="E31" s="127" t="s">
        <v>16</v>
      </c>
      <c r="F31" s="128"/>
      <c r="H31" s="71"/>
      <c r="I31" s="27">
        <v>9422.1606973724993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5493.6953169644694</v>
      </c>
      <c r="E32" s="127" t="s">
        <v>16</v>
      </c>
      <c r="F32" s="128"/>
      <c r="H32" s="71"/>
      <c r="I32" s="27">
        <v>5307.9181806420002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4830.1873665822304</v>
      </c>
      <c r="E33" s="127" t="s">
        <v>16</v>
      </c>
      <c r="F33" s="128"/>
      <c r="H33" s="71"/>
      <c r="I33" s="27">
        <v>4666.8476971808996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5612.223674830484</v>
      </c>
      <c r="E34" s="127" t="s">
        <v>16</v>
      </c>
      <c r="F34" s="128"/>
      <c r="H34" s="71"/>
      <c r="I34" s="27">
        <v>5422.4383331695499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7341.2325776696434</v>
      </c>
      <c r="E35" s="127" t="s">
        <v>22</v>
      </c>
      <c r="F35" s="128"/>
      <c r="H35" s="71"/>
      <c r="I35" s="27">
        <v>7092.9783359126995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12274.269947902809</v>
      </c>
      <c r="E36" s="127" t="s">
        <v>16</v>
      </c>
      <c r="F36" s="128"/>
      <c r="H36" s="71"/>
      <c r="I36" s="27">
        <v>11859.1980172974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6446.9392532414086</v>
      </c>
      <c r="E37" s="127" t="s">
        <v>16</v>
      </c>
      <c r="F37" s="128"/>
      <c r="H37" s="71"/>
      <c r="I37" s="27">
        <v>6228.9268147259991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I41" s="44"/>
      <c r="J41" s="44"/>
      <c r="K41" s="44"/>
      <c r="L41" s="44"/>
      <c r="M41" s="43"/>
      <c r="N41" s="32"/>
    </row>
    <row r="42" spans="1:14" ht="30.75" thickBot="1" x14ac:dyDescent="0.3">
      <c r="A42" s="45" t="s">
        <v>67</v>
      </c>
      <c r="B42" s="46">
        <v>47562</v>
      </c>
      <c r="C42" s="27">
        <f t="shared" ref="C42:C56" si="1">$I42*1.035</f>
        <v>5145.0998592402984</v>
      </c>
      <c r="D42" s="27" t="s">
        <v>68</v>
      </c>
      <c r="E42" s="48" t="s">
        <v>786</v>
      </c>
      <c r="F42" s="48" t="s">
        <v>68</v>
      </c>
      <c r="G42" s="130" t="s">
        <v>22</v>
      </c>
      <c r="H42" s="145"/>
      <c r="I42" s="47">
        <v>4971.1109751114</v>
      </c>
      <c r="J42" s="44"/>
      <c r="K42" s="44"/>
      <c r="L42" s="44"/>
    </row>
    <row r="43" spans="1:14" ht="30.75" thickBot="1" x14ac:dyDescent="0.3">
      <c r="A43" s="45" t="s">
        <v>70</v>
      </c>
      <c r="B43" s="46">
        <v>49505</v>
      </c>
      <c r="C43" s="27">
        <f t="shared" si="1"/>
        <v>3496.3659035981291</v>
      </c>
      <c r="D43" s="27" t="s">
        <v>68</v>
      </c>
      <c r="E43" s="48" t="s">
        <v>786</v>
      </c>
      <c r="F43" s="48" t="s">
        <v>68</v>
      </c>
      <c r="G43" s="130" t="s">
        <v>22</v>
      </c>
      <c r="H43" s="145"/>
      <c r="I43" s="47">
        <v>3378.1313078242797</v>
      </c>
      <c r="J43" s="44"/>
      <c r="K43" s="44"/>
      <c r="L43" s="44"/>
      <c r="M43" s="43"/>
      <c r="N43" s="32"/>
    </row>
    <row r="44" spans="1:14" ht="30.75" thickBot="1" x14ac:dyDescent="0.3">
      <c r="A44" s="45" t="s">
        <v>71</v>
      </c>
      <c r="B44" s="46">
        <v>29881</v>
      </c>
      <c r="C44" s="27">
        <f t="shared" si="1"/>
        <v>2938.367650011267</v>
      </c>
      <c r="D44" s="50" t="s">
        <v>72</v>
      </c>
      <c r="E44" s="48" t="s">
        <v>786</v>
      </c>
      <c r="F44" s="48" t="s">
        <v>68</v>
      </c>
      <c r="G44" s="130" t="s">
        <v>22</v>
      </c>
      <c r="H44" s="145"/>
      <c r="I44" s="47">
        <v>2839.0025603973595</v>
      </c>
      <c r="J44" s="44"/>
      <c r="K44" s="44"/>
      <c r="L44" s="44"/>
      <c r="M44" s="43"/>
      <c r="N44" s="32"/>
    </row>
    <row r="45" spans="1:14" ht="75.75" thickBot="1" x14ac:dyDescent="0.3">
      <c r="A45" s="51" t="s">
        <v>73</v>
      </c>
      <c r="B45" s="46">
        <v>29826</v>
      </c>
      <c r="C45" s="48" t="s">
        <v>74</v>
      </c>
      <c r="D45" s="50" t="s">
        <v>72</v>
      </c>
      <c r="E45" s="48" t="s">
        <v>786</v>
      </c>
      <c r="F45" s="48" t="s">
        <v>68</v>
      </c>
      <c r="G45" s="130" t="s">
        <v>22</v>
      </c>
      <c r="H45" s="145"/>
      <c r="I45" s="44"/>
      <c r="J45" s="44"/>
      <c r="K45" s="44"/>
    </row>
    <row r="46" spans="1:14" ht="30.75" thickBot="1" x14ac:dyDescent="0.3">
      <c r="A46" s="45" t="s">
        <v>75</v>
      </c>
      <c r="B46" s="46">
        <v>45378</v>
      </c>
      <c r="C46" s="27">
        <f t="shared" si="1"/>
        <v>820.34933511565441</v>
      </c>
      <c r="D46" s="27" t="s">
        <v>68</v>
      </c>
      <c r="E46" s="48" t="s">
        <v>786</v>
      </c>
      <c r="F46" s="48" t="s">
        <v>68</v>
      </c>
      <c r="G46" s="130" t="s">
        <v>22</v>
      </c>
      <c r="H46" s="145"/>
      <c r="I46" s="47">
        <v>792.60805325184003</v>
      </c>
    </row>
    <row r="47" spans="1:14" ht="30.75" thickBot="1" x14ac:dyDescent="0.3">
      <c r="A47" s="45" t="s">
        <v>76</v>
      </c>
      <c r="B47" s="46">
        <v>45380</v>
      </c>
      <c r="C47" s="27">
        <f t="shared" si="1"/>
        <v>1068.9792290263927</v>
      </c>
      <c r="D47" s="27" t="s">
        <v>68</v>
      </c>
      <c r="E47" s="48" t="s">
        <v>786</v>
      </c>
      <c r="F47" s="48" t="s">
        <v>68</v>
      </c>
      <c r="G47" s="130" t="s">
        <v>22</v>
      </c>
      <c r="H47" s="145"/>
      <c r="I47" s="47">
        <v>1032.8301729723601</v>
      </c>
    </row>
    <row r="48" spans="1:14" ht="45.75" thickBot="1" x14ac:dyDescent="0.3">
      <c r="A48" s="24" t="s">
        <v>77</v>
      </c>
      <c r="B48" s="46">
        <v>45384</v>
      </c>
      <c r="C48" s="27">
        <f t="shared" si="1"/>
        <v>1068.9792290263927</v>
      </c>
      <c r="D48" s="27" t="s">
        <v>68</v>
      </c>
      <c r="E48" s="48" t="s">
        <v>786</v>
      </c>
      <c r="F48" s="48" t="s">
        <v>68</v>
      </c>
      <c r="G48" s="130" t="s">
        <v>16</v>
      </c>
      <c r="H48" s="145"/>
      <c r="I48" s="47">
        <v>1032.8301729723601</v>
      </c>
    </row>
    <row r="49" spans="1:9" ht="45.75" thickBot="1" x14ac:dyDescent="0.3">
      <c r="A49" s="52" t="s">
        <v>78</v>
      </c>
      <c r="B49" s="46">
        <v>45385</v>
      </c>
      <c r="C49" s="27">
        <f t="shared" si="1"/>
        <v>1068.9792290263927</v>
      </c>
      <c r="D49" s="27" t="s">
        <v>68</v>
      </c>
      <c r="E49" s="48" t="s">
        <v>786</v>
      </c>
      <c r="F49" s="48" t="s">
        <v>68</v>
      </c>
      <c r="G49" s="130" t="s">
        <v>22</v>
      </c>
      <c r="H49" s="145"/>
      <c r="I49" s="47">
        <v>1032.8301729723601</v>
      </c>
    </row>
    <row r="50" spans="1:9" ht="30.75" thickBot="1" x14ac:dyDescent="0.3">
      <c r="A50" s="45" t="s">
        <v>79</v>
      </c>
      <c r="B50" s="46">
        <v>43235</v>
      </c>
      <c r="C50" s="27">
        <f t="shared" si="1"/>
        <v>814.8904741424285</v>
      </c>
      <c r="D50" s="27" t="s">
        <v>68</v>
      </c>
      <c r="E50" s="48" t="s">
        <v>786</v>
      </c>
      <c r="F50" s="48" t="s">
        <v>68</v>
      </c>
      <c r="G50" s="130" t="s">
        <v>22</v>
      </c>
      <c r="H50" s="145"/>
      <c r="I50" s="47">
        <v>787.33379144195999</v>
      </c>
    </row>
    <row r="51" spans="1:9" ht="30.75" thickBot="1" x14ac:dyDescent="0.3">
      <c r="A51" s="45" t="s">
        <v>80</v>
      </c>
      <c r="B51" s="46">
        <v>43239</v>
      </c>
      <c r="C51" s="27">
        <f t="shared" si="1"/>
        <v>814.8904741424285</v>
      </c>
      <c r="D51" s="27" t="s">
        <v>68</v>
      </c>
      <c r="E51" s="48" t="s">
        <v>786</v>
      </c>
      <c r="F51" s="48" t="s">
        <v>68</v>
      </c>
      <c r="G51" s="130" t="s">
        <v>22</v>
      </c>
      <c r="H51" s="145"/>
      <c r="I51" s="47">
        <v>787.33379144195999</v>
      </c>
    </row>
    <row r="52" spans="1:9" ht="30.75" thickBot="1" x14ac:dyDescent="0.3">
      <c r="A52" s="45" t="s">
        <v>81</v>
      </c>
      <c r="B52" s="46">
        <v>66984</v>
      </c>
      <c r="C52" s="27">
        <f t="shared" si="1"/>
        <v>2131.660531649678</v>
      </c>
      <c r="D52" s="50" t="s">
        <v>72</v>
      </c>
      <c r="E52" s="48" t="s">
        <v>786</v>
      </c>
      <c r="F52" s="48" t="s">
        <v>68</v>
      </c>
      <c r="G52" s="130" t="s">
        <v>22</v>
      </c>
      <c r="H52" s="145"/>
      <c r="I52" s="47">
        <v>2059.5753928982399</v>
      </c>
    </row>
    <row r="53" spans="1:9" ht="30.75" thickBot="1" x14ac:dyDescent="0.3">
      <c r="A53" s="52" t="s">
        <v>82</v>
      </c>
      <c r="B53" s="46">
        <v>19083</v>
      </c>
      <c r="C53" s="27">
        <f t="shared" si="1"/>
        <v>1480.2594886800625</v>
      </c>
      <c r="D53" s="50" t="s">
        <v>72</v>
      </c>
      <c r="E53" s="48" t="s">
        <v>786</v>
      </c>
      <c r="F53" s="48" t="s">
        <v>68</v>
      </c>
      <c r="G53" s="130" t="s">
        <v>16</v>
      </c>
      <c r="H53" s="145"/>
      <c r="I53" s="47">
        <v>1430.2024045217997</v>
      </c>
    </row>
    <row r="54" spans="1:9" ht="30.75" thickBot="1" x14ac:dyDescent="0.3">
      <c r="A54" s="45" t="s">
        <v>83</v>
      </c>
      <c r="B54" s="46">
        <v>19120</v>
      </c>
      <c r="C54" s="27">
        <f t="shared" si="1"/>
        <v>3393.5754527587078</v>
      </c>
      <c r="D54" s="27" t="s">
        <v>68</v>
      </c>
      <c r="E54" s="48" t="s">
        <v>786</v>
      </c>
      <c r="F54" s="48" t="s">
        <v>68</v>
      </c>
      <c r="G54" s="130" t="s">
        <v>22</v>
      </c>
      <c r="H54" s="145"/>
      <c r="I54" s="47">
        <v>3278.8168625687999</v>
      </c>
    </row>
    <row r="55" spans="1:9" ht="30.75" thickBot="1" x14ac:dyDescent="0.3">
      <c r="A55" s="52" t="s">
        <v>84</v>
      </c>
      <c r="B55" s="46">
        <v>10005</v>
      </c>
      <c r="C55" s="27">
        <f t="shared" si="1"/>
        <v>640.62152003514416</v>
      </c>
      <c r="D55" s="27" t="s">
        <v>68</v>
      </c>
      <c r="E55" s="48" t="s">
        <v>786</v>
      </c>
      <c r="F55" s="48" t="s">
        <v>68</v>
      </c>
      <c r="G55" s="130" t="s">
        <v>16</v>
      </c>
      <c r="H55" s="145"/>
      <c r="I55" s="47">
        <v>618.95799037211998</v>
      </c>
    </row>
    <row r="56" spans="1:9" ht="78.75" customHeight="1" thickBot="1" x14ac:dyDescent="0.3">
      <c r="A56" s="45" t="s">
        <v>85</v>
      </c>
      <c r="B56" s="46">
        <v>36430</v>
      </c>
      <c r="C56" s="27">
        <f t="shared" si="1"/>
        <v>402.50462239291494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388.89335496899997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55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30.75" thickBot="1" x14ac:dyDescent="0.3">
      <c r="A60" s="56" t="s">
        <v>88</v>
      </c>
      <c r="B60" s="72">
        <v>93454</v>
      </c>
      <c r="C60" s="27">
        <f t="shared" ref="C60:C64" si="2">$I60*1.035</f>
        <v>2920.4017784538155</v>
      </c>
      <c r="D60" s="58" t="s">
        <v>72</v>
      </c>
      <c r="E60" s="48" t="s">
        <v>786</v>
      </c>
      <c r="F60" s="48" t="s">
        <v>68</v>
      </c>
      <c r="G60" s="148" t="s">
        <v>16</v>
      </c>
      <c r="H60" s="145"/>
      <c r="I60" s="47">
        <v>2821.6442303901599</v>
      </c>
    </row>
    <row r="61" spans="1:9" ht="30.75" thickBot="1" x14ac:dyDescent="0.3">
      <c r="A61" s="56" t="s">
        <v>90</v>
      </c>
      <c r="B61" s="72">
        <v>93458</v>
      </c>
      <c r="C61" s="27">
        <f t="shared" si="2"/>
        <v>2920.4017784538155</v>
      </c>
      <c r="D61" s="58" t="s">
        <v>72</v>
      </c>
      <c r="E61" s="48" t="s">
        <v>786</v>
      </c>
      <c r="F61" s="48" t="s">
        <v>68</v>
      </c>
      <c r="G61" s="148" t="s">
        <v>16</v>
      </c>
      <c r="H61" s="145"/>
      <c r="I61" s="47">
        <v>2821.6442303901599</v>
      </c>
    </row>
    <row r="62" spans="1:9" ht="45.75" thickBot="1" x14ac:dyDescent="0.3">
      <c r="A62" s="56" t="s">
        <v>91</v>
      </c>
      <c r="B62" s="72">
        <v>93459</v>
      </c>
      <c r="C62" s="27">
        <f t="shared" si="2"/>
        <v>2920.4017784538155</v>
      </c>
      <c r="D62" s="58" t="s">
        <v>72</v>
      </c>
      <c r="E62" s="48" t="s">
        <v>786</v>
      </c>
      <c r="F62" s="48" t="s">
        <v>68</v>
      </c>
      <c r="G62" s="148" t="s">
        <v>16</v>
      </c>
      <c r="H62" s="145"/>
      <c r="I62" s="47">
        <v>2821.6442303901599</v>
      </c>
    </row>
    <row r="63" spans="1:9" ht="30.75" thickBot="1" x14ac:dyDescent="0.3">
      <c r="A63" s="56" t="s">
        <v>92</v>
      </c>
      <c r="B63" s="72">
        <v>93460</v>
      </c>
      <c r="C63" s="27">
        <f t="shared" si="2"/>
        <v>2920.4017784538155</v>
      </c>
      <c r="D63" s="58" t="s">
        <v>72</v>
      </c>
      <c r="E63" s="48" t="s">
        <v>786</v>
      </c>
      <c r="F63" s="48" t="s">
        <v>68</v>
      </c>
      <c r="G63" s="148" t="s">
        <v>16</v>
      </c>
      <c r="H63" s="145"/>
      <c r="I63" s="47">
        <v>2821.6442303901599</v>
      </c>
    </row>
    <row r="64" spans="1:9" ht="45.75" thickBot="1" x14ac:dyDescent="0.3">
      <c r="A64" s="56" t="s">
        <v>93</v>
      </c>
      <c r="B64" s="29" t="s">
        <v>94</v>
      </c>
      <c r="C64" s="27">
        <f t="shared" si="2"/>
        <v>10478.752527611854</v>
      </c>
      <c r="D64" s="58" t="s">
        <v>72</v>
      </c>
      <c r="E64" s="48" t="s">
        <v>786</v>
      </c>
      <c r="F64" s="48" t="s">
        <v>68</v>
      </c>
      <c r="G64" s="148" t="s">
        <v>16</v>
      </c>
      <c r="H64" s="145"/>
      <c r="I64" s="47">
        <v>10124.398577402759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29" t="s">
        <v>12</v>
      </c>
      <c r="F67" s="112"/>
      <c r="G67" s="11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34"/>
      <c r="G68" s="20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3">$I69*1.035</f>
        <v>6.3191034899999998</v>
      </c>
      <c r="E69" s="132" t="s">
        <v>16</v>
      </c>
      <c r="F69" s="131"/>
      <c r="G69" s="64"/>
      <c r="I69" s="63">
        <v>6.1054140000000006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3"/>
        <v>4.9415826599999999</v>
      </c>
      <c r="E70" s="132" t="s">
        <v>16</v>
      </c>
      <c r="F70" s="131"/>
      <c r="G70" s="64"/>
      <c r="I70" s="63">
        <v>4.7744759999999999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3"/>
        <v>9.4239917099999975</v>
      </c>
      <c r="E71" s="133" t="s">
        <v>16</v>
      </c>
      <c r="F71" s="131"/>
      <c r="G71" s="64"/>
      <c r="I71" s="63">
        <v>9.1053059999999988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3"/>
        <v>5.7943336499999996</v>
      </c>
      <c r="E72" s="132" t="s">
        <v>16</v>
      </c>
      <c r="F72" s="131"/>
      <c r="G72" s="64"/>
      <c r="I72" s="63">
        <v>5.5983900000000002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3"/>
        <v>18.334146284999999</v>
      </c>
      <c r="E73" s="132" t="s">
        <v>16</v>
      </c>
      <c r="F73" s="131"/>
      <c r="G73" s="64"/>
      <c r="I73" s="63">
        <v>17.714151000000001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3"/>
        <v>15.928951185000001</v>
      </c>
      <c r="E74" s="132" t="s">
        <v>16</v>
      </c>
      <c r="F74" s="131"/>
      <c r="G74" s="64"/>
      <c r="I74" s="63">
        <v>15.390291000000001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3"/>
        <v>7.0843928400000005</v>
      </c>
      <c r="E75" s="132" t="s">
        <v>16</v>
      </c>
      <c r="F75" s="131"/>
      <c r="G75" s="64"/>
      <c r="I75" s="63">
        <v>6.8448240000000009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3"/>
        <v>32.010960240000003</v>
      </c>
      <c r="E76" s="132" t="s">
        <v>16</v>
      </c>
      <c r="F76" s="131"/>
      <c r="G76" s="64"/>
      <c r="I76" s="63">
        <v>30.928464000000002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3"/>
        <v>15.961749299999997</v>
      </c>
      <c r="E77" s="132" t="s">
        <v>16</v>
      </c>
      <c r="F77" s="131"/>
      <c r="G77" s="64"/>
      <c r="I77" s="63">
        <v>15.42198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3"/>
        <v>13.217640344999998</v>
      </c>
      <c r="E78" s="132" t="s">
        <v>16</v>
      </c>
      <c r="F78" s="131"/>
      <c r="G78" s="64"/>
      <c r="I78" s="63">
        <v>12.770667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3"/>
        <v>12.200898779999999</v>
      </c>
      <c r="E79" s="132" t="s">
        <v>16</v>
      </c>
      <c r="F79" s="131"/>
      <c r="G79" s="64"/>
      <c r="I79" s="63">
        <v>11.788308000000001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3"/>
        <v>5.6631411899999993</v>
      </c>
      <c r="E80" s="132" t="s">
        <v>16</v>
      </c>
      <c r="F80" s="131"/>
      <c r="G80" s="64"/>
      <c r="I80" s="63">
        <v>5.4716339999999999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3"/>
        <v>10.167415650000001</v>
      </c>
      <c r="E81" s="132" t="s">
        <v>16</v>
      </c>
      <c r="F81" s="131"/>
      <c r="G81" s="64"/>
      <c r="I81" s="63">
        <v>9.8235900000000012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3"/>
        <v>4.9415826599999999</v>
      </c>
      <c r="E82" s="132" t="s">
        <v>16</v>
      </c>
      <c r="F82" s="131"/>
      <c r="G82" s="64"/>
      <c r="I82" s="63">
        <v>4.7744759999999999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3"/>
        <v>27.845599634999996</v>
      </c>
      <c r="E83" s="132" t="s">
        <v>16</v>
      </c>
      <c r="F83" s="131"/>
      <c r="G83" s="64"/>
      <c r="I83" s="63">
        <v>26.903960999999999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3"/>
        <v>9.8612999099999978</v>
      </c>
      <c r="E84" s="132" t="s">
        <v>16</v>
      </c>
      <c r="F84" s="131"/>
      <c r="G84" s="64"/>
      <c r="I84" s="63">
        <v>9.5278259999999992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3"/>
        <v>45.13020624</v>
      </c>
      <c r="E85" s="132" t="s">
        <v>16</v>
      </c>
      <c r="F85" s="131"/>
      <c r="G85" s="64"/>
      <c r="I85" s="63">
        <v>43.604064000000001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3"/>
        <v>5.1821021699999994</v>
      </c>
      <c r="E86" s="132" t="s">
        <v>16</v>
      </c>
      <c r="F86" s="131"/>
      <c r="G86" s="64"/>
      <c r="I86" s="63">
        <v>5.0068619999999999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3"/>
        <v>15.950816594999999</v>
      </c>
      <c r="E87" s="132" t="s">
        <v>16</v>
      </c>
      <c r="F87" s="131"/>
      <c r="G87" s="64"/>
      <c r="I87" s="63">
        <v>15.411417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3"/>
        <v>22.805622629999998</v>
      </c>
      <c r="E88" s="132" t="s">
        <v>16</v>
      </c>
      <c r="F88" s="131"/>
      <c r="G88" s="64"/>
      <c r="I88" s="63">
        <v>22.034417999999999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3"/>
        <v>21.187582289999998</v>
      </c>
      <c r="E89" s="132" t="s">
        <v>16</v>
      </c>
      <c r="F89" s="131"/>
      <c r="G89" s="64"/>
      <c r="I89" s="63">
        <v>20.471094000000001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3"/>
        <v>4.3730820000000001</v>
      </c>
      <c r="E90" s="132" t="s">
        <v>16</v>
      </c>
      <c r="F90" s="131"/>
      <c r="G90" s="64"/>
      <c r="I90" s="63">
        <v>4.2252000000000001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3"/>
        <v>4.0123027349999996</v>
      </c>
      <c r="E91" s="132" t="s">
        <v>16</v>
      </c>
      <c r="F91" s="131"/>
      <c r="G91" s="64"/>
      <c r="I91" s="63">
        <v>3.8766210000000001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3"/>
        <v>4.0123027349999996</v>
      </c>
      <c r="E92" s="132" t="s">
        <v>16</v>
      </c>
      <c r="F92" s="131"/>
      <c r="G92" s="64"/>
      <c r="I92" s="63">
        <v>3.8766210000000001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3"/>
        <v>20.105244495000001</v>
      </c>
      <c r="E93" s="132" t="s">
        <v>22</v>
      </c>
      <c r="F93" s="131"/>
      <c r="G93" s="64"/>
      <c r="I93" s="63">
        <v>19.425357000000002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3"/>
        <v>20.105244495000001</v>
      </c>
      <c r="E94" s="132" t="s">
        <v>22</v>
      </c>
      <c r="F94" s="131"/>
      <c r="G94" s="64"/>
      <c r="I94" s="63">
        <v>19.425357000000002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3"/>
        <v>5.2039675799999996</v>
      </c>
      <c r="E95" s="132" t="s">
        <v>16</v>
      </c>
      <c r="F95" s="131"/>
      <c r="G95" s="64"/>
      <c r="I95" s="63">
        <v>5.0279879999999997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3"/>
        <v>5.2586311049999992</v>
      </c>
      <c r="E96" s="132" t="s">
        <v>16</v>
      </c>
      <c r="F96" s="131"/>
      <c r="G96" s="64"/>
      <c r="I96" s="63">
        <v>5.0808029999999995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3"/>
        <v>17.557924229999998</v>
      </c>
      <c r="E97" s="132" t="s">
        <v>16</v>
      </c>
      <c r="F97" s="131"/>
      <c r="G97" s="64"/>
      <c r="I97" s="63">
        <v>16.964178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3"/>
        <v>7.0734601349999995</v>
      </c>
      <c r="E98" s="132" t="s">
        <v>16</v>
      </c>
      <c r="F98" s="131"/>
      <c r="G98" s="64"/>
      <c r="I98" s="63">
        <v>6.8342609999999997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3"/>
        <v>28.217311604999995</v>
      </c>
      <c r="E99" s="132" t="s">
        <v>16</v>
      </c>
      <c r="F99" s="131"/>
      <c r="G99" s="64"/>
      <c r="I99" s="63">
        <v>27.263102999999997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3"/>
        <v>7.5107683349999999</v>
      </c>
      <c r="E100" s="132" t="s">
        <v>16</v>
      </c>
      <c r="F100" s="131"/>
      <c r="G100" s="64"/>
      <c r="I100" s="63">
        <v>7.2567810000000001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3"/>
        <v>13.950131579999999</v>
      </c>
      <c r="E101" s="132" t="s">
        <v>16</v>
      </c>
      <c r="F101" s="131"/>
      <c r="G101" s="64"/>
      <c r="I101" s="63">
        <v>13.478388000000001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3"/>
        <v>4.3184184749999996</v>
      </c>
      <c r="E102" s="132" t="s">
        <v>16</v>
      </c>
      <c r="F102" s="131"/>
      <c r="G102" s="64"/>
      <c r="I102" s="63">
        <v>4.1723850000000002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3"/>
        <v>23.210132715</v>
      </c>
      <c r="E103" s="132" t="s">
        <v>16</v>
      </c>
      <c r="F103" s="131"/>
      <c r="G103" s="64"/>
      <c r="I103" s="63">
        <v>22.425249000000001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3"/>
        <v>18.366944400000001</v>
      </c>
      <c r="E104" s="132" t="s">
        <v>22</v>
      </c>
      <c r="F104" s="131"/>
      <c r="G104" s="64"/>
      <c r="I104" s="63">
        <v>17.745840000000001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3"/>
        <v>15.502575689999999</v>
      </c>
      <c r="E105" s="132" t="s">
        <v>16</v>
      </c>
      <c r="F105" s="131"/>
      <c r="G105" s="64"/>
      <c r="I105" s="63">
        <v>14.978334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3"/>
        <v>9.2490684299999995</v>
      </c>
      <c r="E106" s="132" t="s">
        <v>22</v>
      </c>
      <c r="F106" s="131"/>
      <c r="G106" s="64"/>
      <c r="I106" s="63">
        <v>8.9362980000000007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3"/>
        <v>5.4882179099999995</v>
      </c>
      <c r="E107" s="132" t="s">
        <v>16</v>
      </c>
      <c r="F107" s="131"/>
      <c r="G107" s="64"/>
      <c r="I107" s="63">
        <v>5.3026260000000001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3"/>
        <v>5.4882179099999995</v>
      </c>
      <c r="E108" s="132" t="s">
        <v>16</v>
      </c>
      <c r="F108" s="131"/>
      <c r="G108" s="64"/>
      <c r="I108" s="63">
        <v>5.3026260000000001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3"/>
        <v>9.3693281849999988</v>
      </c>
      <c r="E109" s="132" t="s">
        <v>16</v>
      </c>
      <c r="F109" s="131"/>
      <c r="G109" s="64"/>
      <c r="I109" s="63">
        <v>9.0524909999999998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3"/>
        <v>11.28255156</v>
      </c>
      <c r="E110" s="133" t="s">
        <v>16</v>
      </c>
      <c r="F110" s="131"/>
      <c r="G110" s="64"/>
      <c r="I110" s="63">
        <v>10.901016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3"/>
        <v>86.116917285</v>
      </c>
      <c r="E111" s="132" t="s">
        <v>16</v>
      </c>
      <c r="F111" s="131"/>
      <c r="G111" s="64"/>
      <c r="I111" s="63">
        <v>83.204751000000002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3"/>
        <v>11.47934025</v>
      </c>
      <c r="E112" s="132" t="s">
        <v>16</v>
      </c>
      <c r="F112" s="131"/>
      <c r="G112" s="64"/>
      <c r="I112" s="63">
        <v>11.091150000000001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3"/>
        <v>114.61633772174459</v>
      </c>
      <c r="E113" s="132" t="s">
        <v>16</v>
      </c>
      <c r="F113" s="131"/>
      <c r="G113" s="64"/>
      <c r="I113" s="63">
        <v>110.74042291955999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3"/>
        <v>33.523131763245601</v>
      </c>
      <c r="E114" s="132" t="s">
        <v>16</v>
      </c>
      <c r="F114" s="131"/>
      <c r="G114" s="64"/>
      <c r="I114" s="63">
        <v>32.389499288160003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3"/>
        <v>40.746191535000001</v>
      </c>
      <c r="E115" s="132" t="s">
        <v>16</v>
      </c>
      <c r="F115" s="131"/>
      <c r="G115" s="64"/>
      <c r="I115" s="63">
        <v>39.368301000000002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3"/>
        <v>5.64127578</v>
      </c>
      <c r="E116" s="132" t="s">
        <v>16</v>
      </c>
      <c r="F116" s="131"/>
      <c r="G116" s="64"/>
      <c r="I116" s="63">
        <v>5.4505080000000001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3"/>
        <v>14.955940439999999</v>
      </c>
      <c r="E117" s="132" t="s">
        <v>16</v>
      </c>
      <c r="F117" s="131"/>
      <c r="G117" s="64"/>
      <c r="I117" s="63">
        <v>14.450184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3"/>
        <v>5.3351600399999999</v>
      </c>
      <c r="E118" s="132" t="s">
        <v>16</v>
      </c>
      <c r="F118" s="131"/>
      <c r="G118" s="64"/>
      <c r="I118" s="63">
        <v>5.154744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3"/>
        <v>20.728408679999998</v>
      </c>
      <c r="E119" s="132" t="s">
        <v>16</v>
      </c>
      <c r="F119" s="131"/>
      <c r="G119" s="64"/>
      <c r="I119" s="63">
        <v>20.027448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3"/>
        <v>27.823734224999999</v>
      </c>
      <c r="E120" s="132" t="s">
        <v>16</v>
      </c>
      <c r="F120" s="131"/>
      <c r="G120" s="64"/>
      <c r="I120" s="63">
        <v>26.882835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3"/>
        <v>14.157852974999997</v>
      </c>
      <c r="E121" s="132" t="s">
        <v>16</v>
      </c>
      <c r="F121" s="131"/>
      <c r="G121" s="64"/>
      <c r="I121" s="63">
        <v>13.679084999999999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3"/>
        <v>8.2213941599999991</v>
      </c>
      <c r="E122" s="132" t="s">
        <v>16</v>
      </c>
      <c r="F122" s="131"/>
      <c r="G122" s="64"/>
      <c r="I122" s="63">
        <v>7.9433759999999998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3"/>
        <v>16.453721025</v>
      </c>
      <c r="E123" s="132" t="s">
        <v>16</v>
      </c>
      <c r="F123" s="131"/>
      <c r="G123" s="64"/>
      <c r="I123" s="63">
        <v>15.897315000000001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3"/>
        <v>38.362861844999998</v>
      </c>
      <c r="E124" s="132" t="s">
        <v>16</v>
      </c>
      <c r="F124" s="131"/>
      <c r="G124" s="64"/>
      <c r="I124" s="63">
        <v>37.065567000000001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3"/>
        <v>155.22710452798501</v>
      </c>
      <c r="E125" s="133" t="s">
        <v>16</v>
      </c>
      <c r="F125" s="131"/>
      <c r="G125" s="64"/>
      <c r="I125" s="63">
        <v>149.97787877100001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3"/>
        <v>13.119245999999999</v>
      </c>
      <c r="E126" s="132" t="s">
        <v>16</v>
      </c>
      <c r="F126" s="131"/>
      <c r="G126" s="64"/>
      <c r="I126" s="63">
        <v>12.675599999999999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3"/>
        <v>8.494711784999998</v>
      </c>
      <c r="E127" s="132" t="s">
        <v>22</v>
      </c>
      <c r="F127" s="131"/>
      <c r="G127" s="64"/>
      <c r="I127" s="63">
        <v>8.2074509999999989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3"/>
        <v>7.0734601349999995</v>
      </c>
      <c r="E128" s="132" t="s">
        <v>22</v>
      </c>
      <c r="F128" s="131"/>
      <c r="G128" s="64"/>
      <c r="I128" s="63">
        <v>6.8342609999999997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3"/>
        <v>11.544936480000001</v>
      </c>
      <c r="E129" s="132" t="s">
        <v>22</v>
      </c>
      <c r="F129" s="131"/>
      <c r="G129" s="64"/>
      <c r="I129" s="63">
        <v>11.154528000000001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3"/>
        <v>7.3030469399999998</v>
      </c>
      <c r="E130" s="133" t="s">
        <v>16</v>
      </c>
      <c r="F130" s="131"/>
      <c r="G130" s="64"/>
      <c r="I130" s="63">
        <v>7.0560840000000002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3"/>
        <v>56.740565775952803</v>
      </c>
      <c r="E131" s="132" t="s">
        <v>16</v>
      </c>
      <c r="F131" s="131"/>
      <c r="G131" s="64"/>
      <c r="I131" s="63">
        <v>54.821802682080005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3"/>
        <v>155.22710452798501</v>
      </c>
      <c r="E132" s="132" t="s">
        <v>16</v>
      </c>
      <c r="F132" s="131"/>
      <c r="G132" s="64"/>
      <c r="I132" s="63">
        <v>149.97787877100001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4">$I133*1.035</f>
        <v>56.095709354999997</v>
      </c>
      <c r="E133" s="132" t="s">
        <v>16</v>
      </c>
      <c r="F133" s="131"/>
      <c r="G133" s="64"/>
      <c r="I133" s="63">
        <v>54.198753000000004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4"/>
        <v>46.059486164999996</v>
      </c>
      <c r="E134" s="132" t="s">
        <v>16</v>
      </c>
      <c r="F134" s="131"/>
      <c r="G134" s="64"/>
      <c r="I134" s="63">
        <v>44.501919000000001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4"/>
        <v>81.995287499999989</v>
      </c>
      <c r="E135" s="133" t="s">
        <v>16</v>
      </c>
      <c r="F135" s="131"/>
      <c r="G135" s="64"/>
      <c r="I135" s="63">
        <v>79.222499999999997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4"/>
        <v>5.6631411899999993</v>
      </c>
      <c r="E136" s="132" t="s">
        <v>16</v>
      </c>
      <c r="F136" s="131"/>
      <c r="G136" s="64"/>
      <c r="I136" s="63">
        <v>5.4716339999999999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4"/>
        <v>14.157852974999997</v>
      </c>
      <c r="E137" s="132" t="s">
        <v>16</v>
      </c>
      <c r="F137" s="131"/>
      <c r="G137" s="64"/>
      <c r="I137" s="63">
        <v>13.679084999999999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4"/>
        <v>7.1171909549999999</v>
      </c>
      <c r="E138" s="132" t="s">
        <v>16</v>
      </c>
      <c r="F138" s="131"/>
      <c r="G138" s="64"/>
      <c r="I138" s="63">
        <v>6.8765130000000001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4"/>
        <v>12.627274275000001</v>
      </c>
      <c r="E139" s="132" t="s">
        <v>16</v>
      </c>
      <c r="F139" s="131"/>
      <c r="G139" s="64"/>
      <c r="I139" s="63">
        <v>12.200265000000002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4"/>
        <v>5.5975449600000005</v>
      </c>
      <c r="E140" s="132" t="s">
        <v>16</v>
      </c>
      <c r="F140" s="131"/>
      <c r="G140" s="64"/>
      <c r="I140" s="63">
        <v>5.4082560000000006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4"/>
        <v>5.6631411899999993</v>
      </c>
      <c r="E141" s="132" t="s">
        <v>16</v>
      </c>
      <c r="F141" s="131"/>
      <c r="G141" s="64"/>
      <c r="I141" s="63">
        <v>5.4716339999999999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4"/>
        <v>13.09738059</v>
      </c>
      <c r="E142" s="132" t="s">
        <v>16</v>
      </c>
      <c r="F142" s="131"/>
      <c r="G142" s="64"/>
      <c r="I142" s="63">
        <v>12.654474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4"/>
        <v>8.8336256400000011</v>
      </c>
      <c r="E143" s="132" t="s">
        <v>16</v>
      </c>
      <c r="F143" s="131"/>
      <c r="G143" s="64"/>
      <c r="I143" s="63">
        <v>8.5349040000000009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4"/>
        <v>7.2483834150000002</v>
      </c>
      <c r="E144" s="132" t="s">
        <v>16</v>
      </c>
      <c r="F144" s="131"/>
      <c r="G144" s="64"/>
      <c r="I144" s="63">
        <v>7.0032690000000004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4"/>
        <v>46.835708220000001</v>
      </c>
      <c r="E145" s="132" t="s">
        <v>16</v>
      </c>
      <c r="F145" s="131"/>
      <c r="G145" s="64"/>
      <c r="I145" s="63">
        <v>45.251892000000005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4"/>
        <v>27.626945534999997</v>
      </c>
      <c r="E146" s="132" t="s">
        <v>16</v>
      </c>
      <c r="F146" s="131"/>
      <c r="G146" s="64"/>
      <c r="I146" s="63">
        <v>26.692701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4"/>
        <v>24.303403214999999</v>
      </c>
      <c r="E147" s="132" t="s">
        <v>16</v>
      </c>
      <c r="F147" s="131"/>
      <c r="G147" s="64"/>
      <c r="I147" s="63">
        <v>23.481549000000001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4"/>
        <v>14.518632239999999</v>
      </c>
      <c r="E148" s="132" t="s">
        <v>16</v>
      </c>
      <c r="F148" s="131"/>
      <c r="G148" s="64"/>
      <c r="I148" s="63">
        <v>14.027664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4"/>
        <v>15.02153667</v>
      </c>
      <c r="E149" s="132" t="s">
        <v>16</v>
      </c>
      <c r="F149" s="131"/>
      <c r="G149" s="64"/>
      <c r="I149" s="63">
        <v>14.513562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4"/>
        <v>67.935828869999995</v>
      </c>
      <c r="E150" s="132" t="s">
        <v>16</v>
      </c>
      <c r="F150" s="131"/>
      <c r="G150" s="64"/>
      <c r="I150" s="63">
        <v>65.638481999999996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4"/>
        <v>7.6638262049999994</v>
      </c>
      <c r="E151" s="132" t="s">
        <v>16</v>
      </c>
      <c r="F151" s="131"/>
      <c r="G151" s="64"/>
      <c r="I151" s="63">
        <v>7.4046630000000002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4"/>
        <v>14.343708959999999</v>
      </c>
      <c r="E152" s="132" t="s">
        <v>16</v>
      </c>
      <c r="F152" s="131"/>
      <c r="G152" s="64"/>
      <c r="I152" s="63">
        <v>13.858656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4"/>
        <v>19.831926869999997</v>
      </c>
      <c r="E153" s="132" t="s">
        <v>16</v>
      </c>
      <c r="F153" s="131"/>
      <c r="G153" s="64"/>
      <c r="I153" s="63">
        <v>19.161282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4"/>
        <v>16.716105944999999</v>
      </c>
      <c r="E154" s="132" t="s">
        <v>16</v>
      </c>
      <c r="F154" s="131"/>
      <c r="G154" s="64"/>
      <c r="I154" s="63">
        <v>16.150827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4"/>
        <v>30.54597777</v>
      </c>
      <c r="E155" s="132" t="s">
        <v>16</v>
      </c>
      <c r="F155" s="131"/>
      <c r="G155" s="64"/>
      <c r="I155" s="63">
        <v>29.513022000000003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4"/>
        <v>17.40486636</v>
      </c>
      <c r="E156" s="132" t="s">
        <v>16</v>
      </c>
      <c r="F156" s="131"/>
      <c r="G156" s="64"/>
      <c r="I156" s="63">
        <v>16.816296000000001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4"/>
        <v>14.901276915</v>
      </c>
      <c r="E157" s="132" t="s">
        <v>16</v>
      </c>
      <c r="F157" s="131"/>
      <c r="G157" s="64"/>
      <c r="I157" s="63">
        <v>14.397369000000001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4"/>
        <v>11.129493689999999</v>
      </c>
      <c r="E158" s="132" t="s">
        <v>16</v>
      </c>
      <c r="F158" s="131"/>
      <c r="G158" s="64"/>
      <c r="I158" s="63">
        <v>10.753133999999999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4"/>
        <v>16.071076349999998</v>
      </c>
      <c r="E159" s="132" t="s">
        <v>16</v>
      </c>
      <c r="F159" s="131"/>
      <c r="G159" s="64"/>
      <c r="I159" s="63">
        <v>15.527609999999999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4"/>
        <v>18.520002269999999</v>
      </c>
      <c r="E160" s="132" t="s">
        <v>16</v>
      </c>
      <c r="F160" s="131"/>
      <c r="G160" s="64"/>
      <c r="I160" s="63">
        <v>17.893722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4"/>
        <v>11.28255156</v>
      </c>
      <c r="E161" s="133" t="s">
        <v>16</v>
      </c>
      <c r="F161" s="131"/>
      <c r="G161" s="64"/>
      <c r="I161" s="63">
        <v>10.901016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4"/>
        <v>13.09738059</v>
      </c>
      <c r="E162" s="132" t="s">
        <v>16</v>
      </c>
      <c r="F162" s="131"/>
      <c r="G162" s="64"/>
      <c r="I162" s="63">
        <v>12.654474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4"/>
        <v>3.5859272399999997</v>
      </c>
      <c r="E163" s="132" t="s">
        <v>16</v>
      </c>
      <c r="F163" s="131"/>
      <c r="G163" s="64"/>
      <c r="I163" s="63">
        <v>3.464664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4"/>
        <v>7.8715475999999995</v>
      </c>
      <c r="E164" s="132" t="s">
        <v>16</v>
      </c>
      <c r="F164" s="131"/>
      <c r="G164" s="64"/>
      <c r="I164" s="63">
        <v>7.6053600000000001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4"/>
        <v>10.615656555000001</v>
      </c>
      <c r="E165" s="132" t="s">
        <v>16</v>
      </c>
      <c r="F165" s="131"/>
      <c r="G165" s="64"/>
      <c r="I165" s="63">
        <v>10.256673000000001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4"/>
        <v>20.312965889999997</v>
      </c>
      <c r="E166" s="132" t="s">
        <v>16</v>
      </c>
      <c r="F166" s="131"/>
      <c r="G166" s="64"/>
      <c r="I166" s="63">
        <v>19.626054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4"/>
        <v>20.247369659999997</v>
      </c>
      <c r="E167" s="132" t="s">
        <v>16</v>
      </c>
      <c r="F167" s="131"/>
      <c r="G167" s="64"/>
      <c r="I167" s="63">
        <v>19.562676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4"/>
        <v>13.753342889999999</v>
      </c>
      <c r="E168" s="132" t="s">
        <v>16</v>
      </c>
      <c r="F168" s="131"/>
      <c r="G168" s="64"/>
      <c r="I168" s="63">
        <v>13.288254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4"/>
        <v>2.5910510849999997</v>
      </c>
      <c r="E169" s="132" t="s">
        <v>16</v>
      </c>
      <c r="F169" s="131"/>
      <c r="G169" s="64"/>
      <c r="I169" s="63">
        <v>2.503431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4"/>
        <v>2.5910510849999997</v>
      </c>
      <c r="E170" s="132" t="s">
        <v>16</v>
      </c>
      <c r="F170" s="131"/>
      <c r="G170" s="64"/>
      <c r="I170" s="63">
        <v>2.503431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4"/>
        <v>12.867793784999998</v>
      </c>
      <c r="E171" s="132" t="s">
        <v>16</v>
      </c>
      <c r="F171" s="131"/>
      <c r="G171" s="64"/>
      <c r="I171" s="63">
        <v>12.432651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4"/>
        <v>13.173909525000001</v>
      </c>
      <c r="E172" s="132" t="s">
        <v>16</v>
      </c>
      <c r="F172" s="131"/>
      <c r="G172" s="64"/>
      <c r="I172" s="63">
        <v>12.728415000000002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4"/>
        <v>11.741725169999999</v>
      </c>
      <c r="E173" s="132" t="s">
        <v>16</v>
      </c>
      <c r="F173" s="131"/>
      <c r="G173" s="64"/>
      <c r="I173" s="63">
        <v>11.344662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4"/>
        <v>8.9320199849999984</v>
      </c>
      <c r="E174" s="132" t="s">
        <v>22</v>
      </c>
      <c r="F174" s="131"/>
      <c r="G174" s="64"/>
      <c r="I174" s="63">
        <v>8.6299709999999994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4"/>
        <v>13.545621494999999</v>
      </c>
      <c r="E175" s="132" t="s">
        <v>16</v>
      </c>
      <c r="F175" s="131"/>
      <c r="G175" s="64"/>
      <c r="I175" s="63">
        <v>13.087557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4"/>
        <v>12.31022583</v>
      </c>
      <c r="E176" s="132" t="s">
        <v>16</v>
      </c>
      <c r="F176" s="131"/>
      <c r="G176" s="64"/>
      <c r="I176" s="63">
        <v>11.893938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4"/>
        <v>11.293484264999998</v>
      </c>
      <c r="E177" s="132" t="s">
        <v>16</v>
      </c>
      <c r="F177" s="131"/>
      <c r="G177" s="64"/>
      <c r="I177" s="63">
        <v>10.911579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4"/>
        <v>15.600970035</v>
      </c>
      <c r="E178" s="132" t="s">
        <v>16</v>
      </c>
      <c r="F178" s="131"/>
      <c r="G178" s="64"/>
      <c r="I178" s="63">
        <v>15.073401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4"/>
        <v>21.154784175</v>
      </c>
      <c r="E179" s="132" t="s">
        <v>16</v>
      </c>
      <c r="F179" s="131"/>
      <c r="G179" s="64"/>
      <c r="I179" s="63">
        <v>20.439405000000001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4"/>
        <v>5.6631411899999993</v>
      </c>
      <c r="E180" s="132" t="s">
        <v>16</v>
      </c>
      <c r="F180" s="131"/>
      <c r="G180" s="64"/>
      <c r="I180" s="63">
        <v>5.4716339999999999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4"/>
        <v>14.988738555000001</v>
      </c>
      <c r="E181" s="132" t="s">
        <v>16</v>
      </c>
      <c r="F181" s="131"/>
      <c r="G181" s="64"/>
      <c r="I181" s="63">
        <v>14.481873000000002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4"/>
        <v>19.591407360000002</v>
      </c>
      <c r="E182" s="132" t="s">
        <v>16</v>
      </c>
      <c r="F182" s="131"/>
      <c r="G182" s="64"/>
      <c r="I182" s="63">
        <v>18.928896000000002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4"/>
        <v>38.362861844999998</v>
      </c>
      <c r="E183" s="132" t="s">
        <v>16</v>
      </c>
      <c r="F183" s="131"/>
      <c r="G183" s="64"/>
      <c r="I183" s="63">
        <v>37.065567000000001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4"/>
        <v>17.995232430000002</v>
      </c>
      <c r="E184" s="132" t="s">
        <v>16</v>
      </c>
      <c r="F184" s="131"/>
      <c r="G184" s="64"/>
      <c r="I184" s="63">
        <v>17.386698000000003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4"/>
        <v>22.750959105</v>
      </c>
      <c r="E185" s="132" t="s">
        <v>16</v>
      </c>
      <c r="F185" s="131"/>
      <c r="G185" s="64"/>
      <c r="I185" s="63">
        <v>21.981603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4"/>
        <v>22.750959105</v>
      </c>
      <c r="E186" s="132" t="s">
        <v>16</v>
      </c>
      <c r="F186" s="131"/>
      <c r="G186" s="64"/>
      <c r="I186" s="63">
        <v>21.981603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4"/>
        <v>22.750959105</v>
      </c>
      <c r="E187" s="132" t="s">
        <v>16</v>
      </c>
      <c r="F187" s="131"/>
      <c r="G187" s="64"/>
      <c r="I187" s="63">
        <v>21.981603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4"/>
        <v>155.22710452798501</v>
      </c>
      <c r="E188" s="133" t="s">
        <v>16</v>
      </c>
      <c r="F188" s="131"/>
      <c r="G188" s="64"/>
      <c r="I188" s="63">
        <v>149.97787877100001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4"/>
        <v>140.25567244499996</v>
      </c>
      <c r="E189" s="133" t="s">
        <v>16</v>
      </c>
      <c r="F189" s="131"/>
      <c r="G189" s="64"/>
      <c r="I189" s="63">
        <v>135.51272699999998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4"/>
        <v>18.093626774999997</v>
      </c>
      <c r="E190" s="132" t="s">
        <v>16</v>
      </c>
      <c r="F190" s="131"/>
      <c r="G190" s="64"/>
      <c r="I190" s="63">
        <v>17.481764999999999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4"/>
        <v>12.496081814999998</v>
      </c>
      <c r="E191" s="132" t="s">
        <v>16</v>
      </c>
      <c r="F191" s="131"/>
      <c r="G191" s="64"/>
      <c r="I191" s="63">
        <v>12.073509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4"/>
        <v>7.0734601349999995</v>
      </c>
      <c r="E192" s="132" t="s">
        <v>16</v>
      </c>
      <c r="F192" s="131"/>
      <c r="G192" s="64"/>
      <c r="I192" s="63">
        <v>6.8342609999999997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4"/>
        <v>6.6033538199999997</v>
      </c>
      <c r="E193" s="132" t="s">
        <v>16</v>
      </c>
      <c r="F193" s="131"/>
      <c r="G193" s="64"/>
      <c r="I193" s="63">
        <v>6.3800520000000001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4"/>
        <v>12.649139685</v>
      </c>
      <c r="E194" s="132" t="s">
        <v>16</v>
      </c>
      <c r="F194" s="131"/>
      <c r="G194" s="64"/>
      <c r="I194" s="63">
        <v>12.221391000000001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4"/>
        <v>2.77690707</v>
      </c>
      <c r="E195" s="132" t="s">
        <v>16</v>
      </c>
      <c r="F195" s="131"/>
      <c r="G195" s="64"/>
      <c r="I195" s="63">
        <v>2.6830020000000001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4"/>
        <v>7.5326337449999992</v>
      </c>
      <c r="E196" s="132" t="s">
        <v>16</v>
      </c>
      <c r="F196" s="131"/>
      <c r="G196" s="64"/>
      <c r="I196" s="63">
        <v>7.2779069999999999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5">$I197*1.035</f>
        <v>14.638891995</v>
      </c>
      <c r="E197" s="132" t="s">
        <v>22</v>
      </c>
      <c r="F197" s="131"/>
      <c r="G197" s="64"/>
      <c r="I197" s="63">
        <v>14.143857000000001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5"/>
        <v>18.618396614999998</v>
      </c>
      <c r="E198" s="132" t="s">
        <v>16</v>
      </c>
      <c r="F198" s="131"/>
      <c r="G198" s="64"/>
      <c r="I198" s="63">
        <v>17.988789000000001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5"/>
        <v>16.934760044999997</v>
      </c>
      <c r="E199" s="132" t="s">
        <v>16</v>
      </c>
      <c r="F199" s="131"/>
      <c r="G199" s="64"/>
      <c r="I199" s="63">
        <v>16.362086999999999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5"/>
        <v>7.3249123499999991</v>
      </c>
      <c r="E200" s="132" t="s">
        <v>16</v>
      </c>
      <c r="F200" s="131"/>
      <c r="G200" s="64"/>
      <c r="I200" s="63">
        <v>7.07721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5"/>
        <v>9.4567898249999995</v>
      </c>
      <c r="E201" s="133" t="s">
        <v>16</v>
      </c>
      <c r="F201" s="131"/>
      <c r="G201" s="64"/>
      <c r="I201" s="63">
        <v>9.1369950000000006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5"/>
        <v>15.907085774999999</v>
      </c>
      <c r="E202" s="132" t="s">
        <v>16</v>
      </c>
      <c r="F202" s="131"/>
      <c r="G202" s="64"/>
      <c r="I202" s="63">
        <v>15.369165000000001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5"/>
        <v>14.267180025</v>
      </c>
      <c r="E203" s="132" t="s">
        <v>16</v>
      </c>
      <c r="F203" s="131"/>
      <c r="G203" s="64"/>
      <c r="I203" s="63">
        <v>13.784715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5"/>
        <v>38.362861844999998</v>
      </c>
      <c r="E204" s="132" t="s">
        <v>16</v>
      </c>
      <c r="F204" s="131"/>
      <c r="G204" s="64"/>
      <c r="I204" s="63">
        <v>37.065567000000001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5"/>
        <v>42.921799829999998</v>
      </c>
      <c r="E205" s="132" t="s">
        <v>16</v>
      </c>
      <c r="F205" s="131"/>
      <c r="G205" s="64"/>
      <c r="I205" s="63">
        <v>41.470337999999998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5"/>
        <v>19.602340064999996</v>
      </c>
      <c r="E206" s="132" t="s">
        <v>16</v>
      </c>
      <c r="F206" s="131"/>
      <c r="G206" s="64"/>
      <c r="I206" s="63">
        <v>18.939458999999999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5"/>
        <v>52.269262605000002</v>
      </c>
      <c r="E207" s="132" t="s">
        <v>22</v>
      </c>
      <c r="F207" s="131"/>
      <c r="G207" s="64"/>
      <c r="I207" s="63">
        <v>50.501703000000006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5"/>
        <v>4.7885247899999994</v>
      </c>
      <c r="E208" s="132" t="s">
        <v>16</v>
      </c>
      <c r="F208" s="131"/>
      <c r="G208" s="64"/>
      <c r="I208" s="63">
        <v>4.6265939999999999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5"/>
        <v>5.8161990599999998</v>
      </c>
      <c r="E209" s="132" t="s">
        <v>16</v>
      </c>
      <c r="F209" s="131"/>
      <c r="G209" s="64"/>
      <c r="I209" s="63">
        <v>5.619516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5"/>
        <v>23.188267305</v>
      </c>
      <c r="E210" s="132" t="s">
        <v>16</v>
      </c>
      <c r="F210" s="131"/>
      <c r="G210" s="64"/>
      <c r="I210" s="63">
        <v>22.404123000000002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5"/>
        <v>4.8978518400000004</v>
      </c>
      <c r="E211" s="132" t="s">
        <v>16</v>
      </c>
      <c r="F211" s="131"/>
      <c r="G211" s="64"/>
      <c r="I211" s="63">
        <v>4.7322240000000004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5"/>
        <v>29.758823009999997</v>
      </c>
      <c r="E212" s="132" t="s">
        <v>16</v>
      </c>
      <c r="F212" s="131"/>
      <c r="G212" s="64"/>
      <c r="I212" s="63">
        <v>28.752485999999998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5"/>
        <v>11.741725169999999</v>
      </c>
      <c r="E213" s="132" t="s">
        <v>16</v>
      </c>
      <c r="F213" s="131"/>
      <c r="G213" s="64"/>
      <c r="I213" s="63">
        <v>11.344662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5"/>
        <v>4.6901304450000003</v>
      </c>
      <c r="E214" s="132" t="s">
        <v>22</v>
      </c>
      <c r="F214" s="131"/>
      <c r="G214" s="64"/>
      <c r="I214" s="63">
        <v>4.5315270000000005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5"/>
        <v>21.111053354999999</v>
      </c>
      <c r="E215" s="133" t="s">
        <v>16</v>
      </c>
      <c r="F215" s="131"/>
      <c r="G215" s="64"/>
      <c r="I215" s="63">
        <v>20.397152999999999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5"/>
        <v>4.6682650349999992</v>
      </c>
      <c r="E216" s="132" t="s">
        <v>16</v>
      </c>
      <c r="F216" s="131"/>
      <c r="G216" s="64"/>
      <c r="I216" s="63">
        <v>4.5104009999999999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5"/>
        <v>9.4895879399999998</v>
      </c>
      <c r="E217" s="132" t="s">
        <v>22</v>
      </c>
      <c r="F217" s="131"/>
      <c r="G217" s="64"/>
      <c r="I217" s="63">
        <v>9.1686840000000007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5"/>
        <v>4.362149295</v>
      </c>
      <c r="E218" s="132" t="s">
        <v>16</v>
      </c>
      <c r="F218" s="131"/>
      <c r="G218" s="64"/>
      <c r="I218" s="63">
        <v>4.2146370000000006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5"/>
        <v>6.1988437349999996</v>
      </c>
      <c r="E219" s="132" t="s">
        <v>16</v>
      </c>
      <c r="F219" s="131"/>
      <c r="G219" s="64"/>
      <c r="I219" s="63">
        <v>5.9892209999999997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5"/>
        <v>6.7126808699999989</v>
      </c>
      <c r="E220" s="132" t="s">
        <v>16</v>
      </c>
      <c r="F220" s="131"/>
      <c r="G220" s="64"/>
      <c r="I220" s="63">
        <v>6.4856819999999997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5"/>
        <v>20.116177199999999</v>
      </c>
      <c r="E221" s="132" t="s">
        <v>16</v>
      </c>
      <c r="F221" s="131"/>
      <c r="G221" s="64"/>
      <c r="I221" s="63">
        <v>19.435919999999999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5"/>
        <v>15.732162494999999</v>
      </c>
      <c r="E222" s="132" t="s">
        <v>16</v>
      </c>
      <c r="F222" s="131"/>
      <c r="G222" s="64"/>
      <c r="I222" s="63">
        <v>15.200157000000001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5"/>
        <v>14.08132404</v>
      </c>
      <c r="E223" s="132" t="s">
        <v>16</v>
      </c>
      <c r="F223" s="131"/>
      <c r="G223" s="64"/>
      <c r="I223" s="63">
        <v>13.605144000000001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5"/>
        <v>5.4116889749999997</v>
      </c>
      <c r="E224" s="132" t="s">
        <v>16</v>
      </c>
      <c r="F224" s="131"/>
      <c r="G224" s="64"/>
      <c r="I224" s="63">
        <v>5.2286850000000005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5"/>
        <v>4.6682650349999992</v>
      </c>
      <c r="E225" s="132" t="s">
        <v>16</v>
      </c>
      <c r="F225" s="131"/>
      <c r="G225" s="64"/>
      <c r="I225" s="63">
        <v>4.5104009999999999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5"/>
        <v>33.523131763245601</v>
      </c>
      <c r="E226" s="133" t="s">
        <v>16</v>
      </c>
      <c r="F226" s="131"/>
      <c r="G226" s="64"/>
      <c r="I226" s="63">
        <v>32.389499288160003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5"/>
        <v>38.362861844999998</v>
      </c>
      <c r="E227" s="132" t="s">
        <v>16</v>
      </c>
      <c r="F227" s="131"/>
      <c r="G227" s="64"/>
      <c r="I227" s="63">
        <v>37.065567000000001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5"/>
        <v>49.49498900498039</v>
      </c>
      <c r="E228" s="133" t="s">
        <v>16</v>
      </c>
      <c r="F228" s="131"/>
      <c r="G228" s="64"/>
      <c r="I228" s="63">
        <v>47.821245415439996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5"/>
        <v>49.49498900498039</v>
      </c>
      <c r="E229" s="133" t="s">
        <v>16</v>
      </c>
      <c r="F229" s="131"/>
      <c r="G229" s="64"/>
      <c r="I229" s="63">
        <v>47.821245415439996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5"/>
        <v>319.94058409262459</v>
      </c>
      <c r="E230" s="133" t="s">
        <v>16</v>
      </c>
      <c r="F230" s="131"/>
      <c r="G230" s="64"/>
      <c r="I230" s="63">
        <v>309.12133728756004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5"/>
        <v>4.6682650349999992</v>
      </c>
      <c r="E231" s="132" t="s">
        <v>16</v>
      </c>
      <c r="F231" s="131"/>
      <c r="G231" s="64"/>
      <c r="I231" s="63">
        <v>4.5104009999999999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5"/>
        <v>15.010603965</v>
      </c>
      <c r="E232" s="132" t="s">
        <v>16</v>
      </c>
      <c r="F232" s="131"/>
      <c r="G232" s="64"/>
      <c r="I232" s="63">
        <v>14.502999000000001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5"/>
        <v>67.760905589999979</v>
      </c>
      <c r="E233" s="132" t="s">
        <v>16</v>
      </c>
      <c r="F233" s="131"/>
      <c r="G233" s="64"/>
      <c r="I233" s="63">
        <v>65.469473999999991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5"/>
        <v>6.5705557049999994</v>
      </c>
      <c r="E234" s="132" t="s">
        <v>22</v>
      </c>
      <c r="F234" s="131"/>
      <c r="G234" s="64"/>
      <c r="I234" s="63">
        <v>6.348363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5"/>
        <v>17.393933654999998</v>
      </c>
      <c r="E235" s="132" t="s">
        <v>16</v>
      </c>
      <c r="F235" s="131"/>
      <c r="G235" s="64"/>
      <c r="I235" s="63">
        <v>16.805733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5"/>
        <v>17.82030915</v>
      </c>
      <c r="E236" s="132" t="s">
        <v>16</v>
      </c>
      <c r="F236" s="131"/>
      <c r="G236" s="64"/>
      <c r="I236" s="63">
        <v>17.217690000000001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5"/>
        <v>5.6631411899999993</v>
      </c>
      <c r="E237" s="132" t="s">
        <v>16</v>
      </c>
      <c r="F237" s="131"/>
      <c r="G237" s="64"/>
      <c r="I237" s="63">
        <v>5.4716339999999999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5"/>
        <v>38.362861844999998</v>
      </c>
      <c r="E238" s="132" t="s">
        <v>16</v>
      </c>
      <c r="F238" s="131"/>
      <c r="G238" s="64"/>
      <c r="I238" s="63">
        <v>37.065567000000001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5"/>
        <v>13.633083135</v>
      </c>
      <c r="E239" s="132" t="s">
        <v>16</v>
      </c>
      <c r="F239" s="131"/>
      <c r="G239" s="64"/>
      <c r="I239" s="63">
        <v>13.172061000000001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5"/>
        <v>155.22710452798501</v>
      </c>
      <c r="E240" s="132" t="s">
        <v>16</v>
      </c>
      <c r="F240" s="131"/>
      <c r="G240" s="64"/>
      <c r="I240" s="63">
        <v>149.97787877100001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5"/>
        <v>2.4598586249999999</v>
      </c>
      <c r="E241" s="132" t="s">
        <v>22</v>
      </c>
      <c r="F241" s="131"/>
      <c r="G241" s="64"/>
      <c r="I241" s="63">
        <v>2.3766750000000001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5"/>
        <v>3.4656674849999995</v>
      </c>
      <c r="E242" s="132" t="s">
        <v>22</v>
      </c>
      <c r="F242" s="131"/>
      <c r="G242" s="64"/>
      <c r="I242" s="63">
        <v>3.348471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5"/>
        <v>8.8226929349999992</v>
      </c>
      <c r="E243" s="132" t="s">
        <v>16</v>
      </c>
      <c r="F243" s="131"/>
      <c r="G243" s="64"/>
      <c r="I243" s="63">
        <v>8.5243409999999997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5"/>
        <v>42.090914249999997</v>
      </c>
      <c r="E244" s="132" t="s">
        <v>16</v>
      </c>
      <c r="F244" s="131"/>
      <c r="G244" s="64"/>
      <c r="I244" s="63">
        <v>40.667549999999999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5"/>
        <v>16.486519139999999</v>
      </c>
      <c r="E245" s="132" t="s">
        <v>16</v>
      </c>
      <c r="F245" s="131"/>
      <c r="G245" s="64"/>
      <c r="I245" s="63">
        <v>15.929004000000001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5"/>
        <v>32.360806799999999</v>
      </c>
      <c r="E246" s="132" t="s">
        <v>16</v>
      </c>
      <c r="F246" s="131"/>
      <c r="G246" s="64"/>
      <c r="I246" s="63">
        <v>31.266480000000001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5"/>
        <v>16.453721025</v>
      </c>
      <c r="E247" s="132" t="s">
        <v>16</v>
      </c>
      <c r="F247" s="131"/>
      <c r="G247" s="64"/>
      <c r="I247" s="63">
        <v>15.897315000000001</v>
      </c>
    </row>
    <row r="248" spans="1:9" x14ac:dyDescent="0.25">
      <c r="C248"/>
      <c r="D248" s="32"/>
      <c r="E248" s="137"/>
      <c r="F248" s="64"/>
      <c r="G248" s="64"/>
    </row>
    <row r="249" spans="1:9" ht="15.75" thickBot="1" x14ac:dyDescent="0.3">
      <c r="E249" s="138"/>
      <c r="F249" s="64"/>
      <c r="G249" s="64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29" t="s">
        <v>12</v>
      </c>
      <c r="F250" s="112"/>
      <c r="G250" s="11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34"/>
      <c r="G251" s="152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6">$I252*1.035</f>
        <v>105.50507428903678</v>
      </c>
      <c r="E252" s="132" t="s">
        <v>22</v>
      </c>
      <c r="F252" s="131"/>
      <c r="G252" s="41"/>
      <c r="I252" s="63">
        <v>101.93726984448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6"/>
        <v>105.50507428903678</v>
      </c>
      <c r="E253" s="132" t="s">
        <v>16</v>
      </c>
      <c r="F253" s="131"/>
      <c r="G253" s="41"/>
      <c r="I253" s="63">
        <v>101.93726984448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6"/>
        <v>105.50507428903678</v>
      </c>
      <c r="E254" s="132" t="s">
        <v>22</v>
      </c>
      <c r="F254" s="131"/>
      <c r="G254" s="41"/>
      <c r="I254" s="63">
        <v>101.93726984448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6"/>
        <v>85.76235829183679</v>
      </c>
      <c r="E255" s="132" t="s">
        <v>16</v>
      </c>
      <c r="F255" s="131"/>
      <c r="G255" s="41"/>
      <c r="I255" s="63">
        <v>82.862181924479998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6"/>
        <v>105.50507428903678</v>
      </c>
      <c r="E256" s="132" t="s">
        <v>16</v>
      </c>
      <c r="F256" s="131"/>
      <c r="G256" s="41"/>
      <c r="I256" s="63">
        <v>101.93726984448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6"/>
        <v>85.76235829183679</v>
      </c>
      <c r="E257" s="132" t="s">
        <v>16</v>
      </c>
      <c r="F257" s="131"/>
      <c r="G257" s="41"/>
      <c r="I257" s="63">
        <v>82.862181924479998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6"/>
        <v>105.50507428903678</v>
      </c>
      <c r="E258" s="132" t="s">
        <v>16</v>
      </c>
      <c r="F258" s="131"/>
      <c r="G258" s="41"/>
      <c r="I258" s="63">
        <v>101.93726984448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6"/>
        <v>105.50507428903678</v>
      </c>
      <c r="E259" s="132" t="s">
        <v>16</v>
      </c>
      <c r="F259" s="131"/>
      <c r="G259" s="41"/>
      <c r="I259" s="63">
        <v>101.93726984448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6"/>
        <v>383.67994268958478</v>
      </c>
      <c r="E260" s="132" t="s">
        <v>16</v>
      </c>
      <c r="F260" s="131"/>
      <c r="G260" s="41"/>
      <c r="I260" s="63">
        <v>370.70525863728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6"/>
        <v>24.281099999999999</v>
      </c>
      <c r="E261" s="132" t="s">
        <v>16</v>
      </c>
      <c r="F261" s="131"/>
      <c r="G261" s="41"/>
      <c r="I261" s="63">
        <v>23.46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6"/>
        <v>105.50507428903678</v>
      </c>
      <c r="E262" s="132" t="s">
        <v>16</v>
      </c>
      <c r="F262" s="131"/>
      <c r="G262" s="41"/>
      <c r="I262" s="63">
        <v>101.93726984448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6"/>
        <v>85.76235829183679</v>
      </c>
      <c r="E263" s="132" t="s">
        <v>16</v>
      </c>
      <c r="F263" s="131"/>
      <c r="G263" s="41"/>
      <c r="I263" s="63">
        <v>82.862181924479998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6"/>
        <v>85.76235829183679</v>
      </c>
      <c r="E264" s="132" t="s">
        <v>16</v>
      </c>
      <c r="F264" s="131"/>
      <c r="G264" s="41"/>
      <c r="I264" s="63">
        <v>82.862181924479998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6"/>
        <v>105.50507428903678</v>
      </c>
      <c r="E265" s="132" t="s">
        <v>16</v>
      </c>
      <c r="F265" s="131"/>
      <c r="G265" s="41"/>
      <c r="I265" s="63">
        <v>101.93726984448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6"/>
        <v>85.76235829183679</v>
      </c>
      <c r="E266" s="132" t="s">
        <v>16</v>
      </c>
      <c r="F266" s="131"/>
      <c r="G266" s="41"/>
      <c r="I266" s="63">
        <v>82.862181924479998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6"/>
        <v>85.76235829183679</v>
      </c>
      <c r="E267" s="132" t="s">
        <v>16</v>
      </c>
      <c r="F267" s="131"/>
      <c r="G267" s="41"/>
      <c r="I267" s="63">
        <v>82.862181924479998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6"/>
        <v>85.76235829183679</v>
      </c>
      <c r="E268" s="132" t="s">
        <v>16</v>
      </c>
      <c r="F268" s="131"/>
      <c r="G268" s="41"/>
      <c r="I268" s="63">
        <v>82.862181924479998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6"/>
        <v>363.69044274241975</v>
      </c>
      <c r="E269" s="132" t="s">
        <v>22</v>
      </c>
      <c r="F269" s="131"/>
      <c r="G269" s="41"/>
      <c r="I269" s="63">
        <v>351.39173211828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6"/>
        <v>230.51595198330722</v>
      </c>
      <c r="E270" s="132" t="s">
        <v>16</v>
      </c>
      <c r="F270" s="131"/>
      <c r="G270" s="41"/>
      <c r="I270" s="63">
        <v>222.72072655392003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6"/>
        <v>178.02007014675237</v>
      </c>
      <c r="E271" s="132" t="s">
        <v>16</v>
      </c>
      <c r="F271" s="131"/>
      <c r="G271" s="41"/>
      <c r="I271" s="63">
        <v>172.00006777464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6"/>
        <v>178.02007014675237</v>
      </c>
      <c r="E272" s="132" t="s">
        <v>16</v>
      </c>
      <c r="F272" s="131"/>
      <c r="G272" s="41"/>
      <c r="I272" s="63">
        <v>172.00006777464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6"/>
        <v>105.50507428903678</v>
      </c>
      <c r="E273" s="132" t="s">
        <v>22</v>
      </c>
      <c r="F273" s="131"/>
      <c r="G273" s="41"/>
      <c r="I273" s="63">
        <v>101.93726984448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6"/>
        <v>105.50507428903678</v>
      </c>
      <c r="E274" s="132" t="s">
        <v>16</v>
      </c>
      <c r="F274" s="131"/>
      <c r="G274" s="41"/>
      <c r="I274" s="63">
        <v>101.93726984448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6"/>
        <v>105.50507428903678</v>
      </c>
      <c r="E275" s="132" t="s">
        <v>16</v>
      </c>
      <c r="F275" s="131"/>
      <c r="G275" s="41"/>
      <c r="I275" s="63">
        <v>101.93726984448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6"/>
        <v>105.50507428903678</v>
      </c>
      <c r="E276" s="132" t="s">
        <v>16</v>
      </c>
      <c r="F276" s="131"/>
      <c r="G276" s="41"/>
      <c r="I276" s="63">
        <v>101.93726984448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6"/>
        <v>178.02007014675237</v>
      </c>
      <c r="E277" s="132" t="s">
        <v>16</v>
      </c>
      <c r="F277" s="131"/>
      <c r="G277" s="41"/>
      <c r="I277" s="63">
        <v>172.00006777464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6"/>
        <v>105.50507428903678</v>
      </c>
      <c r="E278" s="132" t="s">
        <v>16</v>
      </c>
      <c r="F278" s="131"/>
      <c r="G278" s="41"/>
      <c r="I278" s="63">
        <v>101.93726984448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6"/>
        <v>178.02007014675237</v>
      </c>
      <c r="E279" s="132" t="s">
        <v>22</v>
      </c>
      <c r="F279" s="131"/>
      <c r="G279" s="41"/>
      <c r="I279" s="63">
        <v>172.00006777464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6"/>
        <v>178.02007014675237</v>
      </c>
      <c r="E280" s="132" t="s">
        <v>16</v>
      </c>
      <c r="F280" s="131"/>
      <c r="G280" s="41"/>
      <c r="I280" s="63">
        <v>172.00006777464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6"/>
        <v>105.50507428903678</v>
      </c>
      <c r="E281" s="132" t="s">
        <v>16</v>
      </c>
      <c r="F281" s="131"/>
      <c r="G281" s="41"/>
      <c r="I281" s="63">
        <v>101.93726984448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6"/>
        <v>112.62869999999998</v>
      </c>
      <c r="E282" s="132" t="s">
        <v>22</v>
      </c>
      <c r="F282" s="131"/>
      <c r="G282" s="41"/>
      <c r="I282" s="63">
        <v>108.82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6"/>
        <v>88.347599999999986</v>
      </c>
      <c r="E283" s="132" t="s">
        <v>22</v>
      </c>
      <c r="F283" s="131"/>
      <c r="G283" s="41"/>
      <c r="I283" s="63">
        <v>85.36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6"/>
        <v>85.76235829183679</v>
      </c>
      <c r="E284" s="132" t="s">
        <v>16</v>
      </c>
      <c r="F284" s="131"/>
      <c r="G284" s="41"/>
      <c r="I284" s="63">
        <v>82.862181924479998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6"/>
        <v>178.02007014675237</v>
      </c>
      <c r="E285" s="132" t="s">
        <v>16</v>
      </c>
      <c r="F285" s="131"/>
      <c r="G285" s="41"/>
      <c r="I285" s="63">
        <v>172.00006777464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6"/>
        <v>85.76235829183679</v>
      </c>
      <c r="E286" s="132" t="s">
        <v>16</v>
      </c>
      <c r="F286" s="131"/>
      <c r="G286" s="41"/>
      <c r="I286" s="63">
        <v>82.862181924479998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6"/>
        <v>85.76235829183679</v>
      </c>
      <c r="E287" s="132" t="s">
        <v>16</v>
      </c>
      <c r="F287" s="131"/>
      <c r="G287" s="41"/>
      <c r="I287" s="63">
        <v>82.862181924479998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6"/>
        <v>85.76235829183679</v>
      </c>
      <c r="E288" s="132" t="s">
        <v>16</v>
      </c>
      <c r="F288" s="131"/>
      <c r="G288" s="41"/>
      <c r="I288" s="63">
        <v>82.862181924479998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6"/>
        <v>85.76235829183679</v>
      </c>
      <c r="E289" s="132" t="s">
        <v>16</v>
      </c>
      <c r="F289" s="131"/>
      <c r="G289" s="41"/>
      <c r="I289" s="63">
        <v>82.862181924479998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6"/>
        <v>85.76235829183679</v>
      </c>
      <c r="E290" s="132" t="s">
        <v>16</v>
      </c>
      <c r="F290" s="131"/>
      <c r="G290" s="41"/>
      <c r="I290" s="63">
        <v>82.862181924479998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6"/>
        <v>383.67994268958478</v>
      </c>
      <c r="E291" s="132" t="s">
        <v>16</v>
      </c>
      <c r="F291" s="131"/>
      <c r="G291" s="41"/>
      <c r="I291" s="63">
        <v>370.70525863728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6"/>
        <v>85.76235829183679</v>
      </c>
      <c r="E292" s="132" t="s">
        <v>16</v>
      </c>
      <c r="F292" s="131"/>
      <c r="G292" s="41"/>
      <c r="I292" s="63">
        <v>82.862181924479998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6"/>
        <v>105.50507428903678</v>
      </c>
      <c r="E293" s="132" t="s">
        <v>16</v>
      </c>
      <c r="F293" s="131"/>
      <c r="G293" s="41"/>
      <c r="I293" s="63">
        <v>101.93726984448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6"/>
        <v>383.67994268958478</v>
      </c>
      <c r="E294" s="132" t="s">
        <v>16</v>
      </c>
      <c r="F294" s="131"/>
      <c r="G294" s="41"/>
      <c r="I294" s="63">
        <v>370.70525863728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6"/>
        <v>85.76235829183679</v>
      </c>
      <c r="E295" s="132" t="s">
        <v>16</v>
      </c>
      <c r="F295" s="131"/>
      <c r="G295" s="41"/>
      <c r="I295" s="63">
        <v>82.862181924479998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6"/>
        <v>105.50507428903678</v>
      </c>
      <c r="E296" s="132" t="s">
        <v>16</v>
      </c>
      <c r="F296" s="131"/>
      <c r="G296" s="41"/>
      <c r="I296" s="63">
        <v>101.93726984448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6"/>
        <v>105.50507428903678</v>
      </c>
      <c r="E297" s="132" t="s">
        <v>16</v>
      </c>
      <c r="F297" s="131"/>
      <c r="G297" s="41"/>
      <c r="I297" s="63">
        <v>101.93726984448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6"/>
        <v>105.50507428903678</v>
      </c>
      <c r="E298" s="132" t="s">
        <v>16</v>
      </c>
      <c r="F298" s="131"/>
      <c r="G298" s="41"/>
      <c r="I298" s="63">
        <v>101.93726984448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6"/>
        <v>85.76235829183679</v>
      </c>
      <c r="E299" s="132" t="s">
        <v>16</v>
      </c>
      <c r="F299" s="131"/>
      <c r="G299" s="41"/>
      <c r="I299" s="63">
        <v>82.862181924479998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6"/>
        <v>105.50507428903678</v>
      </c>
      <c r="E300" s="132" t="s">
        <v>16</v>
      </c>
      <c r="F300" s="131"/>
      <c r="G300" s="41"/>
      <c r="I300" s="63">
        <v>101.93726984448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6"/>
        <v>85.76235829183679</v>
      </c>
      <c r="E301" s="132" t="s">
        <v>16</v>
      </c>
      <c r="F301" s="131"/>
      <c r="G301" s="41"/>
      <c r="I301" s="63">
        <v>82.862181924479998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6"/>
        <v>85.76235829183679</v>
      </c>
      <c r="E302" s="132" t="s">
        <v>16</v>
      </c>
      <c r="F302" s="131"/>
      <c r="G302" s="41"/>
      <c r="I302" s="63">
        <v>82.862181924479998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6"/>
        <v>105.50507428903678</v>
      </c>
      <c r="E303" s="132" t="s">
        <v>16</v>
      </c>
      <c r="F303" s="131"/>
      <c r="G303" s="41"/>
      <c r="I303" s="63">
        <v>101.93726984448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6"/>
        <v>363.69044274241975</v>
      </c>
      <c r="E304" s="132" t="s">
        <v>16</v>
      </c>
      <c r="F304" s="131"/>
      <c r="G304" s="41"/>
      <c r="I304" s="63">
        <v>351.39173211828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6"/>
        <v>85.76235829183679</v>
      </c>
      <c r="E305" s="132" t="s">
        <v>16</v>
      </c>
      <c r="F305" s="131"/>
      <c r="G305" s="41"/>
      <c r="I305" s="63">
        <v>82.862181924479998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6"/>
        <v>105.50507428903678</v>
      </c>
      <c r="E306" s="132" t="s">
        <v>16</v>
      </c>
      <c r="F306" s="131"/>
      <c r="G306" s="41"/>
      <c r="I306" s="63">
        <v>101.93726984448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6"/>
        <v>105.50507428903678</v>
      </c>
      <c r="E307" s="132" t="s">
        <v>22</v>
      </c>
      <c r="F307" s="131"/>
      <c r="G307" s="41"/>
      <c r="I307" s="63">
        <v>101.93726984448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6"/>
        <v>24.281099999999999</v>
      </c>
      <c r="E308" s="135" t="s">
        <v>16</v>
      </c>
      <c r="F308" s="131"/>
      <c r="G308" s="41"/>
      <c r="I308" s="63">
        <v>23.46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6"/>
        <v>363.69044274241975</v>
      </c>
      <c r="E309" s="132" t="s">
        <v>16</v>
      </c>
      <c r="F309" s="131"/>
      <c r="G309" s="41"/>
      <c r="I309" s="63">
        <v>351.39173211828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6"/>
        <v>363.69044274241975</v>
      </c>
      <c r="E310" s="132" t="s">
        <v>22</v>
      </c>
      <c r="F310" s="131"/>
      <c r="G310" s="41"/>
      <c r="I310" s="63">
        <v>351.39173211828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6"/>
        <v>230.51595198330722</v>
      </c>
      <c r="E311" s="132" t="s">
        <v>16</v>
      </c>
      <c r="F311" s="131"/>
      <c r="G311" s="41"/>
      <c r="I311" s="63">
        <v>222.72072655392003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6"/>
        <v>363.69044274241975</v>
      </c>
      <c r="E312" s="135" t="s">
        <v>16</v>
      </c>
      <c r="F312" s="131"/>
      <c r="G312" s="41"/>
      <c r="I312" s="63">
        <v>351.39173211828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6"/>
        <v>230.51595198330722</v>
      </c>
      <c r="E313" s="132" t="s">
        <v>22</v>
      </c>
      <c r="F313" s="131"/>
      <c r="G313" s="41"/>
      <c r="I313" s="63">
        <v>222.72072655392003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6"/>
        <v>363.69044274241975</v>
      </c>
      <c r="E314" s="132" t="s">
        <v>16</v>
      </c>
      <c r="F314" s="131"/>
      <c r="G314" s="41"/>
      <c r="I314" s="63">
        <v>351.39173211828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6"/>
        <v>731.22084374629492</v>
      </c>
      <c r="E315" s="132" t="s">
        <v>16</v>
      </c>
      <c r="F315" s="131"/>
      <c r="G315" s="41"/>
      <c r="I315" s="63">
        <v>706.493568837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7">$I316*1.035</f>
        <v>230.51595198330722</v>
      </c>
      <c r="E316" s="132" t="s">
        <v>16</v>
      </c>
      <c r="F316" s="131"/>
      <c r="G316" s="41"/>
      <c r="I316" s="63">
        <v>222.72072655392003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7"/>
        <v>363.69044274241975</v>
      </c>
      <c r="E317" s="132" t="s">
        <v>16</v>
      </c>
      <c r="F317" s="131"/>
      <c r="G317" s="41"/>
      <c r="I317" s="63">
        <v>351.39173211828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7"/>
        <v>230.51595198330722</v>
      </c>
      <c r="E318" s="132" t="s">
        <v>22</v>
      </c>
      <c r="F318" s="131"/>
      <c r="G318" s="41"/>
      <c r="I318" s="63">
        <v>222.72072655392003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7"/>
        <v>230.51595198330722</v>
      </c>
      <c r="E319" s="132" t="s">
        <v>16</v>
      </c>
      <c r="F319" s="131"/>
      <c r="G319" s="41"/>
      <c r="I319" s="63">
        <v>222.72072655392003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7"/>
        <v>363.69044274241975</v>
      </c>
      <c r="E320" s="132" t="s">
        <v>16</v>
      </c>
      <c r="F320" s="131"/>
      <c r="G320" s="41"/>
      <c r="I320" s="63">
        <v>351.39173211828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7"/>
        <v>1310.195733080182</v>
      </c>
      <c r="E321" s="132" t="s">
        <v>16</v>
      </c>
      <c r="F321" s="131"/>
      <c r="G321" s="41"/>
      <c r="I321" s="63">
        <v>1265.88959717892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7"/>
        <v>85.76235829183679</v>
      </c>
      <c r="E322" s="132" t="s">
        <v>16</v>
      </c>
      <c r="F322" s="131"/>
      <c r="G322" s="41"/>
      <c r="I322" s="63">
        <v>82.862181924479998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7"/>
        <v>105.50507428903678</v>
      </c>
      <c r="E323" s="132" t="s">
        <v>16</v>
      </c>
      <c r="F323" s="131"/>
      <c r="G323" s="41"/>
      <c r="I323" s="63">
        <v>101.93726984448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7"/>
        <v>105.50507428903678</v>
      </c>
      <c r="E324" s="132" t="s">
        <v>16</v>
      </c>
      <c r="F324" s="131"/>
      <c r="G324" s="41"/>
      <c r="I324" s="63">
        <v>101.93726984448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7"/>
        <v>105.50507428903678</v>
      </c>
      <c r="E325" s="132" t="s">
        <v>16</v>
      </c>
      <c r="F325" s="131"/>
      <c r="G325" s="41"/>
      <c r="I325" s="63">
        <v>101.93726984448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7"/>
        <v>105.50507428903678</v>
      </c>
      <c r="E326" s="132" t="s">
        <v>16</v>
      </c>
      <c r="F326" s="131"/>
      <c r="G326" s="41"/>
      <c r="I326" s="63">
        <v>101.93726984448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7"/>
        <v>105.50507428903678</v>
      </c>
      <c r="E327" s="132" t="s">
        <v>16</v>
      </c>
      <c r="F327" s="131"/>
      <c r="G327" s="41"/>
      <c r="I327" s="63">
        <v>101.93726984448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7"/>
        <v>105.50507428903678</v>
      </c>
      <c r="E328" s="132" t="s">
        <v>16</v>
      </c>
      <c r="F328" s="131"/>
      <c r="G328" s="41"/>
      <c r="I328" s="63">
        <v>101.93726984448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7"/>
        <v>85.76235829183679</v>
      </c>
      <c r="E329" s="132" t="s">
        <v>16</v>
      </c>
      <c r="F329" s="131"/>
      <c r="G329" s="41"/>
      <c r="I329" s="63">
        <v>82.862181924479998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7"/>
        <v>93.398399999999981</v>
      </c>
      <c r="E330" s="132" t="s">
        <v>22</v>
      </c>
      <c r="F330" s="131"/>
      <c r="G330" s="41"/>
      <c r="I330" s="63">
        <v>90.24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7"/>
        <v>105.50507428903678</v>
      </c>
      <c r="E331" s="132" t="s">
        <v>16</v>
      </c>
      <c r="F331" s="131"/>
      <c r="G331" s="41"/>
      <c r="I331" s="63">
        <v>101.93726984448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7"/>
        <v>85.76235829183679</v>
      </c>
      <c r="E332" s="132" t="s">
        <v>16</v>
      </c>
      <c r="F332" s="131"/>
      <c r="G332" s="41"/>
      <c r="I332" s="63">
        <v>82.862181924479998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7"/>
        <v>85.76235829183679</v>
      </c>
      <c r="E333" s="132" t="s">
        <v>16</v>
      </c>
      <c r="F333" s="131"/>
      <c r="G333" s="41"/>
      <c r="I333" s="63">
        <v>82.862181924479998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7"/>
        <v>496.65763498356171</v>
      </c>
      <c r="E334" s="135" t="s">
        <v>16</v>
      </c>
      <c r="F334" s="131"/>
      <c r="G334" s="41"/>
      <c r="I334" s="63">
        <v>479.86244925947994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7"/>
        <v>178.02007014675237</v>
      </c>
      <c r="E335" s="132" t="s">
        <v>16</v>
      </c>
      <c r="F335" s="131"/>
      <c r="G335" s="41"/>
      <c r="I335" s="63">
        <v>172.00006777464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7"/>
        <v>105.50507428903678</v>
      </c>
      <c r="E336" s="132" t="s">
        <v>16</v>
      </c>
      <c r="F336" s="131"/>
      <c r="G336" s="41"/>
      <c r="I336" s="63">
        <v>101.93726984448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7"/>
        <v>105.50507428903678</v>
      </c>
      <c r="E337" s="132" t="s">
        <v>16</v>
      </c>
      <c r="F337" s="131"/>
      <c r="G337" s="41"/>
      <c r="I337" s="63">
        <v>101.93726984448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7"/>
        <v>105.50507428903678</v>
      </c>
      <c r="E338" s="132" t="s">
        <v>16</v>
      </c>
      <c r="F338" s="131"/>
      <c r="G338" s="41"/>
      <c r="I338" s="63">
        <v>101.93726984448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7"/>
        <v>105.50507428903678</v>
      </c>
      <c r="E339" s="132" t="s">
        <v>22</v>
      </c>
      <c r="F339" s="131"/>
      <c r="G339" s="41"/>
      <c r="I339" s="63">
        <v>101.93726984448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7"/>
        <v>178.02007014675237</v>
      </c>
      <c r="E340" s="132" t="s">
        <v>16</v>
      </c>
      <c r="F340" s="131"/>
      <c r="G340" s="41"/>
      <c r="I340" s="63">
        <v>172.00006777464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7"/>
        <v>85.76235829183679</v>
      </c>
      <c r="E341" s="132" t="s">
        <v>16</v>
      </c>
      <c r="F341" s="131"/>
      <c r="G341" s="41"/>
      <c r="I341" s="63">
        <v>82.862181924479998</v>
      </c>
    </row>
    <row r="342" spans="1:9" x14ac:dyDescent="0.25">
      <c r="D342" s="42"/>
      <c r="E342" s="137"/>
      <c r="F342" s="64"/>
      <c r="G342" s="64"/>
    </row>
    <row r="343" spans="1:9" ht="15.75" thickBot="1" x14ac:dyDescent="0.3">
      <c r="E343" s="139"/>
      <c r="F343" s="6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29" t="s">
        <v>12</v>
      </c>
      <c r="F344" s="112"/>
      <c r="G344" s="11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34"/>
      <c r="G345" s="20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8">$I346*1.035</f>
        <v>38.243250000000003</v>
      </c>
      <c r="E346" s="132" t="s">
        <v>16</v>
      </c>
      <c r="F346" s="131"/>
      <c r="G346" s="64"/>
      <c r="I346" s="63">
        <v>36.950000000000003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12.5649</v>
      </c>
      <c r="E347" s="135" t="s">
        <v>16</v>
      </c>
      <c r="F347" s="131"/>
      <c r="G347" s="64"/>
      <c r="I347" s="63">
        <v>12.14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30.749849999999999</v>
      </c>
      <c r="E348" s="132" t="s">
        <v>16</v>
      </c>
      <c r="F348" s="131"/>
      <c r="G348" s="64"/>
      <c r="I348" s="63">
        <v>29.71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649</v>
      </c>
      <c r="E349" s="132" t="s">
        <v>16</v>
      </c>
      <c r="F349" s="131"/>
      <c r="G349" s="64"/>
      <c r="I349" s="70" t="s">
        <v>649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9">$I350*1.035</f>
        <v>28.348649999999999</v>
      </c>
      <c r="E350" s="132" t="s">
        <v>16</v>
      </c>
      <c r="F350" s="131"/>
      <c r="G350" s="64"/>
      <c r="I350" s="63">
        <v>27.39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31.194899999999997</v>
      </c>
      <c r="E351" s="132" t="s">
        <v>16</v>
      </c>
      <c r="F351" s="131"/>
      <c r="G351" s="64"/>
      <c r="I351" s="63">
        <v>30.14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15.100649999999998</v>
      </c>
      <c r="E352" s="132" t="s">
        <v>16</v>
      </c>
      <c r="F352" s="131"/>
      <c r="G352" s="64"/>
      <c r="I352" s="63">
        <v>14.59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35.262449999999994</v>
      </c>
      <c r="E353" s="132" t="s">
        <v>16</v>
      </c>
      <c r="F353" s="131"/>
      <c r="G353" s="64"/>
      <c r="I353" s="63">
        <v>34.07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50.093999999999994</v>
      </c>
      <c r="E354" s="132" t="s">
        <v>16</v>
      </c>
      <c r="F354" s="131"/>
      <c r="G354" s="64"/>
      <c r="I354" s="63">
        <v>48.4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104.85584999999999</v>
      </c>
      <c r="E355" s="135" t="s">
        <v>16</v>
      </c>
      <c r="F355" s="131"/>
      <c r="G355" s="64"/>
      <c r="I355" s="63">
        <v>101.31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35.138249999999999</v>
      </c>
      <c r="E356" s="132" t="s">
        <v>16</v>
      </c>
      <c r="F356" s="131"/>
      <c r="G356" s="64"/>
      <c r="I356" s="63">
        <v>33.950000000000003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104.85584999999999</v>
      </c>
      <c r="E357" s="135" t="s">
        <v>16</v>
      </c>
      <c r="F357" s="131"/>
      <c r="G357" s="64"/>
      <c r="I357" s="63">
        <v>101.31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104.85584999999999</v>
      </c>
      <c r="E358" s="135" t="s">
        <v>16</v>
      </c>
      <c r="F358" s="131"/>
      <c r="G358" s="64"/>
      <c r="I358" s="63">
        <v>101.31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104.85584999999999</v>
      </c>
      <c r="E359" s="132" t="s">
        <v>16</v>
      </c>
      <c r="F359" s="131"/>
      <c r="G359" s="64"/>
      <c r="I359" s="63">
        <v>101.31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72.429299999999998</v>
      </c>
      <c r="E360" s="132" t="s">
        <v>16</v>
      </c>
      <c r="F360" s="131"/>
      <c r="G360" s="64"/>
      <c r="I360" s="63">
        <v>69.98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34.134299999999996</v>
      </c>
      <c r="E361" s="132" t="s">
        <v>16</v>
      </c>
      <c r="F361" s="131"/>
      <c r="G361" s="64"/>
      <c r="I361" s="63">
        <v>32.979999999999997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65.225700000000003</v>
      </c>
      <c r="E362" s="132" t="s">
        <v>16</v>
      </c>
      <c r="F362" s="131"/>
      <c r="G362" s="64"/>
      <c r="I362" s="63">
        <v>63.02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38.481299999999997</v>
      </c>
      <c r="E363" s="132" t="s">
        <v>16</v>
      </c>
      <c r="F363" s="131"/>
      <c r="G363" s="64"/>
      <c r="I363" s="63">
        <v>37.18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30.749849999999999</v>
      </c>
      <c r="E364" s="132" t="s">
        <v>22</v>
      </c>
      <c r="F364" s="131"/>
      <c r="G364" s="64"/>
      <c r="I364" s="63">
        <v>29.71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14.99715</v>
      </c>
      <c r="E365" s="132" t="s">
        <v>16</v>
      </c>
      <c r="F365" s="131"/>
      <c r="G365" s="64"/>
      <c r="I365" s="63">
        <v>14.49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17.605350000000001</v>
      </c>
      <c r="E366" s="132" t="s">
        <v>16</v>
      </c>
      <c r="F366" s="131"/>
      <c r="G366" s="64"/>
      <c r="I366" s="63">
        <v>17.010000000000002</v>
      </c>
    </row>
    <row r="367" spans="1:9" ht="15.75" thickBot="1" x14ac:dyDescent="0.3">
      <c r="E367" s="140"/>
      <c r="F367" s="64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29" t="s">
        <v>12</v>
      </c>
      <c r="F368" s="112"/>
      <c r="G368" s="11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34"/>
      <c r="G369" s="20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189.03650567318999</v>
      </c>
      <c r="E370" s="135" t="s">
        <v>16</v>
      </c>
      <c r="F370" s="131"/>
      <c r="G370" s="64"/>
      <c r="I370" s="63">
        <v>182.643966834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118.52539548919016</v>
      </c>
      <c r="E371" s="132" t="s">
        <v>16</v>
      </c>
      <c r="F371" s="131"/>
      <c r="G371" s="64"/>
      <c r="I371" s="63">
        <v>114.51729032771998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118.52539548919016</v>
      </c>
      <c r="E372" s="132" t="s">
        <v>16</v>
      </c>
      <c r="F372" s="131"/>
      <c r="G372" s="64"/>
      <c r="I372" s="63">
        <v>114.51729032771998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276.45725210879158</v>
      </c>
      <c r="E373" s="135" t="s">
        <v>16</v>
      </c>
      <c r="F373" s="131"/>
      <c r="G373" s="64"/>
      <c r="I373" s="63">
        <v>267.10845614376001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56.740565775952803</v>
      </c>
      <c r="E374" s="135" t="s">
        <v>16</v>
      </c>
      <c r="F374" s="131"/>
      <c r="G374" s="64"/>
      <c r="I374" s="63">
        <v>54.821802682080005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276.45725210879158</v>
      </c>
      <c r="E375" s="135" t="s">
        <v>16</v>
      </c>
      <c r="F375" s="131"/>
      <c r="G375" s="64"/>
      <c r="I375" s="63">
        <v>267.10845614376001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230.51595198330722</v>
      </c>
      <c r="E376" s="132" t="s">
        <v>16</v>
      </c>
      <c r="F376" s="131"/>
      <c r="G376" s="64"/>
      <c r="I376" s="63">
        <v>222.72072655392003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230.51595198330722</v>
      </c>
      <c r="E377" s="132" t="s">
        <v>16</v>
      </c>
      <c r="F377" s="131"/>
      <c r="G377" s="64"/>
      <c r="I377" s="63">
        <v>222.72072655392003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105.50507428903678</v>
      </c>
      <c r="E378" s="132" t="s">
        <v>16</v>
      </c>
      <c r="F378" s="131"/>
      <c r="G378" s="64"/>
      <c r="I378" s="63">
        <v>101.93726984448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143.55915937363977</v>
      </c>
      <c r="E379" s="132" t="s">
        <v>16</v>
      </c>
      <c r="F379" s="131"/>
      <c r="G379" s="64"/>
      <c r="I379" s="63">
        <v>138.70450181027999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119.30523277107959</v>
      </c>
      <c r="E380" s="135" t="s">
        <v>16</v>
      </c>
      <c r="F380" s="131"/>
      <c r="G380" s="64"/>
      <c r="I380" s="63">
        <v>115.27075630056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66.602052416554201</v>
      </c>
      <c r="E381" s="132" t="s">
        <v>16</v>
      </c>
      <c r="F381" s="131"/>
      <c r="G381" s="64"/>
      <c r="I381" s="63">
        <v>64.349809098120005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41.824943840068194</v>
      </c>
      <c r="E382" s="135" t="s">
        <v>16</v>
      </c>
      <c r="F382" s="131"/>
      <c r="G382" s="64"/>
      <c r="I382" s="63">
        <v>40.410573758519995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203.91264217708019</v>
      </c>
      <c r="E383" s="135" t="s">
        <v>16</v>
      </c>
      <c r="F383" s="131"/>
      <c r="G383" s="64"/>
      <c r="I383" s="63">
        <v>197.01704558172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143.55915937363977</v>
      </c>
      <c r="E384" s="135" t="s">
        <v>16</v>
      </c>
      <c r="F384" s="131"/>
      <c r="G384" s="64"/>
      <c r="I384" s="63">
        <v>138.70450181027999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56.740565775952803</v>
      </c>
      <c r="E385" s="132" t="s">
        <v>16</v>
      </c>
      <c r="F385" s="131"/>
      <c r="G385" s="64"/>
      <c r="I385" s="63">
        <v>54.821802682080005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34.549752995099993</v>
      </c>
      <c r="E386" s="132" t="s">
        <v>16</v>
      </c>
      <c r="F386" s="131"/>
      <c r="G386" s="64"/>
      <c r="I386" s="63">
        <v>33.381403859999999</v>
      </c>
    </row>
    <row r="387" spans="1:9" ht="15.75" thickBot="1" x14ac:dyDescent="0.3">
      <c r="A387" s="61" t="s">
        <v>721</v>
      </c>
      <c r="B387" s="26" t="s">
        <v>722</v>
      </c>
      <c r="C387" s="62">
        <v>95811</v>
      </c>
      <c r="D387" s="70">
        <f t="shared" si="10"/>
        <v>922.35994867318664</v>
      </c>
      <c r="E387" s="132" t="s">
        <v>16</v>
      </c>
      <c r="F387" s="131"/>
      <c r="G387" s="64"/>
      <c r="I387" s="63">
        <v>891.16903253447992</v>
      </c>
    </row>
    <row r="388" spans="1:9" ht="15.75" thickBot="1" x14ac:dyDescent="0.3">
      <c r="A388" s="61" t="s">
        <v>723</v>
      </c>
      <c r="B388" s="26" t="s">
        <v>724</v>
      </c>
      <c r="C388" s="62">
        <v>95810</v>
      </c>
      <c r="D388" s="70">
        <f t="shared" si="10"/>
        <v>922.35994867318664</v>
      </c>
      <c r="E388" s="132" t="s">
        <v>22</v>
      </c>
      <c r="F388" s="131"/>
      <c r="G388" s="64"/>
      <c r="I388" s="63">
        <v>891.16903253447992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496.65763498356171</v>
      </c>
      <c r="E389" s="132" t="s">
        <v>16</v>
      </c>
      <c r="F389" s="131"/>
      <c r="G389" s="64"/>
      <c r="I389" s="63">
        <v>479.86244925947994</v>
      </c>
    </row>
    <row r="390" spans="1:9" x14ac:dyDescent="0.25">
      <c r="E390" s="141"/>
      <c r="F390" s="64"/>
      <c r="G390" s="64"/>
    </row>
    <row r="391" spans="1:9" ht="15.75" thickBot="1" x14ac:dyDescent="0.3">
      <c r="E391" s="138"/>
      <c r="F391" s="6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29" t="s">
        <v>12</v>
      </c>
      <c r="F392" s="112"/>
      <c r="G392" s="11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34"/>
      <c r="G393" s="20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70" t="s">
        <v>68</v>
      </c>
      <c r="E394" s="132" t="s">
        <v>16</v>
      </c>
      <c r="F394" s="131"/>
      <c r="G394" s="41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70" t="s">
        <v>68</v>
      </c>
      <c r="E395" s="132" t="s">
        <v>22</v>
      </c>
      <c r="F395" s="131"/>
      <c r="G395" s="41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70" t="s">
        <v>68</v>
      </c>
      <c r="E396" s="132" t="s">
        <v>16</v>
      </c>
      <c r="F396" s="131"/>
      <c r="G396" s="41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70" t="s">
        <v>68</v>
      </c>
      <c r="E397" s="132" t="s">
        <v>22</v>
      </c>
      <c r="F397" s="131"/>
      <c r="G397" s="41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70" t="s">
        <v>68</v>
      </c>
      <c r="E398" s="132" t="s">
        <v>22</v>
      </c>
      <c r="F398" s="131"/>
      <c r="G398" s="41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70" t="s">
        <v>68</v>
      </c>
      <c r="E399" s="132" t="s">
        <v>22</v>
      </c>
      <c r="F399" s="131"/>
      <c r="G399" s="41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70" t="s">
        <v>68</v>
      </c>
      <c r="E400" s="132" t="s">
        <v>22</v>
      </c>
      <c r="F400" s="131"/>
      <c r="G400" s="41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70" t="s">
        <v>68</v>
      </c>
      <c r="E401" s="132" t="s">
        <v>22</v>
      </c>
      <c r="F401" s="131"/>
      <c r="G401" s="41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70" t="s">
        <v>68</v>
      </c>
      <c r="E402" s="135" t="s">
        <v>16</v>
      </c>
      <c r="F402" s="131"/>
      <c r="G402" s="41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70" t="s">
        <v>68</v>
      </c>
      <c r="E403" s="135" t="s">
        <v>16</v>
      </c>
      <c r="F403" s="131"/>
      <c r="G403" s="41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70" t="s">
        <v>68</v>
      </c>
      <c r="E404" s="135" t="s">
        <v>16</v>
      </c>
      <c r="F404" s="131"/>
      <c r="G404" s="41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70" t="s">
        <v>68</v>
      </c>
      <c r="E405" s="135" t="s">
        <v>16</v>
      </c>
      <c r="F405" s="131"/>
      <c r="G405" s="41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70" t="s">
        <v>68</v>
      </c>
      <c r="E406" s="135" t="s">
        <v>16</v>
      </c>
      <c r="F406" s="131"/>
      <c r="G406" s="41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2920.4017784538155</v>
      </c>
      <c r="E411" s="130" t="s">
        <v>753</v>
      </c>
      <c r="F411" s="131"/>
      <c r="G411" s="64"/>
      <c r="H411" s="67"/>
      <c r="I411" s="47">
        <v>2821.6442303901599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4.3949474099999994</v>
      </c>
      <c r="E412" s="130" t="s">
        <v>753</v>
      </c>
      <c r="F412" s="131"/>
      <c r="G412" s="64"/>
      <c r="H412" s="67"/>
      <c r="I412" s="63">
        <v>4.2463259999999998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3.8045813399999999</v>
      </c>
      <c r="E413" s="130" t="s">
        <v>753</v>
      </c>
      <c r="F413" s="131"/>
      <c r="G413" s="64"/>
      <c r="H413" s="67"/>
      <c r="I413" s="63">
        <v>3.6759240000000002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64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64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64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649</v>
      </c>
      <c r="E417" s="130" t="s">
        <v>753</v>
      </c>
      <c r="F417" s="131"/>
      <c r="G417" s="64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649</v>
      </c>
      <c r="E418" s="130" t="s">
        <v>753</v>
      </c>
      <c r="F418" s="131"/>
      <c r="G418" s="64"/>
      <c r="H418" s="67"/>
    </row>
    <row r="419" spans="1:9" ht="15.75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143.82568603960195</v>
      </c>
      <c r="E419" s="130" t="s">
        <v>753</v>
      </c>
      <c r="F419" s="131"/>
      <c r="G419" s="64"/>
      <c r="H419" s="67"/>
      <c r="I419" s="47">
        <v>138.96201549719996</v>
      </c>
    </row>
    <row r="420" spans="1:9" ht="15.75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143.82568603960195</v>
      </c>
      <c r="E420" s="130" t="s">
        <v>753</v>
      </c>
      <c r="F420" s="131"/>
      <c r="G420" s="64"/>
      <c r="H420" s="67"/>
      <c r="I420" s="47">
        <v>138.96201549719996</v>
      </c>
    </row>
    <row r="421" spans="1:9" ht="15.75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143.82568603960195</v>
      </c>
      <c r="E421" s="130" t="s">
        <v>753</v>
      </c>
      <c r="F421" s="131"/>
      <c r="G421" s="64"/>
      <c r="H421" s="67"/>
      <c r="I421" s="47">
        <v>138.96201549719996</v>
      </c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143.82568603960195</v>
      </c>
      <c r="E422" s="130" t="s">
        <v>753</v>
      </c>
      <c r="F422" s="131"/>
      <c r="G422" s="64"/>
      <c r="H422" s="67"/>
      <c r="I422" s="47">
        <v>138.96201549719996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143.82568603960195</v>
      </c>
      <c r="E423" s="130" t="s">
        <v>753</v>
      </c>
      <c r="F423" s="131"/>
      <c r="G423" s="64"/>
      <c r="H423" s="67"/>
      <c r="I423" s="47">
        <v>138.96201549719996</v>
      </c>
    </row>
    <row r="424" spans="1:9" ht="15.75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74.874250419380999</v>
      </c>
      <c r="E424" s="130" t="s">
        <v>753</v>
      </c>
      <c r="F424" s="131"/>
      <c r="G424" s="64"/>
      <c r="H424" s="67"/>
      <c r="I424" s="47">
        <v>72.342270936600002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5270.9794164384466</v>
      </c>
      <c r="E425" s="130" t="s">
        <v>753</v>
      </c>
      <c r="F425" s="131"/>
      <c r="G425" s="64"/>
      <c r="H425" s="67"/>
      <c r="I425" s="47">
        <v>5092.7337356893204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1068.9792290263927</v>
      </c>
      <c r="E426" s="130" t="s">
        <v>753</v>
      </c>
      <c r="F426" s="131"/>
      <c r="G426" s="64"/>
      <c r="H426" s="67"/>
      <c r="I426" s="47">
        <v>1032.8301729723601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1831.0184524443168</v>
      </c>
      <c r="E427" s="130" t="s">
        <v>753</v>
      </c>
      <c r="F427" s="131"/>
      <c r="G427" s="64"/>
      <c r="H427" s="67"/>
      <c r="I427" s="47">
        <v>1769.0999540524801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8970.399154067778</v>
      </c>
      <c r="E428" s="130" t="s">
        <v>753</v>
      </c>
      <c r="F428" s="131"/>
      <c r="G428" s="64"/>
      <c r="H428" s="67"/>
      <c r="I428" s="47">
        <v>8667.0523227707999</v>
      </c>
    </row>
    <row r="429" spans="1:9" ht="45.75" thickBot="1" x14ac:dyDescent="0.3">
      <c r="A429" s="61" t="s">
        <v>773</v>
      </c>
      <c r="B429" s="65" t="s">
        <v>778</v>
      </c>
      <c r="C429" s="65">
        <v>62322</v>
      </c>
      <c r="D429" s="70">
        <f t="shared" si="12"/>
        <v>841.21738592469467</v>
      </c>
      <c r="E429" s="130" t="s">
        <v>753</v>
      </c>
      <c r="F429" s="131"/>
      <c r="G429" s="64"/>
      <c r="H429" s="67"/>
      <c r="I429" s="47">
        <v>812.77042118327995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636.05108128179222</v>
      </c>
      <c r="E430" s="130" t="s">
        <v>753</v>
      </c>
      <c r="F430" s="131"/>
      <c r="G430" s="64"/>
      <c r="H430" s="67"/>
      <c r="I430" s="47">
        <v>614.54210751863991</v>
      </c>
    </row>
    <row r="431" spans="1:9" ht="45.75" thickBot="1" x14ac:dyDescent="0.3">
      <c r="A431" s="61" t="s">
        <v>773</v>
      </c>
      <c r="B431" s="65" t="s">
        <v>780</v>
      </c>
      <c r="C431" s="65">
        <v>64483</v>
      </c>
      <c r="D431" s="70">
        <f t="shared" si="12"/>
        <v>841.21738592469467</v>
      </c>
      <c r="E431" s="130" t="s">
        <v>753</v>
      </c>
      <c r="F431" s="131"/>
      <c r="G431" s="64"/>
      <c r="H431" s="67"/>
      <c r="I431" s="47">
        <v>812.77042118327995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523.94206849169211</v>
      </c>
      <c r="E432" s="130" t="s">
        <v>753</v>
      </c>
      <c r="F432" s="131"/>
      <c r="G432" s="64"/>
      <c r="H432" s="67"/>
      <c r="I432" s="47">
        <v>506.22422076491995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3.28515625" style="8" customWidth="1"/>
    <col min="2" max="2" width="38.7109375" customWidth="1"/>
    <col min="3" max="3" width="12.28515625" style="9" customWidth="1"/>
    <col min="4" max="4" width="27.42578125" customWidth="1"/>
    <col min="5" max="5" width="36.5703125" customWidth="1"/>
    <col min="6" max="6" width="17.5703125" customWidth="1"/>
    <col min="7" max="7" width="20.7109375" customWidth="1"/>
    <col min="8" max="8" width="18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788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789</v>
      </c>
      <c r="C7"/>
      <c r="D7" s="5"/>
      <c r="G7" s="4"/>
      <c r="H7" s="4"/>
    </row>
    <row r="8" spans="1:14" x14ac:dyDescent="0.25">
      <c r="A8" s="6" t="s">
        <v>790</v>
      </c>
      <c r="C8" s="5"/>
      <c r="G8" s="4"/>
      <c r="H8" s="4"/>
    </row>
    <row r="9" spans="1:14" x14ac:dyDescent="0.25">
      <c r="A9" s="6" t="s">
        <v>961</v>
      </c>
      <c r="C9" s="5"/>
    </row>
    <row r="10" spans="1:14" x14ac:dyDescent="0.25">
      <c r="A10" s="6" t="s">
        <v>962</v>
      </c>
      <c r="C10" s="5"/>
    </row>
    <row r="11" spans="1:14" x14ac:dyDescent="0.25">
      <c r="A11" s="6" t="s">
        <v>791</v>
      </c>
      <c r="C11" s="5"/>
    </row>
    <row r="12" spans="1:14" ht="15.75" thickBot="1" x14ac:dyDescent="0.3">
      <c r="E12" s="73"/>
      <c r="F12" s="20"/>
    </row>
    <row r="13" spans="1:14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4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4" ht="15.75" thickBot="1" x14ac:dyDescent="0.3">
      <c r="A15" s="16" t="s">
        <v>13</v>
      </c>
      <c r="B15" s="17"/>
      <c r="C15" s="18"/>
      <c r="D15" s="18"/>
      <c r="E15" s="17"/>
      <c r="F15" s="113"/>
      <c r="G15" s="20"/>
      <c r="H15" s="12"/>
      <c r="J15" s="21"/>
      <c r="K15" s="1"/>
      <c r="L15" s="1"/>
      <c r="M15" s="22"/>
      <c r="N15" s="23"/>
    </row>
    <row r="16" spans="1:14" ht="30.75" thickBot="1" x14ac:dyDescent="0.3">
      <c r="A16" s="24" t="s">
        <v>14</v>
      </c>
      <c r="B16" s="25" t="s">
        <v>15</v>
      </c>
      <c r="C16" s="26">
        <v>193</v>
      </c>
      <c r="D16" s="27">
        <f>$I16*1.035</f>
        <v>8868.7985987249995</v>
      </c>
      <c r="E16" s="127" t="s">
        <v>16</v>
      </c>
      <c r="F16" s="128"/>
      <c r="I16" s="27">
        <v>8568.8875349999998</v>
      </c>
      <c r="K16" s="30"/>
      <c r="L16" s="30"/>
      <c r="M16" s="31"/>
      <c r="N16" s="32"/>
    </row>
    <row r="17" spans="1:14" ht="34.15" customHeight="1" thickBot="1" x14ac:dyDescent="0.3">
      <c r="A17" s="33" t="s">
        <v>17</v>
      </c>
      <c r="B17" s="26" t="s">
        <v>17</v>
      </c>
      <c r="C17" s="26">
        <v>194</v>
      </c>
      <c r="D17" s="27">
        <f t="shared" ref="D17:D38" si="0">$I17*1.035</f>
        <v>5737.7104663499995</v>
      </c>
      <c r="E17" s="127" t="s">
        <v>16</v>
      </c>
      <c r="F17" s="128"/>
      <c r="I17" s="27">
        <v>5543.6816099999996</v>
      </c>
      <c r="K17" s="30"/>
      <c r="L17" s="30"/>
      <c r="M17" s="31"/>
      <c r="N17" s="32"/>
    </row>
    <row r="18" spans="1:14" ht="60.75" thickBot="1" x14ac:dyDescent="0.3">
      <c r="A18" s="24" t="s">
        <v>18</v>
      </c>
      <c r="B18" s="25" t="s">
        <v>19</v>
      </c>
      <c r="C18" s="26">
        <v>195</v>
      </c>
      <c r="D18" s="27">
        <f t="shared" si="0"/>
        <v>4382.8404871499997</v>
      </c>
      <c r="E18" s="127" t="s">
        <v>16</v>
      </c>
      <c r="F18" s="128"/>
      <c r="I18" s="27">
        <v>4234.6284900000001</v>
      </c>
      <c r="K18" s="30"/>
      <c r="L18" s="30"/>
      <c r="M18" s="31"/>
      <c r="N18" s="32"/>
    </row>
    <row r="19" spans="1:14" ht="60.75" thickBot="1" x14ac:dyDescent="0.3">
      <c r="A19" s="24" t="s">
        <v>792</v>
      </c>
      <c r="B19" s="25" t="s">
        <v>793</v>
      </c>
      <c r="C19" s="35">
        <v>216</v>
      </c>
      <c r="D19" s="27">
        <f t="shared" si="0"/>
        <v>66527.257310324989</v>
      </c>
      <c r="E19" s="127" t="s">
        <v>22</v>
      </c>
      <c r="F19" s="128"/>
      <c r="I19" s="27">
        <v>64277.543294999996</v>
      </c>
      <c r="K19" s="30"/>
      <c r="L19" s="30"/>
      <c r="M19" s="31"/>
      <c r="N19" s="32"/>
    </row>
    <row r="20" spans="1:14" ht="60.75" thickBot="1" x14ac:dyDescent="0.3">
      <c r="A20" s="24" t="s">
        <v>23</v>
      </c>
      <c r="B20" s="25" t="s">
        <v>794</v>
      </c>
      <c r="C20" s="26">
        <v>247</v>
      </c>
      <c r="D20" s="27">
        <f t="shared" si="0"/>
        <v>13039.940651624998</v>
      </c>
      <c r="E20" s="127" t="s">
        <v>16</v>
      </c>
      <c r="F20" s="128"/>
      <c r="I20" s="27">
        <v>12598.976474999999</v>
      </c>
      <c r="K20" s="30"/>
      <c r="L20" s="30"/>
      <c r="M20" s="31"/>
      <c r="N20" s="32"/>
    </row>
    <row r="21" spans="1:14" ht="30.75" thickBot="1" x14ac:dyDescent="0.3">
      <c r="A21" s="24" t="s">
        <v>25</v>
      </c>
      <c r="B21" s="25" t="s">
        <v>26</v>
      </c>
      <c r="C21" s="26">
        <v>291</v>
      </c>
      <c r="D21" s="27">
        <f t="shared" si="0"/>
        <v>8739.7308436499989</v>
      </c>
      <c r="E21" s="127" t="s">
        <v>16</v>
      </c>
      <c r="F21" s="128"/>
      <c r="I21" s="27">
        <v>8444.1843900000003</v>
      </c>
      <c r="K21" s="30"/>
      <c r="L21" s="30"/>
      <c r="M21" s="31"/>
      <c r="N21" s="32"/>
    </row>
    <row r="22" spans="1:14" ht="45.75" thickBot="1" x14ac:dyDescent="0.3">
      <c r="A22" s="24" t="s">
        <v>27</v>
      </c>
      <c r="B22" s="25" t="s">
        <v>28</v>
      </c>
      <c r="C22" s="26">
        <v>308</v>
      </c>
      <c r="D22" s="27">
        <f t="shared" si="0"/>
        <v>8007.6640000500001</v>
      </c>
      <c r="E22" s="127" t="s">
        <v>16</v>
      </c>
      <c r="F22" s="128"/>
      <c r="I22" s="27">
        <v>7736.8734300000006</v>
      </c>
      <c r="K22" s="30"/>
      <c r="L22" s="30"/>
      <c r="M22" s="31"/>
      <c r="N22" s="32"/>
    </row>
    <row r="23" spans="1:14" ht="60.75" thickBot="1" x14ac:dyDescent="0.3">
      <c r="A23" s="24" t="s">
        <v>29</v>
      </c>
      <c r="B23" s="25" t="s">
        <v>30</v>
      </c>
      <c r="C23" s="26">
        <v>310</v>
      </c>
      <c r="D23" s="27">
        <f t="shared" si="0"/>
        <v>3764.1347406</v>
      </c>
      <c r="E23" s="127" t="s">
        <v>16</v>
      </c>
      <c r="F23" s="128"/>
      <c r="I23" s="27">
        <v>3636.8451600000003</v>
      </c>
      <c r="K23" s="30"/>
      <c r="L23" s="30"/>
      <c r="M23" s="31"/>
      <c r="N23" s="32"/>
    </row>
    <row r="24" spans="1:14" ht="30.75" thickBot="1" x14ac:dyDescent="0.3">
      <c r="A24" s="24" t="s">
        <v>31</v>
      </c>
      <c r="B24" s="25" t="s">
        <v>32</v>
      </c>
      <c r="C24" s="26">
        <v>331</v>
      </c>
      <c r="D24" s="27">
        <f t="shared" si="0"/>
        <v>11669.3640144</v>
      </c>
      <c r="E24" s="127" t="s">
        <v>16</v>
      </c>
      <c r="F24" s="128"/>
      <c r="I24" s="27">
        <v>11274.747840000002</v>
      </c>
      <c r="K24" s="30"/>
      <c r="L24" s="30"/>
      <c r="M24" s="31"/>
      <c r="N24" s="32"/>
    </row>
    <row r="25" spans="1:14" ht="30.75" thickBot="1" x14ac:dyDescent="0.3">
      <c r="A25" s="24" t="s">
        <v>33</v>
      </c>
      <c r="B25" s="25" t="s">
        <v>34</v>
      </c>
      <c r="C25" s="26">
        <v>378</v>
      </c>
      <c r="D25" s="27">
        <f t="shared" si="0"/>
        <v>6726.5470237499994</v>
      </c>
      <c r="E25" s="127" t="s">
        <v>16</v>
      </c>
      <c r="F25" s="128"/>
      <c r="I25" s="27">
        <v>6499.0792499999998</v>
      </c>
      <c r="K25" s="30"/>
      <c r="L25" s="30"/>
      <c r="M25" s="31"/>
      <c r="N25" s="32"/>
    </row>
    <row r="26" spans="1:14" ht="30.75" thickBot="1" x14ac:dyDescent="0.3">
      <c r="A26" s="24" t="s">
        <v>35</v>
      </c>
      <c r="B26" s="25" t="s">
        <v>36</v>
      </c>
      <c r="C26" s="26">
        <v>392</v>
      </c>
      <c r="D26" s="27">
        <f t="shared" si="0"/>
        <v>5378.5060262999996</v>
      </c>
      <c r="E26" s="127" t="s">
        <v>16</v>
      </c>
      <c r="F26" s="128"/>
      <c r="I26" s="27">
        <v>5196.6241799999998</v>
      </c>
      <c r="K26" s="30"/>
      <c r="L26" s="30"/>
      <c r="M26" s="31"/>
      <c r="N26" s="32"/>
    </row>
    <row r="27" spans="1:14" ht="45.75" thickBot="1" x14ac:dyDescent="0.3">
      <c r="A27" s="24" t="s">
        <v>37</v>
      </c>
      <c r="B27" s="36" t="s">
        <v>795</v>
      </c>
      <c r="C27" s="35">
        <v>460</v>
      </c>
      <c r="D27" s="27">
        <f t="shared" si="0"/>
        <v>25717.9452705</v>
      </c>
      <c r="E27" s="127" t="s">
        <v>22</v>
      </c>
      <c r="F27" s="128"/>
      <c r="I27" s="27">
        <v>24848.256300000001</v>
      </c>
      <c r="K27" s="30"/>
      <c r="L27" s="30"/>
      <c r="M27" s="31"/>
      <c r="N27" s="32"/>
    </row>
    <row r="28" spans="1:14" ht="45.75" thickBot="1" x14ac:dyDescent="0.3">
      <c r="A28" s="24" t="s">
        <v>39</v>
      </c>
      <c r="B28" s="25" t="s">
        <v>40</v>
      </c>
      <c r="C28" s="26">
        <v>470</v>
      </c>
      <c r="D28" s="27">
        <f t="shared" si="0"/>
        <v>13056.330207824998</v>
      </c>
      <c r="E28" s="127" t="s">
        <v>22</v>
      </c>
      <c r="F28" s="128"/>
      <c r="I28" s="27">
        <v>12614.811795</v>
      </c>
      <c r="K28" s="30"/>
      <c r="L28" s="30"/>
      <c r="M28" s="31"/>
      <c r="N28" s="32"/>
    </row>
    <row r="29" spans="1:14" ht="45.75" thickBot="1" x14ac:dyDescent="0.3">
      <c r="A29" s="24" t="s">
        <v>41</v>
      </c>
      <c r="B29" s="37" t="s">
        <v>796</v>
      </c>
      <c r="C29" s="35">
        <v>473</v>
      </c>
      <c r="D29" s="27">
        <f t="shared" si="0"/>
        <v>17312.151634424998</v>
      </c>
      <c r="E29" s="127" t="s">
        <v>22</v>
      </c>
      <c r="F29" s="128"/>
      <c r="I29" s="27">
        <v>16726.716554999999</v>
      </c>
      <c r="N29" s="32"/>
    </row>
    <row r="30" spans="1:14" ht="45.75" thickBot="1" x14ac:dyDescent="0.3">
      <c r="A30" s="24" t="s">
        <v>43</v>
      </c>
      <c r="B30" s="25" t="s">
        <v>44</v>
      </c>
      <c r="C30" s="26">
        <v>481</v>
      </c>
      <c r="D30" s="27">
        <f t="shared" si="0"/>
        <v>14425.541048699999</v>
      </c>
      <c r="E30" s="127" t="s">
        <v>16</v>
      </c>
      <c r="F30" s="128"/>
      <c r="H30" s="12"/>
      <c r="I30" s="27">
        <v>13937.72082</v>
      </c>
      <c r="L30" s="34"/>
      <c r="M30" s="31"/>
      <c r="N30" s="32"/>
    </row>
    <row r="31" spans="1:14" ht="45.75" thickBot="1" x14ac:dyDescent="0.3">
      <c r="A31" s="24" t="s">
        <v>45</v>
      </c>
      <c r="B31" s="25" t="s">
        <v>46</v>
      </c>
      <c r="C31" s="26">
        <v>558</v>
      </c>
      <c r="D31" s="27">
        <f t="shared" si="0"/>
        <v>5934.3851407499997</v>
      </c>
      <c r="E31" s="127" t="s">
        <v>16</v>
      </c>
      <c r="F31" s="128"/>
      <c r="H31" s="12"/>
      <c r="I31" s="27">
        <v>5733.7054500000004</v>
      </c>
      <c r="L31" s="34"/>
      <c r="M31" s="31"/>
      <c r="N31" s="32"/>
    </row>
    <row r="32" spans="1:14" ht="30.75" thickBot="1" x14ac:dyDescent="0.3">
      <c r="A32" s="24" t="s">
        <v>47</v>
      </c>
      <c r="B32" s="25" t="s">
        <v>48</v>
      </c>
      <c r="C32" s="26">
        <v>621</v>
      </c>
      <c r="D32" s="27">
        <f t="shared" si="0"/>
        <v>10619.066621249998</v>
      </c>
      <c r="E32" s="127" t="s">
        <v>16</v>
      </c>
      <c r="F32" s="128"/>
      <c r="H32" s="12"/>
      <c r="I32" s="27">
        <v>10259.96775</v>
      </c>
      <c r="L32" s="34"/>
      <c r="M32" s="31"/>
      <c r="N32" s="32"/>
    </row>
    <row r="33" spans="1:14" ht="30.75" thickBot="1" x14ac:dyDescent="0.3">
      <c r="A33" s="24" t="s">
        <v>797</v>
      </c>
      <c r="B33" s="25" t="s">
        <v>50</v>
      </c>
      <c r="C33" s="26">
        <v>638</v>
      </c>
      <c r="D33" s="27">
        <f t="shared" si="0"/>
        <v>5982.188013</v>
      </c>
      <c r="E33" s="127" t="s">
        <v>16</v>
      </c>
      <c r="F33" s="128"/>
      <c r="H33" s="12"/>
      <c r="I33" s="27">
        <v>5779.8918000000003</v>
      </c>
      <c r="L33" s="34"/>
      <c r="M33" s="31"/>
      <c r="N33" s="32"/>
    </row>
    <row r="34" spans="1:14" ht="60.75" thickBot="1" x14ac:dyDescent="0.3">
      <c r="A34" s="24" t="s">
        <v>51</v>
      </c>
      <c r="B34" s="25" t="s">
        <v>52</v>
      </c>
      <c r="C34" s="26">
        <v>641</v>
      </c>
      <c r="D34" s="27">
        <f t="shared" si="0"/>
        <v>5259.6817438500002</v>
      </c>
      <c r="E34" s="127" t="s">
        <v>16</v>
      </c>
      <c r="F34" s="128"/>
      <c r="H34" s="12"/>
      <c r="I34" s="27">
        <v>5081.8181100000002</v>
      </c>
      <c r="L34" s="34"/>
      <c r="M34" s="31"/>
      <c r="N34" s="32"/>
    </row>
    <row r="35" spans="1:14" ht="30.75" thickBot="1" x14ac:dyDescent="0.3">
      <c r="A35" s="24" t="s">
        <v>53</v>
      </c>
      <c r="B35" s="25" t="s">
        <v>54</v>
      </c>
      <c r="C35" s="26">
        <v>683</v>
      </c>
      <c r="D35" s="27">
        <f t="shared" si="0"/>
        <v>6111.2557680750006</v>
      </c>
      <c r="E35" s="127" t="s">
        <v>16</v>
      </c>
      <c r="F35" s="128"/>
      <c r="H35" s="12"/>
      <c r="I35" s="27">
        <v>5904.5949450000007</v>
      </c>
      <c r="L35" s="34"/>
      <c r="M35" s="31"/>
      <c r="N35" s="32"/>
    </row>
    <row r="36" spans="1:14" ht="60.75" thickBot="1" x14ac:dyDescent="0.3">
      <c r="A36" s="24" t="s">
        <v>55</v>
      </c>
      <c r="B36" s="25" t="s">
        <v>798</v>
      </c>
      <c r="C36" s="35">
        <v>743</v>
      </c>
      <c r="D36" s="27">
        <f t="shared" si="0"/>
        <v>7994.0060365499994</v>
      </c>
      <c r="E36" s="127" t="s">
        <v>22</v>
      </c>
      <c r="F36" s="128"/>
      <c r="H36" s="12"/>
      <c r="I36" s="27">
        <v>7723.6773300000004</v>
      </c>
      <c r="L36" s="34"/>
      <c r="M36" s="31"/>
      <c r="N36" s="32"/>
    </row>
    <row r="37" spans="1:14" ht="45.75" thickBot="1" x14ac:dyDescent="0.3">
      <c r="A37" s="24" t="s">
        <v>57</v>
      </c>
      <c r="B37" s="25" t="s">
        <v>58</v>
      </c>
      <c r="C37" s="26">
        <v>871</v>
      </c>
      <c r="D37" s="27">
        <f t="shared" si="0"/>
        <v>13365.6830811</v>
      </c>
      <c r="E37" s="127" t="s">
        <v>16</v>
      </c>
      <c r="F37" s="128"/>
      <c r="H37" s="12"/>
      <c r="I37" s="27">
        <v>12913.703460000001</v>
      </c>
      <c r="L37" s="34"/>
      <c r="M37" s="31"/>
      <c r="N37" s="32"/>
    </row>
    <row r="38" spans="1:14" ht="45.75" thickBot="1" x14ac:dyDescent="0.3">
      <c r="A38" s="24" t="s">
        <v>59</v>
      </c>
      <c r="B38" s="25" t="s">
        <v>60</v>
      </c>
      <c r="C38" s="26">
        <v>872</v>
      </c>
      <c r="D38" s="27">
        <f t="shared" si="0"/>
        <v>7020.1932389999993</v>
      </c>
      <c r="E38" s="127" t="s">
        <v>16</v>
      </c>
      <c r="F38" s="128"/>
      <c r="H38" s="12"/>
      <c r="I38" s="27">
        <v>6782.7954</v>
      </c>
      <c r="M38" s="31"/>
      <c r="N38" s="32"/>
    </row>
    <row r="39" spans="1:14" x14ac:dyDescent="0.25">
      <c r="A39" s="1"/>
      <c r="B39" s="38"/>
      <c r="C39" s="39"/>
      <c r="D39" s="40"/>
      <c r="E39" s="41"/>
      <c r="F39" s="41"/>
      <c r="G39" s="41"/>
      <c r="H39" s="12"/>
      <c r="M39" s="31"/>
      <c r="N39" s="32"/>
    </row>
    <row r="40" spans="1:14" ht="15.75" thickBot="1" x14ac:dyDescent="0.3">
      <c r="A40" s="1"/>
      <c r="B40" s="38"/>
      <c r="C40"/>
      <c r="D40" s="42"/>
      <c r="E40" s="12"/>
      <c r="F40" s="12"/>
      <c r="G40" s="12"/>
      <c r="H40" s="12"/>
      <c r="M40" s="43"/>
      <c r="N40" s="32"/>
    </row>
    <row r="41" spans="1:14" ht="15.75" thickBot="1" x14ac:dyDescent="0.3">
      <c r="A41" s="16" t="s">
        <v>61</v>
      </c>
      <c r="B41" s="17"/>
      <c r="C41" s="18"/>
      <c r="D41" s="18"/>
      <c r="E41" s="18"/>
      <c r="F41" s="18"/>
      <c r="G41" s="17"/>
      <c r="H41" s="113"/>
      <c r="I41" s="44"/>
      <c r="J41" s="44"/>
      <c r="M41" s="43"/>
      <c r="N41" s="32"/>
    </row>
    <row r="42" spans="1:14" ht="60.75" thickBot="1" x14ac:dyDescent="0.3">
      <c r="A42" s="10" t="s">
        <v>8</v>
      </c>
      <c r="B42" s="10" t="s">
        <v>62</v>
      </c>
      <c r="C42" s="10" t="s">
        <v>63</v>
      </c>
      <c r="D42" s="10" t="s">
        <v>64</v>
      </c>
      <c r="E42" s="10" t="s">
        <v>65</v>
      </c>
      <c r="F42" s="10" t="s">
        <v>66</v>
      </c>
      <c r="G42" s="129" t="s">
        <v>12</v>
      </c>
      <c r="H42" s="112"/>
      <c r="I42" s="44"/>
      <c r="J42" s="44"/>
      <c r="K42" s="44"/>
      <c r="L42" s="44"/>
      <c r="M42" s="43"/>
      <c r="N42" s="32"/>
    </row>
    <row r="43" spans="1:14" ht="15.75" thickBot="1" x14ac:dyDescent="0.3">
      <c r="A43" s="45" t="s">
        <v>67</v>
      </c>
      <c r="B43" s="46">
        <v>47562</v>
      </c>
      <c r="C43" s="27">
        <f t="shared" ref="C43:C57" si="1">$I43*1.035</f>
        <v>10620.58113468</v>
      </c>
      <c r="D43" s="27">
        <v>736.92</v>
      </c>
      <c r="E43" s="48" t="s">
        <v>69</v>
      </c>
      <c r="F43" s="48" t="s">
        <v>69</v>
      </c>
      <c r="G43" s="130" t="s">
        <v>22</v>
      </c>
      <c r="H43" s="145"/>
      <c r="I43" s="47">
        <v>10261.431048</v>
      </c>
      <c r="J43" s="44"/>
      <c r="K43" s="44"/>
      <c r="L43" s="44"/>
    </row>
    <row r="44" spans="1:14" ht="15.75" thickBot="1" x14ac:dyDescent="0.3">
      <c r="A44" s="45" t="s">
        <v>70</v>
      </c>
      <c r="B44" s="46">
        <v>49505</v>
      </c>
      <c r="C44" s="27">
        <f t="shared" si="1"/>
        <v>6703.0290892799994</v>
      </c>
      <c r="D44" s="27">
        <v>584.78</v>
      </c>
      <c r="E44" s="48" t="s">
        <v>69</v>
      </c>
      <c r="F44" s="48" t="s">
        <v>69</v>
      </c>
      <c r="G44" s="130" t="s">
        <v>22</v>
      </c>
      <c r="H44" s="145"/>
      <c r="I44" s="47">
        <v>6476.3566080000001</v>
      </c>
      <c r="J44" s="44"/>
      <c r="K44" s="44"/>
      <c r="L44" s="44"/>
      <c r="M44" s="43"/>
      <c r="N44" s="32"/>
    </row>
    <row r="45" spans="1:14" ht="15.75" thickBot="1" x14ac:dyDescent="0.3">
      <c r="A45" s="45" t="s">
        <v>71</v>
      </c>
      <c r="B45" s="46">
        <v>29881</v>
      </c>
      <c r="C45" s="27">
        <f t="shared" si="1"/>
        <v>6702.4519318799994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7">
        <v>6475.7989680000001</v>
      </c>
      <c r="J45" s="44"/>
      <c r="K45" s="44"/>
      <c r="L45" s="44"/>
      <c r="M45" s="43"/>
      <c r="N45" s="32"/>
    </row>
    <row r="46" spans="1:14" ht="15.75" thickBot="1" x14ac:dyDescent="0.3">
      <c r="A46" s="51" t="s">
        <v>73</v>
      </c>
      <c r="B46" s="46">
        <v>29826</v>
      </c>
      <c r="C46" s="27">
        <f t="shared" si="1"/>
        <v>5476.0694111999992</v>
      </c>
      <c r="D46" s="50" t="s">
        <v>72</v>
      </c>
      <c r="E46" s="48" t="s">
        <v>69</v>
      </c>
      <c r="F46" s="48" t="s">
        <v>69</v>
      </c>
      <c r="G46" s="130" t="s">
        <v>22</v>
      </c>
      <c r="H46" s="145"/>
      <c r="I46" s="47">
        <v>5290.88832</v>
      </c>
      <c r="J46" s="44"/>
      <c r="K46" s="44"/>
    </row>
    <row r="47" spans="1:14" ht="15.75" thickBot="1" x14ac:dyDescent="0.3">
      <c r="A47" s="45" t="s">
        <v>75</v>
      </c>
      <c r="B47" s="46">
        <v>45378</v>
      </c>
      <c r="C47" s="27">
        <f t="shared" si="1"/>
        <v>4775.0155560000003</v>
      </c>
      <c r="D47" s="27" t="s">
        <v>991</v>
      </c>
      <c r="E47" s="48" t="s">
        <v>69</v>
      </c>
      <c r="F47" s="48" t="s">
        <v>69</v>
      </c>
      <c r="G47" s="130" t="s">
        <v>22</v>
      </c>
      <c r="H47" s="145"/>
      <c r="I47" s="47">
        <v>4613.5416000000005</v>
      </c>
      <c r="J47" s="44"/>
    </row>
    <row r="48" spans="1:14" ht="15.75" thickBot="1" x14ac:dyDescent="0.3">
      <c r="A48" s="45" t="s">
        <v>76</v>
      </c>
      <c r="B48" s="46">
        <v>45380</v>
      </c>
      <c r="C48" s="27">
        <f t="shared" si="1"/>
        <v>4740.6939292799989</v>
      </c>
      <c r="D48" s="27" t="s">
        <v>992</v>
      </c>
      <c r="E48" s="48" t="s">
        <v>69</v>
      </c>
      <c r="F48" s="48" t="s">
        <v>69</v>
      </c>
      <c r="G48" s="130" t="s">
        <v>22</v>
      </c>
      <c r="H48" s="145"/>
      <c r="I48" s="47">
        <v>4580.3806079999995</v>
      </c>
      <c r="J48" s="44"/>
    </row>
    <row r="49" spans="1:10" ht="30.75" thickBot="1" x14ac:dyDescent="0.3">
      <c r="A49" s="24" t="s">
        <v>77</v>
      </c>
      <c r="B49" s="46">
        <v>45384</v>
      </c>
      <c r="C49" s="27">
        <f t="shared" si="1"/>
        <v>4776.5161652400002</v>
      </c>
      <c r="D49" s="27" t="s">
        <v>993</v>
      </c>
      <c r="E49" s="48" t="s">
        <v>69</v>
      </c>
      <c r="F49" s="48" t="s">
        <v>69</v>
      </c>
      <c r="G49" s="130" t="s">
        <v>16</v>
      </c>
      <c r="H49" s="145"/>
      <c r="I49" s="47">
        <v>4614.9914640000006</v>
      </c>
    </row>
    <row r="50" spans="1:10" ht="30.75" thickBot="1" x14ac:dyDescent="0.3">
      <c r="A50" s="52" t="s">
        <v>78</v>
      </c>
      <c r="B50" s="46">
        <v>45385</v>
      </c>
      <c r="C50" s="27">
        <f t="shared" si="1"/>
        <v>4737.6927108</v>
      </c>
      <c r="D50" s="27" t="s">
        <v>994</v>
      </c>
      <c r="E50" s="48" t="s">
        <v>69</v>
      </c>
      <c r="F50" s="48" t="s">
        <v>69</v>
      </c>
      <c r="G50" s="130" t="s">
        <v>22</v>
      </c>
      <c r="H50" s="145"/>
      <c r="I50" s="47">
        <v>4577.4808800000001</v>
      </c>
      <c r="J50" s="44"/>
    </row>
    <row r="51" spans="1:10" ht="15.75" thickBot="1" x14ac:dyDescent="0.3">
      <c r="A51" s="45" t="s">
        <v>79</v>
      </c>
      <c r="B51" s="46">
        <v>43235</v>
      </c>
      <c r="C51" s="27">
        <f t="shared" si="1"/>
        <v>3533.2806484799999</v>
      </c>
      <c r="D51" s="27" t="s">
        <v>995</v>
      </c>
      <c r="E51" s="48" t="s">
        <v>69</v>
      </c>
      <c r="F51" s="48" t="s">
        <v>69</v>
      </c>
      <c r="G51" s="130" t="s">
        <v>22</v>
      </c>
      <c r="H51" s="145"/>
      <c r="I51" s="47">
        <v>3413.797728</v>
      </c>
      <c r="J51" s="44"/>
    </row>
    <row r="52" spans="1:10" ht="15.75" thickBot="1" x14ac:dyDescent="0.3">
      <c r="A52" s="45" t="s">
        <v>80</v>
      </c>
      <c r="B52" s="46">
        <v>43239</v>
      </c>
      <c r="C52" s="27">
        <f t="shared" si="1"/>
        <v>4776.8624596799991</v>
      </c>
      <c r="D52" s="27" t="s">
        <v>996</v>
      </c>
      <c r="E52" s="48" t="s">
        <v>69</v>
      </c>
      <c r="F52" s="48" t="s">
        <v>69</v>
      </c>
      <c r="G52" s="130" t="s">
        <v>22</v>
      </c>
      <c r="H52" s="145"/>
      <c r="I52" s="47">
        <v>4615.3260479999999</v>
      </c>
      <c r="J52" s="44"/>
    </row>
    <row r="53" spans="1:10" ht="15.75" thickBot="1" x14ac:dyDescent="0.3">
      <c r="A53" s="45" t="s">
        <v>81</v>
      </c>
      <c r="B53" s="46">
        <v>66984</v>
      </c>
      <c r="C53" s="27">
        <f t="shared" si="1"/>
        <v>10632.355145639998</v>
      </c>
      <c r="D53" s="50" t="s">
        <v>72</v>
      </c>
      <c r="E53" s="48" t="s">
        <v>69</v>
      </c>
      <c r="F53" s="48" t="s">
        <v>69</v>
      </c>
      <c r="G53" s="130" t="s">
        <v>22</v>
      </c>
      <c r="H53" s="145"/>
      <c r="I53" s="47">
        <v>10272.806903999999</v>
      </c>
      <c r="J53" s="44"/>
    </row>
    <row r="54" spans="1:10" ht="30.75" thickBot="1" x14ac:dyDescent="0.3">
      <c r="A54" s="52" t="s">
        <v>82</v>
      </c>
      <c r="B54" s="46">
        <v>19083</v>
      </c>
      <c r="C54" s="27">
        <f t="shared" si="1"/>
        <v>1443.8249999999998</v>
      </c>
      <c r="D54" s="50" t="s">
        <v>72</v>
      </c>
      <c r="E54" s="48" t="s">
        <v>69</v>
      </c>
      <c r="F54" s="48" t="s">
        <v>69</v>
      </c>
      <c r="G54" s="130" t="s">
        <v>16</v>
      </c>
      <c r="H54" s="145"/>
      <c r="I54" s="47">
        <v>1395</v>
      </c>
    </row>
    <row r="55" spans="1:10" ht="15.75" thickBot="1" x14ac:dyDescent="0.3">
      <c r="A55" s="45" t="s">
        <v>83</v>
      </c>
      <c r="B55" s="46">
        <v>19120</v>
      </c>
      <c r="C55" s="27">
        <f t="shared" si="1"/>
        <v>5474.5688019599993</v>
      </c>
      <c r="D55" s="27" t="s">
        <v>997</v>
      </c>
      <c r="E55" s="48" t="s">
        <v>69</v>
      </c>
      <c r="F55" s="48" t="s">
        <v>69</v>
      </c>
      <c r="G55" s="130" t="s">
        <v>22</v>
      </c>
      <c r="H55" s="145"/>
      <c r="I55" s="47">
        <v>5289.4384559999999</v>
      </c>
      <c r="J55" s="44"/>
    </row>
    <row r="56" spans="1:10" ht="30.75" thickBot="1" x14ac:dyDescent="0.3">
      <c r="A56" s="52" t="s">
        <v>799</v>
      </c>
      <c r="B56" s="46">
        <v>10005</v>
      </c>
      <c r="C56" s="27">
        <f t="shared" si="1"/>
        <v>525.36599999999999</v>
      </c>
      <c r="D56" s="27" t="s">
        <v>998</v>
      </c>
      <c r="E56" s="48" t="s">
        <v>69</v>
      </c>
      <c r="F56" s="48" t="s">
        <v>69</v>
      </c>
      <c r="G56" s="130" t="s">
        <v>16</v>
      </c>
      <c r="H56" s="145"/>
      <c r="I56" s="47">
        <v>507.6</v>
      </c>
    </row>
    <row r="57" spans="1:10" ht="59.25" customHeight="1" thickBot="1" x14ac:dyDescent="0.3">
      <c r="A57" s="45" t="s">
        <v>85</v>
      </c>
      <c r="B57" s="46">
        <v>36430</v>
      </c>
      <c r="C57" s="27">
        <f t="shared" si="1"/>
        <v>826.48939679999989</v>
      </c>
      <c r="D57" s="27" t="s">
        <v>68</v>
      </c>
      <c r="E57" s="48" t="s">
        <v>68</v>
      </c>
      <c r="F57" s="48" t="s">
        <v>68</v>
      </c>
      <c r="G57" s="130" t="s">
        <v>16</v>
      </c>
      <c r="H57" s="145"/>
      <c r="I57" s="47">
        <v>798.54048</v>
      </c>
    </row>
    <row r="58" spans="1:10" ht="15.75" thickBot="1" x14ac:dyDescent="0.3">
      <c r="D58" s="53"/>
      <c r="H58" s="128"/>
    </row>
    <row r="59" spans="1:10" ht="15.75" thickBot="1" x14ac:dyDescent="0.3">
      <c r="A59" s="16" t="s">
        <v>86</v>
      </c>
      <c r="B59" s="17"/>
      <c r="C59" s="18"/>
      <c r="D59" s="54"/>
      <c r="E59" s="54"/>
      <c r="F59" s="55"/>
      <c r="G59" s="17"/>
      <c r="H59" s="113"/>
    </row>
    <row r="60" spans="1:10" ht="60.75" thickBot="1" x14ac:dyDescent="0.3">
      <c r="A60" s="10" t="s">
        <v>8</v>
      </c>
      <c r="B60" s="10" t="s">
        <v>62</v>
      </c>
      <c r="C60" s="10" t="s">
        <v>63</v>
      </c>
      <c r="D60" s="10" t="s">
        <v>64</v>
      </c>
      <c r="E60" s="10" t="s">
        <v>65</v>
      </c>
      <c r="F60" s="10" t="s">
        <v>87</v>
      </c>
      <c r="G60" s="129" t="s">
        <v>12</v>
      </c>
      <c r="H60" s="112"/>
    </row>
    <row r="61" spans="1:10" ht="15.75" thickBot="1" x14ac:dyDescent="0.3">
      <c r="A61" s="56" t="s">
        <v>88</v>
      </c>
      <c r="B61" s="57">
        <v>93454</v>
      </c>
      <c r="C61" s="27">
        <f t="shared" ref="C61:C65" si="2">$I61*1.035</f>
        <v>4957.9087499999996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4790.25</v>
      </c>
    </row>
    <row r="62" spans="1:10" ht="30.75" thickBot="1" x14ac:dyDescent="0.3">
      <c r="A62" s="56" t="s">
        <v>90</v>
      </c>
      <c r="B62" s="57">
        <v>93458</v>
      </c>
      <c r="C62" s="27">
        <f t="shared" si="2"/>
        <v>4957.9087499999996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4790.25</v>
      </c>
    </row>
    <row r="63" spans="1:10" ht="45.75" thickBot="1" x14ac:dyDescent="0.3">
      <c r="A63" s="56" t="s">
        <v>91</v>
      </c>
      <c r="B63" s="57">
        <v>93459</v>
      </c>
      <c r="C63" s="27">
        <f t="shared" si="2"/>
        <v>4957.9087499999996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4790.25</v>
      </c>
    </row>
    <row r="64" spans="1:10" ht="30.75" thickBot="1" x14ac:dyDescent="0.3">
      <c r="A64" s="56" t="s">
        <v>92</v>
      </c>
      <c r="B64" s="57">
        <v>93460</v>
      </c>
      <c r="C64" s="27">
        <f t="shared" si="2"/>
        <v>4957.9087499999996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4790.25</v>
      </c>
    </row>
    <row r="65" spans="1:10" ht="30.75" thickBot="1" x14ac:dyDescent="0.3">
      <c r="A65" s="56" t="s">
        <v>93</v>
      </c>
      <c r="B65" s="57" t="s">
        <v>94</v>
      </c>
      <c r="C65" s="27">
        <f t="shared" si="2"/>
        <v>17237.873250000001</v>
      </c>
      <c r="D65" s="58" t="s">
        <v>72</v>
      </c>
      <c r="E65" s="59" t="s">
        <v>89</v>
      </c>
      <c r="F65" s="59" t="s">
        <v>89</v>
      </c>
      <c r="G65" s="148" t="s">
        <v>16</v>
      </c>
      <c r="H65" s="145"/>
      <c r="I65" s="47">
        <v>16654.95</v>
      </c>
    </row>
    <row r="66" spans="1:10" x14ac:dyDescent="0.25">
      <c r="D66" s="40"/>
    </row>
    <row r="67" spans="1:10" ht="15.75" thickBot="1" x14ac:dyDescent="0.3">
      <c r="A67"/>
      <c r="C67"/>
      <c r="D67" s="32"/>
    </row>
    <row r="68" spans="1:10" ht="30.75" thickBot="1" x14ac:dyDescent="0.3">
      <c r="A68" s="10" t="s">
        <v>8</v>
      </c>
      <c r="B68" s="10" t="s">
        <v>95</v>
      </c>
      <c r="C68" s="10" t="s">
        <v>96</v>
      </c>
      <c r="D68" s="10" t="s">
        <v>11</v>
      </c>
      <c r="E68" s="10" t="s">
        <v>12</v>
      </c>
      <c r="F68" s="129" t="s">
        <v>97</v>
      </c>
      <c r="G68" s="112"/>
      <c r="I68" s="11"/>
      <c r="J68" s="11"/>
    </row>
    <row r="69" spans="1:10" ht="15.75" thickBot="1" x14ac:dyDescent="0.3">
      <c r="A69" s="60" t="s">
        <v>98</v>
      </c>
      <c r="B69" s="17"/>
      <c r="C69" s="18"/>
      <c r="D69" s="18"/>
      <c r="E69" s="18"/>
      <c r="F69" s="18"/>
      <c r="G69" s="113"/>
      <c r="H69" s="74"/>
    </row>
    <row r="70" spans="1:10" ht="15.75" thickBot="1" x14ac:dyDescent="0.3">
      <c r="A70" s="61" t="s">
        <v>99</v>
      </c>
      <c r="B70" s="26" t="s">
        <v>100</v>
      </c>
      <c r="C70" s="62">
        <v>82043</v>
      </c>
      <c r="D70" s="70">
        <f t="shared" ref="D70:D133" si="3">$I70*1.035</f>
        <v>79.224472439999985</v>
      </c>
      <c r="E70" s="62" t="s">
        <v>16</v>
      </c>
      <c r="F70" s="130" t="s">
        <v>68</v>
      </c>
      <c r="G70" s="131"/>
      <c r="I70" s="70">
        <v>76.545383999999999</v>
      </c>
    </row>
    <row r="71" spans="1:10" ht="15.75" thickBot="1" x14ac:dyDescent="0.3">
      <c r="A71" s="61" t="s">
        <v>102</v>
      </c>
      <c r="B71" s="26" t="s">
        <v>103</v>
      </c>
      <c r="C71" s="62">
        <v>82009</v>
      </c>
      <c r="D71" s="70">
        <f t="shared" si="3"/>
        <v>89.613305639999993</v>
      </c>
      <c r="E71" s="62" t="s">
        <v>16</v>
      </c>
      <c r="F71" s="130" t="s">
        <v>68</v>
      </c>
      <c r="G71" s="131"/>
      <c r="I71" s="70">
        <v>86.582903999999999</v>
      </c>
    </row>
    <row r="72" spans="1:10" ht="15.75" thickBot="1" x14ac:dyDescent="0.3">
      <c r="A72" s="61" t="s">
        <v>104</v>
      </c>
      <c r="B72" s="26" t="s">
        <v>105</v>
      </c>
      <c r="C72" s="26">
        <v>87070</v>
      </c>
      <c r="D72" s="70">
        <f t="shared" si="3"/>
        <v>80.955944639999998</v>
      </c>
      <c r="E72" s="27" t="s">
        <v>16</v>
      </c>
      <c r="F72" s="130" t="s">
        <v>68</v>
      </c>
      <c r="G72" s="131"/>
      <c r="I72" s="70">
        <v>78.218304000000003</v>
      </c>
    </row>
    <row r="73" spans="1:10" ht="15.75" thickBot="1" x14ac:dyDescent="0.3">
      <c r="A73" s="61" t="s">
        <v>106</v>
      </c>
      <c r="B73" s="26" t="s">
        <v>107</v>
      </c>
      <c r="C73" s="62">
        <v>84460</v>
      </c>
      <c r="D73" s="70">
        <f t="shared" si="3"/>
        <v>72.875741039999994</v>
      </c>
      <c r="E73" s="62" t="s">
        <v>16</v>
      </c>
      <c r="F73" s="130" t="s">
        <v>68</v>
      </c>
      <c r="G73" s="131"/>
      <c r="I73" s="70">
        <v>70.411344</v>
      </c>
    </row>
    <row r="74" spans="1:10" ht="15.75" thickBot="1" x14ac:dyDescent="0.3">
      <c r="A74" s="61" t="s">
        <v>108</v>
      </c>
      <c r="B74" s="26" t="s">
        <v>109</v>
      </c>
      <c r="C74" s="62">
        <v>82105</v>
      </c>
      <c r="D74" s="70">
        <f t="shared" si="3"/>
        <v>174.03219467999998</v>
      </c>
      <c r="E74" s="62" t="s">
        <v>16</v>
      </c>
      <c r="F74" s="130" t="s">
        <v>68</v>
      </c>
      <c r="G74" s="131"/>
      <c r="I74" s="70">
        <v>168.14704799999998</v>
      </c>
    </row>
    <row r="75" spans="1:10" ht="15.75" thickBot="1" x14ac:dyDescent="0.3">
      <c r="A75" s="61" t="s">
        <v>110</v>
      </c>
      <c r="B75" s="26" t="s">
        <v>111</v>
      </c>
      <c r="C75" s="62">
        <v>82140</v>
      </c>
      <c r="D75" s="70">
        <f t="shared" si="3"/>
        <v>149.79158387999999</v>
      </c>
      <c r="E75" s="62" t="s">
        <v>16</v>
      </c>
      <c r="F75" s="130" t="s">
        <v>68</v>
      </c>
      <c r="G75" s="131"/>
      <c r="I75" s="70">
        <v>144.726168</v>
      </c>
    </row>
    <row r="76" spans="1:10" ht="15.75" thickBot="1" x14ac:dyDescent="0.3">
      <c r="A76" s="61" t="s">
        <v>112</v>
      </c>
      <c r="B76" s="26" t="s">
        <v>113</v>
      </c>
      <c r="C76" s="62">
        <v>82150</v>
      </c>
      <c r="D76" s="70">
        <f t="shared" si="3"/>
        <v>88.458990839999998</v>
      </c>
      <c r="E76" s="62" t="s">
        <v>16</v>
      </c>
      <c r="F76" s="130" t="s">
        <v>68</v>
      </c>
      <c r="G76" s="131"/>
      <c r="I76" s="70">
        <v>85.467624000000001</v>
      </c>
    </row>
    <row r="77" spans="1:10" ht="15.75" thickBot="1" x14ac:dyDescent="0.3">
      <c r="A77" s="61" t="s">
        <v>114</v>
      </c>
      <c r="B77" s="26" t="s">
        <v>115</v>
      </c>
      <c r="C77" s="62">
        <v>82157</v>
      </c>
      <c r="D77" s="70">
        <f t="shared" si="3"/>
        <v>320.55321995999998</v>
      </c>
      <c r="E77" s="62" t="s">
        <v>16</v>
      </c>
      <c r="F77" s="130" t="s">
        <v>68</v>
      </c>
      <c r="G77" s="131"/>
      <c r="I77" s="70">
        <v>309.713256</v>
      </c>
    </row>
    <row r="78" spans="1:10" ht="15.75" thickBot="1" x14ac:dyDescent="0.3">
      <c r="A78" s="61" t="s">
        <v>116</v>
      </c>
      <c r="B78" s="26" t="s">
        <v>117</v>
      </c>
      <c r="C78" s="62">
        <v>82164</v>
      </c>
      <c r="D78" s="70">
        <f t="shared" si="3"/>
        <v>186.26793155999997</v>
      </c>
      <c r="E78" s="62" t="s">
        <v>16</v>
      </c>
      <c r="F78" s="130" t="s">
        <v>68</v>
      </c>
      <c r="G78" s="131"/>
      <c r="I78" s="70">
        <v>179.96901599999998</v>
      </c>
    </row>
    <row r="79" spans="1:10" ht="15.75" thickBot="1" x14ac:dyDescent="0.3">
      <c r="A79" s="61" t="s">
        <v>118</v>
      </c>
      <c r="B79" s="26" t="s">
        <v>119</v>
      </c>
      <c r="C79" s="62">
        <v>86038</v>
      </c>
      <c r="D79" s="70">
        <f t="shared" si="3"/>
        <v>119.39462748</v>
      </c>
      <c r="E79" s="62" t="s">
        <v>16</v>
      </c>
      <c r="F79" s="130" t="s">
        <v>68</v>
      </c>
      <c r="G79" s="131"/>
      <c r="I79" s="70">
        <v>115.357128</v>
      </c>
    </row>
    <row r="80" spans="1:10" ht="15.75" thickBot="1" x14ac:dyDescent="0.3">
      <c r="A80" s="61" t="s">
        <v>120</v>
      </c>
      <c r="B80" s="26" t="s">
        <v>121</v>
      </c>
      <c r="C80" s="62">
        <v>86039</v>
      </c>
      <c r="D80" s="70">
        <f t="shared" si="3"/>
        <v>161.56559483999999</v>
      </c>
      <c r="E80" s="62" t="s">
        <v>16</v>
      </c>
      <c r="F80" s="130" t="s">
        <v>68</v>
      </c>
      <c r="G80" s="131"/>
      <c r="I80" s="70">
        <v>156.102024</v>
      </c>
    </row>
    <row r="81" spans="1:9" ht="15.75" thickBot="1" x14ac:dyDescent="0.3">
      <c r="A81" s="61" t="s">
        <v>122</v>
      </c>
      <c r="B81" s="26" t="s">
        <v>123</v>
      </c>
      <c r="C81" s="62">
        <v>84075</v>
      </c>
      <c r="D81" s="70">
        <f t="shared" si="3"/>
        <v>41.786195759999991</v>
      </c>
      <c r="E81" s="62" t="s">
        <v>16</v>
      </c>
      <c r="F81" s="130" t="s">
        <v>68</v>
      </c>
      <c r="G81" s="131"/>
      <c r="I81" s="70">
        <v>40.373135999999995</v>
      </c>
    </row>
    <row r="82" spans="1:9" ht="15.75" thickBot="1" x14ac:dyDescent="0.3">
      <c r="A82" s="61" t="s">
        <v>124</v>
      </c>
      <c r="B82" s="26" t="s">
        <v>125</v>
      </c>
      <c r="C82" s="62">
        <v>82784</v>
      </c>
      <c r="D82" s="70">
        <f t="shared" si="3"/>
        <v>122.51127744</v>
      </c>
      <c r="E82" s="62" t="s">
        <v>16</v>
      </c>
      <c r="F82" s="130" t="s">
        <v>68</v>
      </c>
      <c r="G82" s="131"/>
      <c r="I82" s="70">
        <v>118.36838400000001</v>
      </c>
    </row>
    <row r="83" spans="1:9" ht="15.75" thickBot="1" x14ac:dyDescent="0.3">
      <c r="A83" s="61" t="s">
        <v>126</v>
      </c>
      <c r="B83" s="26" t="s">
        <v>127</v>
      </c>
      <c r="C83" s="62">
        <v>84550</v>
      </c>
      <c r="D83" s="70">
        <f t="shared" si="3"/>
        <v>68.835639239999992</v>
      </c>
      <c r="E83" s="62" t="s">
        <v>16</v>
      </c>
      <c r="F83" s="130" t="s">
        <v>68</v>
      </c>
      <c r="G83" s="131"/>
      <c r="I83" s="70">
        <v>66.507863999999998</v>
      </c>
    </row>
    <row r="84" spans="1:9" ht="15.75" thickBot="1" x14ac:dyDescent="0.3">
      <c r="A84" s="61" t="s">
        <v>128</v>
      </c>
      <c r="B84" s="26" t="s">
        <v>129</v>
      </c>
      <c r="C84" s="62">
        <v>84402</v>
      </c>
      <c r="D84" s="70">
        <f t="shared" si="3"/>
        <v>316.85941259999998</v>
      </c>
      <c r="E84" s="62" t="s">
        <v>16</v>
      </c>
      <c r="F84" s="130" t="s">
        <v>68</v>
      </c>
      <c r="G84" s="131"/>
      <c r="I84" s="70">
        <v>306.14436000000001</v>
      </c>
    </row>
    <row r="85" spans="1:9" ht="15.75" thickBot="1" x14ac:dyDescent="0.3">
      <c r="A85" s="61" t="s">
        <v>130</v>
      </c>
      <c r="B85" s="26" t="s">
        <v>131</v>
      </c>
      <c r="C85" s="62">
        <v>84439</v>
      </c>
      <c r="D85" s="70">
        <f t="shared" si="3"/>
        <v>120.31807932</v>
      </c>
      <c r="E85" s="62" t="s">
        <v>16</v>
      </c>
      <c r="F85" s="130" t="s">
        <v>68</v>
      </c>
      <c r="G85" s="131"/>
      <c r="I85" s="70">
        <v>116.249352</v>
      </c>
    </row>
    <row r="86" spans="1:9" ht="15.75" thickBot="1" x14ac:dyDescent="0.3">
      <c r="A86" s="61" t="s">
        <v>132</v>
      </c>
      <c r="B86" s="26" t="s">
        <v>133</v>
      </c>
      <c r="C86" s="62">
        <v>83970</v>
      </c>
      <c r="D86" s="70">
        <f t="shared" si="3"/>
        <v>462.26460023999999</v>
      </c>
      <c r="E86" s="62" t="s">
        <v>16</v>
      </c>
      <c r="F86" s="130" t="s">
        <v>68</v>
      </c>
      <c r="G86" s="131"/>
      <c r="I86" s="70">
        <v>446.63246400000003</v>
      </c>
    </row>
    <row r="87" spans="1:9" ht="15.75" thickBot="1" x14ac:dyDescent="0.3">
      <c r="A87" s="61" t="s">
        <v>134</v>
      </c>
      <c r="B87" s="26" t="s">
        <v>135</v>
      </c>
      <c r="C87" s="62">
        <v>84100</v>
      </c>
      <c r="D87" s="70">
        <f t="shared" si="3"/>
        <v>33.244266239999995</v>
      </c>
      <c r="E87" s="62" t="s">
        <v>16</v>
      </c>
      <c r="F87" s="130" t="s">
        <v>68</v>
      </c>
      <c r="G87" s="131"/>
      <c r="I87" s="70">
        <v>32.120063999999999</v>
      </c>
    </row>
    <row r="88" spans="1:9" ht="15.75" thickBot="1" x14ac:dyDescent="0.3">
      <c r="A88" s="61" t="s">
        <v>136</v>
      </c>
      <c r="B88" s="26" t="s">
        <v>137</v>
      </c>
      <c r="C88" s="62">
        <v>84134</v>
      </c>
      <c r="D88" s="70">
        <f t="shared" si="3"/>
        <v>153.25452827999996</v>
      </c>
      <c r="E88" s="62" t="s">
        <v>16</v>
      </c>
      <c r="F88" s="130" t="s">
        <v>68</v>
      </c>
      <c r="G88" s="131"/>
      <c r="I88" s="70">
        <v>148.07200799999998</v>
      </c>
    </row>
    <row r="89" spans="1:9" ht="15.75" thickBot="1" x14ac:dyDescent="0.3">
      <c r="A89" s="61" t="s">
        <v>138</v>
      </c>
      <c r="B89" s="26" t="s">
        <v>139</v>
      </c>
      <c r="C89" s="62">
        <v>84144</v>
      </c>
      <c r="D89" s="70">
        <f t="shared" si="3"/>
        <v>221.35910147999996</v>
      </c>
      <c r="E89" s="62" t="s">
        <v>16</v>
      </c>
      <c r="F89" s="130" t="s">
        <v>68</v>
      </c>
      <c r="G89" s="131"/>
      <c r="I89" s="70">
        <v>213.87352799999999</v>
      </c>
    </row>
    <row r="90" spans="1:9" ht="15.75" thickBot="1" x14ac:dyDescent="0.3">
      <c r="A90" s="61" t="s">
        <v>140</v>
      </c>
      <c r="B90" s="26" t="s">
        <v>141</v>
      </c>
      <c r="C90" s="62">
        <v>84146</v>
      </c>
      <c r="D90" s="70">
        <f t="shared" si="3"/>
        <v>239.25098087999999</v>
      </c>
      <c r="E90" s="62" t="s">
        <v>16</v>
      </c>
      <c r="F90" s="130" t="s">
        <v>68</v>
      </c>
      <c r="G90" s="131"/>
      <c r="I90" s="70">
        <v>231.16036800000001</v>
      </c>
    </row>
    <row r="91" spans="1:9" ht="15.75" thickBot="1" x14ac:dyDescent="0.3">
      <c r="A91" s="61" t="s">
        <v>142</v>
      </c>
      <c r="B91" s="26" t="s">
        <v>143</v>
      </c>
      <c r="C91" s="62">
        <v>84157</v>
      </c>
      <c r="D91" s="70">
        <f t="shared" si="3"/>
        <v>55.791881999999994</v>
      </c>
      <c r="E91" s="62" t="s">
        <v>16</v>
      </c>
      <c r="F91" s="130" t="s">
        <v>68</v>
      </c>
      <c r="G91" s="131"/>
      <c r="I91" s="70">
        <v>53.905200000000001</v>
      </c>
    </row>
    <row r="92" spans="1:9" ht="15.75" thickBot="1" x14ac:dyDescent="0.3">
      <c r="A92" s="61" t="s">
        <v>144</v>
      </c>
      <c r="B92" s="26" t="s">
        <v>145</v>
      </c>
      <c r="C92" s="62">
        <v>84155</v>
      </c>
      <c r="D92" s="70">
        <f t="shared" si="3"/>
        <v>57.638785679999998</v>
      </c>
      <c r="E92" s="62" t="s">
        <v>16</v>
      </c>
      <c r="F92" s="130" t="s">
        <v>68</v>
      </c>
      <c r="G92" s="131"/>
      <c r="I92" s="70">
        <v>55.689648000000005</v>
      </c>
    </row>
    <row r="93" spans="1:9" ht="15.75" thickBot="1" x14ac:dyDescent="0.3">
      <c r="A93" s="61" t="s">
        <v>146</v>
      </c>
      <c r="B93" s="26" t="s">
        <v>147</v>
      </c>
      <c r="C93" s="62">
        <v>84156</v>
      </c>
      <c r="D93" s="70">
        <f t="shared" si="3"/>
        <v>48.019495679999999</v>
      </c>
      <c r="E93" s="62" t="s">
        <v>16</v>
      </c>
      <c r="F93" s="130" t="s">
        <v>68</v>
      </c>
      <c r="G93" s="131"/>
      <c r="I93" s="70">
        <v>46.395648000000001</v>
      </c>
    </row>
    <row r="94" spans="1:9" ht="15.75" thickBot="1" x14ac:dyDescent="0.3">
      <c r="A94" s="61" t="s">
        <v>148</v>
      </c>
      <c r="B94" s="26" t="s">
        <v>149</v>
      </c>
      <c r="C94" s="62">
        <v>84154</v>
      </c>
      <c r="D94" s="70">
        <f t="shared" si="3"/>
        <v>274.95778536</v>
      </c>
      <c r="E94" s="62" t="s">
        <v>22</v>
      </c>
      <c r="F94" s="130" t="s">
        <v>68</v>
      </c>
      <c r="G94" s="131"/>
      <c r="I94" s="70">
        <v>265.659696</v>
      </c>
    </row>
    <row r="95" spans="1:9" ht="15.75" thickBot="1" x14ac:dyDescent="0.3">
      <c r="A95" s="61" t="s">
        <v>150</v>
      </c>
      <c r="B95" s="26" t="s">
        <v>151</v>
      </c>
      <c r="C95" s="62">
        <v>84153</v>
      </c>
      <c r="D95" s="70">
        <f t="shared" si="3"/>
        <v>194.92529255999997</v>
      </c>
      <c r="E95" s="62" t="s">
        <v>22</v>
      </c>
      <c r="F95" s="130" t="s">
        <v>68</v>
      </c>
      <c r="G95" s="131"/>
      <c r="I95" s="70">
        <v>188.33361599999998</v>
      </c>
    </row>
    <row r="96" spans="1:9" ht="15.75" thickBot="1" x14ac:dyDescent="0.3">
      <c r="A96" s="61" t="s">
        <v>152</v>
      </c>
      <c r="B96" s="26" t="s">
        <v>153</v>
      </c>
      <c r="C96" s="62">
        <v>84132</v>
      </c>
      <c r="D96" s="70">
        <f t="shared" si="3"/>
        <v>34.052286599999995</v>
      </c>
      <c r="E96" s="62" t="s">
        <v>16</v>
      </c>
      <c r="F96" s="130" t="s">
        <v>68</v>
      </c>
      <c r="G96" s="131"/>
      <c r="I96" s="70">
        <v>32.900759999999998</v>
      </c>
    </row>
    <row r="97" spans="1:9" ht="15.75" thickBot="1" x14ac:dyDescent="0.3">
      <c r="A97" s="61" t="s">
        <v>154</v>
      </c>
      <c r="B97" s="26" t="s">
        <v>155</v>
      </c>
      <c r="C97" s="62">
        <v>84295</v>
      </c>
      <c r="D97" s="70">
        <f t="shared" si="3"/>
        <v>71.490563279999975</v>
      </c>
      <c r="E97" s="62" t="s">
        <v>16</v>
      </c>
      <c r="F97" s="130" t="s">
        <v>68</v>
      </c>
      <c r="G97" s="131"/>
      <c r="I97" s="70">
        <v>69.073007999999987</v>
      </c>
    </row>
    <row r="98" spans="1:9" ht="15.75" thickBot="1" x14ac:dyDescent="0.3">
      <c r="A98" s="61" t="s">
        <v>156</v>
      </c>
      <c r="B98" s="26" t="s">
        <v>157</v>
      </c>
      <c r="C98" s="62">
        <v>84432</v>
      </c>
      <c r="D98" s="70">
        <f t="shared" si="3"/>
        <v>172.18529100000001</v>
      </c>
      <c r="E98" s="62" t="s">
        <v>16</v>
      </c>
      <c r="F98" s="130" t="s">
        <v>68</v>
      </c>
      <c r="G98" s="131"/>
      <c r="I98" s="70">
        <v>166.36260000000001</v>
      </c>
    </row>
    <row r="99" spans="1:9" ht="15.75" thickBot="1" x14ac:dyDescent="0.3">
      <c r="A99" s="61" t="s">
        <v>158</v>
      </c>
      <c r="B99" s="26" t="s">
        <v>159</v>
      </c>
      <c r="C99" s="62">
        <v>84479</v>
      </c>
      <c r="D99" s="70">
        <f t="shared" si="3"/>
        <v>89.613305639999993</v>
      </c>
      <c r="E99" s="62" t="s">
        <v>16</v>
      </c>
      <c r="F99" s="130" t="s">
        <v>68</v>
      </c>
      <c r="G99" s="131"/>
      <c r="I99" s="70">
        <v>86.582903999999999</v>
      </c>
    </row>
    <row r="100" spans="1:9" ht="15.75" thickBot="1" x14ac:dyDescent="0.3">
      <c r="A100" s="61" t="s">
        <v>160</v>
      </c>
      <c r="B100" s="26" t="s">
        <v>161</v>
      </c>
      <c r="C100" s="62">
        <v>84403</v>
      </c>
      <c r="D100" s="70">
        <f t="shared" si="3"/>
        <v>283.26885192000003</v>
      </c>
      <c r="E100" s="62" t="s">
        <v>16</v>
      </c>
      <c r="F100" s="130" t="s">
        <v>68</v>
      </c>
      <c r="G100" s="131"/>
      <c r="I100" s="70">
        <v>273.68971200000004</v>
      </c>
    </row>
    <row r="101" spans="1:9" ht="15.75" thickBot="1" x14ac:dyDescent="0.3">
      <c r="A101" s="61" t="s">
        <v>162</v>
      </c>
      <c r="B101" s="26" t="s">
        <v>163</v>
      </c>
      <c r="C101" s="62">
        <v>84436</v>
      </c>
      <c r="D101" s="70">
        <f t="shared" si="3"/>
        <v>60.178278239999997</v>
      </c>
      <c r="E101" s="62" t="s">
        <v>16</v>
      </c>
      <c r="F101" s="130" t="s">
        <v>68</v>
      </c>
      <c r="G101" s="131"/>
      <c r="I101" s="70">
        <v>58.143264000000002</v>
      </c>
    </row>
    <row r="102" spans="1:9" ht="15.75" thickBot="1" x14ac:dyDescent="0.3">
      <c r="A102" s="61" t="s">
        <v>164</v>
      </c>
      <c r="B102" s="26" t="s">
        <v>165</v>
      </c>
      <c r="C102" s="62">
        <v>84466</v>
      </c>
      <c r="D102" s="70">
        <f t="shared" si="3"/>
        <v>165.25940220000001</v>
      </c>
      <c r="E102" s="62" t="s">
        <v>16</v>
      </c>
      <c r="F102" s="130" t="s">
        <v>68</v>
      </c>
      <c r="G102" s="131"/>
      <c r="I102" s="70">
        <v>159.67092000000002</v>
      </c>
    </row>
    <row r="103" spans="1:9" ht="15.75" thickBot="1" x14ac:dyDescent="0.3">
      <c r="A103" s="61" t="s">
        <v>166</v>
      </c>
      <c r="B103" s="26" t="s">
        <v>167</v>
      </c>
      <c r="C103" s="62">
        <v>84520</v>
      </c>
      <c r="D103" s="70">
        <f t="shared" si="3"/>
        <v>62.256044879999997</v>
      </c>
      <c r="E103" s="62" t="s">
        <v>16</v>
      </c>
      <c r="F103" s="130" t="s">
        <v>68</v>
      </c>
      <c r="G103" s="131"/>
      <c r="I103" s="70">
        <v>60.150767999999999</v>
      </c>
    </row>
    <row r="104" spans="1:9" ht="15.75" thickBot="1" x14ac:dyDescent="0.3">
      <c r="A104" s="61" t="s">
        <v>168</v>
      </c>
      <c r="B104" s="26" t="s">
        <v>169</v>
      </c>
      <c r="C104" s="62">
        <v>84425</v>
      </c>
      <c r="D104" s="70">
        <f t="shared" si="3"/>
        <v>363.07048175999995</v>
      </c>
      <c r="E104" s="62" t="s">
        <v>16</v>
      </c>
      <c r="F104" s="130" t="s">
        <v>68</v>
      </c>
      <c r="G104" s="131"/>
      <c r="I104" s="70">
        <v>350.79273599999999</v>
      </c>
    </row>
    <row r="105" spans="1:9" ht="15.75" thickBot="1" x14ac:dyDescent="0.3">
      <c r="A105" s="61" t="s">
        <v>170</v>
      </c>
      <c r="B105" s="26" t="s">
        <v>171</v>
      </c>
      <c r="C105" s="62">
        <v>84443</v>
      </c>
      <c r="D105" s="70">
        <f t="shared" si="3"/>
        <v>208.89250164000001</v>
      </c>
      <c r="E105" s="62" t="s">
        <v>22</v>
      </c>
      <c r="F105" s="130" t="s">
        <v>68</v>
      </c>
      <c r="G105" s="131"/>
      <c r="I105" s="70">
        <v>201.82850400000001</v>
      </c>
    </row>
    <row r="106" spans="1:9" ht="15.75" thickBot="1" x14ac:dyDescent="0.3">
      <c r="A106" s="61" t="s">
        <v>172</v>
      </c>
      <c r="B106" s="26" t="s">
        <v>173</v>
      </c>
      <c r="C106" s="62">
        <v>84480</v>
      </c>
      <c r="D106" s="70">
        <f t="shared" si="3"/>
        <v>146.21320799999998</v>
      </c>
      <c r="E106" s="62" t="s">
        <v>16</v>
      </c>
      <c r="F106" s="130" t="s">
        <v>68</v>
      </c>
      <c r="G106" s="131"/>
      <c r="I106" s="70">
        <v>141.2688</v>
      </c>
    </row>
    <row r="107" spans="1:9" ht="15.75" thickBot="1" x14ac:dyDescent="0.3">
      <c r="A107" s="61" t="s">
        <v>174</v>
      </c>
      <c r="B107" s="26" t="s">
        <v>175</v>
      </c>
      <c r="C107" s="62">
        <v>80048</v>
      </c>
      <c r="D107" s="70">
        <f t="shared" si="3"/>
        <v>113.27675904</v>
      </c>
      <c r="E107" s="62" t="s">
        <v>22</v>
      </c>
      <c r="F107" s="130" t="s">
        <v>68</v>
      </c>
      <c r="G107" s="131"/>
      <c r="I107" s="70">
        <v>109.446144</v>
      </c>
    </row>
    <row r="108" spans="1:9" ht="15.75" thickBot="1" x14ac:dyDescent="0.3">
      <c r="A108" s="61" t="s">
        <v>176</v>
      </c>
      <c r="B108" s="26" t="s">
        <v>177</v>
      </c>
      <c r="C108" s="62">
        <v>82248</v>
      </c>
      <c r="D108" s="70">
        <f t="shared" si="3"/>
        <v>60.178278239999997</v>
      </c>
      <c r="E108" s="62" t="s">
        <v>16</v>
      </c>
      <c r="F108" s="130" t="s">
        <v>68</v>
      </c>
      <c r="G108" s="131"/>
      <c r="I108" s="70">
        <v>58.143264000000002</v>
      </c>
    </row>
    <row r="109" spans="1:9" ht="15.75" thickBot="1" x14ac:dyDescent="0.3">
      <c r="A109" s="61" t="s">
        <v>178</v>
      </c>
      <c r="B109" s="26" t="s">
        <v>179</v>
      </c>
      <c r="C109" s="62">
        <v>82247</v>
      </c>
      <c r="D109" s="70">
        <f t="shared" si="3"/>
        <v>93.191681519999989</v>
      </c>
      <c r="E109" s="62" t="s">
        <v>16</v>
      </c>
      <c r="F109" s="130" t="s">
        <v>68</v>
      </c>
      <c r="G109" s="131"/>
      <c r="I109" s="70">
        <v>90.040272000000002</v>
      </c>
    </row>
    <row r="110" spans="1:9" ht="15.75" thickBot="1" x14ac:dyDescent="0.3">
      <c r="A110" s="61" t="s">
        <v>180</v>
      </c>
      <c r="B110" s="26" t="s">
        <v>181</v>
      </c>
      <c r="C110" s="62">
        <v>36415</v>
      </c>
      <c r="D110" s="70">
        <f t="shared" si="3"/>
        <v>12.466599840000001</v>
      </c>
      <c r="E110" s="62" t="s">
        <v>16</v>
      </c>
      <c r="F110" s="130" t="s">
        <v>68</v>
      </c>
      <c r="G110" s="131"/>
      <c r="I110" s="70">
        <v>12.045024000000002</v>
      </c>
    </row>
    <row r="111" spans="1:9" ht="15.75" thickBot="1" x14ac:dyDescent="0.3">
      <c r="A111" s="61" t="s">
        <v>182</v>
      </c>
      <c r="B111" s="26" t="s">
        <v>183</v>
      </c>
      <c r="C111" s="26">
        <v>87040</v>
      </c>
      <c r="D111" s="70">
        <f t="shared" si="3"/>
        <v>132.43838471999999</v>
      </c>
      <c r="E111" s="27" t="s">
        <v>16</v>
      </c>
      <c r="F111" s="130" t="s">
        <v>68</v>
      </c>
      <c r="G111" s="131"/>
      <c r="I111" s="70">
        <v>127.95979200000001</v>
      </c>
    </row>
    <row r="112" spans="1:9" ht="15.75" thickBot="1" x14ac:dyDescent="0.3">
      <c r="A112" s="61" t="s">
        <v>184</v>
      </c>
      <c r="B112" s="26" t="s">
        <v>185</v>
      </c>
      <c r="C112" s="62">
        <v>82805</v>
      </c>
      <c r="D112" s="70">
        <f t="shared" si="3"/>
        <v>441.1406394</v>
      </c>
      <c r="E112" s="62" t="s">
        <v>16</v>
      </c>
      <c r="F112" s="130" t="s">
        <v>68</v>
      </c>
      <c r="G112" s="131"/>
      <c r="I112" s="70">
        <v>426.22284000000002</v>
      </c>
    </row>
    <row r="113" spans="1:9" ht="15.75" thickBot="1" x14ac:dyDescent="0.3">
      <c r="A113" s="61" t="s">
        <v>186</v>
      </c>
      <c r="B113" s="26" t="s">
        <v>187</v>
      </c>
      <c r="C113" s="62">
        <v>83721</v>
      </c>
      <c r="D113" s="70">
        <f t="shared" si="3"/>
        <v>71.72142624</v>
      </c>
      <c r="E113" s="62" t="s">
        <v>16</v>
      </c>
      <c r="F113" s="130" t="s">
        <v>68</v>
      </c>
      <c r="G113" s="131"/>
      <c r="I113" s="70">
        <v>69.296064000000001</v>
      </c>
    </row>
    <row r="114" spans="1:9" ht="15.75" thickBot="1" x14ac:dyDescent="0.3">
      <c r="A114" s="61" t="s">
        <v>188</v>
      </c>
      <c r="B114" s="26" t="s">
        <v>189</v>
      </c>
      <c r="C114" s="62">
        <v>86900</v>
      </c>
      <c r="D114" s="70">
        <f t="shared" si="3"/>
        <v>48.173404319999996</v>
      </c>
      <c r="E114" s="62" t="s">
        <v>16</v>
      </c>
      <c r="F114" s="130" t="s">
        <v>68</v>
      </c>
      <c r="G114" s="131"/>
      <c r="I114" s="70">
        <v>46.544351999999996</v>
      </c>
    </row>
    <row r="115" spans="1:9" ht="15.75" thickBot="1" x14ac:dyDescent="0.3">
      <c r="A115" s="61" t="s">
        <v>191</v>
      </c>
      <c r="B115" s="26" t="s">
        <v>192</v>
      </c>
      <c r="C115" s="62">
        <v>86901</v>
      </c>
      <c r="D115" s="70">
        <f t="shared" si="3"/>
        <v>138.44082167999997</v>
      </c>
      <c r="E115" s="62" t="s">
        <v>16</v>
      </c>
      <c r="F115" s="130" t="s">
        <v>68</v>
      </c>
      <c r="G115" s="131"/>
      <c r="I115" s="70">
        <v>133.75924799999999</v>
      </c>
    </row>
    <row r="116" spans="1:9" ht="15.75" thickBot="1" x14ac:dyDescent="0.3">
      <c r="A116" s="61" t="s">
        <v>193</v>
      </c>
      <c r="B116" s="26" t="s">
        <v>194</v>
      </c>
      <c r="C116" s="62">
        <v>87493</v>
      </c>
      <c r="D116" s="70">
        <f t="shared" si="3"/>
        <v>71.259749999999997</v>
      </c>
      <c r="E116" s="62" t="s">
        <v>16</v>
      </c>
      <c r="F116" s="130" t="s">
        <v>68</v>
      </c>
      <c r="G116" s="131"/>
      <c r="I116" s="70">
        <v>68.850000000000009</v>
      </c>
    </row>
    <row r="117" spans="1:9" ht="15.75" thickBot="1" x14ac:dyDescent="0.3">
      <c r="A117" s="61" t="s">
        <v>195</v>
      </c>
      <c r="B117" s="26" t="s">
        <v>196</v>
      </c>
      <c r="C117" s="62">
        <v>82310</v>
      </c>
      <c r="D117" s="70">
        <f t="shared" si="3"/>
        <v>40.862743919999993</v>
      </c>
      <c r="E117" s="62" t="s">
        <v>16</v>
      </c>
      <c r="F117" s="130" t="s">
        <v>68</v>
      </c>
      <c r="G117" s="131"/>
      <c r="I117" s="70">
        <v>39.480911999999996</v>
      </c>
    </row>
    <row r="118" spans="1:9" ht="15.75" thickBot="1" x14ac:dyDescent="0.3">
      <c r="A118" s="61" t="s">
        <v>197</v>
      </c>
      <c r="B118" s="26" t="s">
        <v>196</v>
      </c>
      <c r="C118" s="26">
        <v>82330</v>
      </c>
      <c r="D118" s="70">
        <f t="shared" si="3"/>
        <v>139.94143091999999</v>
      </c>
      <c r="E118" s="62" t="s">
        <v>16</v>
      </c>
      <c r="F118" s="130" t="s">
        <v>68</v>
      </c>
      <c r="G118" s="131"/>
      <c r="I118" s="70">
        <v>135.209112</v>
      </c>
    </row>
    <row r="119" spans="1:9" ht="15.75" thickBot="1" x14ac:dyDescent="0.3">
      <c r="A119" s="61" t="s">
        <v>198</v>
      </c>
      <c r="B119" s="26" t="s">
        <v>199</v>
      </c>
      <c r="C119" s="26">
        <v>82374</v>
      </c>
      <c r="D119" s="70">
        <f t="shared" si="3"/>
        <v>68.489344799999998</v>
      </c>
      <c r="E119" s="62" t="s">
        <v>16</v>
      </c>
      <c r="F119" s="130" t="s">
        <v>68</v>
      </c>
      <c r="G119" s="131"/>
      <c r="I119" s="70">
        <v>66.173280000000005</v>
      </c>
    </row>
    <row r="120" spans="1:9" ht="15.75" thickBot="1" x14ac:dyDescent="0.3">
      <c r="A120" s="61" t="s">
        <v>200</v>
      </c>
      <c r="B120" s="26" t="s">
        <v>201</v>
      </c>
      <c r="C120" s="62">
        <v>82378</v>
      </c>
      <c r="D120" s="70">
        <f t="shared" si="3"/>
        <v>234.5182902</v>
      </c>
      <c r="E120" s="62" t="s">
        <v>16</v>
      </c>
      <c r="F120" s="130" t="s">
        <v>68</v>
      </c>
      <c r="G120" s="131"/>
      <c r="I120" s="70">
        <v>226.58772000000002</v>
      </c>
    </row>
    <row r="121" spans="1:9" ht="15.75" thickBot="1" x14ac:dyDescent="0.3">
      <c r="A121" s="61" t="s">
        <v>202</v>
      </c>
      <c r="B121" s="26" t="s">
        <v>203</v>
      </c>
      <c r="C121" s="62">
        <v>86147</v>
      </c>
      <c r="D121" s="70">
        <f t="shared" si="3"/>
        <v>316.16682371999997</v>
      </c>
      <c r="E121" s="62" t="s">
        <v>16</v>
      </c>
      <c r="F121" s="130" t="s">
        <v>68</v>
      </c>
      <c r="G121" s="131"/>
      <c r="I121" s="70">
        <v>305.47519199999999</v>
      </c>
    </row>
    <row r="122" spans="1:9" ht="15.75" thickBot="1" x14ac:dyDescent="0.3">
      <c r="A122" s="61" t="s">
        <v>204</v>
      </c>
      <c r="B122" s="26" t="s">
        <v>205</v>
      </c>
      <c r="C122" s="62">
        <v>86200</v>
      </c>
      <c r="D122" s="70">
        <f t="shared" si="3"/>
        <v>45.177749999999996</v>
      </c>
      <c r="E122" s="62" t="s">
        <v>16</v>
      </c>
      <c r="F122" s="130" t="s">
        <v>68</v>
      </c>
      <c r="G122" s="131"/>
      <c r="I122" s="70">
        <v>43.65</v>
      </c>
    </row>
    <row r="123" spans="1:9" ht="15.75" thickBot="1" x14ac:dyDescent="0.3">
      <c r="A123" s="61" t="s">
        <v>206</v>
      </c>
      <c r="B123" s="26" t="s">
        <v>207</v>
      </c>
      <c r="C123" s="62">
        <v>84703</v>
      </c>
      <c r="D123" s="70">
        <f t="shared" si="3"/>
        <v>66.757872599999999</v>
      </c>
      <c r="E123" s="62" t="s">
        <v>16</v>
      </c>
      <c r="F123" s="130" t="s">
        <v>68</v>
      </c>
      <c r="G123" s="131"/>
      <c r="I123" s="70">
        <v>64.500360000000001</v>
      </c>
    </row>
    <row r="124" spans="1:9" ht="15.75" thickBot="1" x14ac:dyDescent="0.3">
      <c r="A124" s="61" t="s">
        <v>208</v>
      </c>
      <c r="B124" s="26" t="s">
        <v>209</v>
      </c>
      <c r="C124" s="62">
        <v>84702</v>
      </c>
      <c r="D124" s="70">
        <f t="shared" si="3"/>
        <v>169.06864103999996</v>
      </c>
      <c r="E124" s="62" t="s">
        <v>16</v>
      </c>
      <c r="F124" s="130" t="s">
        <v>68</v>
      </c>
      <c r="G124" s="131"/>
      <c r="I124" s="70">
        <v>163.35134399999998</v>
      </c>
    </row>
    <row r="125" spans="1:9" ht="15.75" thickBot="1" x14ac:dyDescent="0.3">
      <c r="A125" s="61" t="s">
        <v>210</v>
      </c>
      <c r="B125" s="26" t="s">
        <v>211</v>
      </c>
      <c r="C125" s="62">
        <v>87491</v>
      </c>
      <c r="D125" s="70">
        <f t="shared" si="3"/>
        <v>510.51495887999999</v>
      </c>
      <c r="E125" s="62" t="s">
        <v>16</v>
      </c>
      <c r="F125" s="130" t="s">
        <v>68</v>
      </c>
      <c r="G125" s="131"/>
      <c r="I125" s="70">
        <v>493.25116800000001</v>
      </c>
    </row>
    <row r="126" spans="1:9" ht="15.75" thickBot="1" x14ac:dyDescent="0.3">
      <c r="A126" s="61" t="s">
        <v>212</v>
      </c>
      <c r="B126" s="26" t="s">
        <v>213</v>
      </c>
      <c r="C126" s="26">
        <v>86920</v>
      </c>
      <c r="D126" s="70">
        <f t="shared" si="3"/>
        <v>188.92285559999999</v>
      </c>
      <c r="E126" s="27" t="s">
        <v>16</v>
      </c>
      <c r="F126" s="130" t="s">
        <v>68</v>
      </c>
      <c r="G126" s="131"/>
      <c r="I126" s="70">
        <v>182.53416000000001</v>
      </c>
    </row>
    <row r="127" spans="1:9" ht="15.75" thickBot="1" x14ac:dyDescent="0.3">
      <c r="A127" s="61" t="s">
        <v>214</v>
      </c>
      <c r="B127" s="26" t="s">
        <v>215</v>
      </c>
      <c r="C127" s="62">
        <v>86160</v>
      </c>
      <c r="D127" s="70">
        <f t="shared" si="3"/>
        <v>119.27919599999998</v>
      </c>
      <c r="E127" s="62" t="s">
        <v>16</v>
      </c>
      <c r="F127" s="130" t="s">
        <v>68</v>
      </c>
      <c r="G127" s="131"/>
      <c r="I127" s="70">
        <v>115.2456</v>
      </c>
    </row>
    <row r="128" spans="1:9" ht="15.75" thickBot="1" x14ac:dyDescent="0.3">
      <c r="A128" s="61" t="s">
        <v>216</v>
      </c>
      <c r="B128" s="26" t="s">
        <v>217</v>
      </c>
      <c r="C128" s="62">
        <v>85025</v>
      </c>
      <c r="D128" s="70">
        <f t="shared" si="3"/>
        <v>101.964474</v>
      </c>
      <c r="E128" s="62" t="s">
        <v>22</v>
      </c>
      <c r="F128" s="130" t="s">
        <v>68</v>
      </c>
      <c r="G128" s="131"/>
      <c r="I128" s="70">
        <v>98.516400000000004</v>
      </c>
    </row>
    <row r="129" spans="1:9" ht="15.75" thickBot="1" x14ac:dyDescent="0.3">
      <c r="A129" s="61" t="s">
        <v>218</v>
      </c>
      <c r="B129" s="26" t="s">
        <v>219</v>
      </c>
      <c r="C129" s="62">
        <v>85027</v>
      </c>
      <c r="D129" s="70">
        <f t="shared" si="3"/>
        <v>54.291272759999991</v>
      </c>
      <c r="E129" s="62" t="s">
        <v>22</v>
      </c>
      <c r="F129" s="130" t="s">
        <v>68</v>
      </c>
      <c r="G129" s="131"/>
      <c r="I129" s="70">
        <v>52.455335999999996</v>
      </c>
    </row>
    <row r="130" spans="1:9" ht="15.75" thickBot="1" x14ac:dyDescent="0.3">
      <c r="A130" s="61" t="s">
        <v>220</v>
      </c>
      <c r="B130" s="26" t="s">
        <v>221</v>
      </c>
      <c r="C130" s="62">
        <v>80053</v>
      </c>
      <c r="D130" s="70">
        <f t="shared" si="3"/>
        <v>148.63726908000001</v>
      </c>
      <c r="E130" s="62" t="s">
        <v>22</v>
      </c>
      <c r="F130" s="130" t="s">
        <v>68</v>
      </c>
      <c r="G130" s="131"/>
      <c r="I130" s="70">
        <v>143.61088800000002</v>
      </c>
    </row>
    <row r="131" spans="1:9" ht="15.75" thickBot="1" x14ac:dyDescent="0.3">
      <c r="A131" s="61" t="s">
        <v>222</v>
      </c>
      <c r="B131" s="26" t="s">
        <v>223</v>
      </c>
      <c r="C131" s="26">
        <v>87015</v>
      </c>
      <c r="D131" s="70">
        <f t="shared" si="3"/>
        <v>128.5137144</v>
      </c>
      <c r="E131" s="27" t="s">
        <v>16</v>
      </c>
      <c r="F131" s="130" t="s">
        <v>68</v>
      </c>
      <c r="G131" s="131"/>
      <c r="I131" s="70">
        <v>124.16784</v>
      </c>
    </row>
    <row r="132" spans="1:9" ht="15.75" thickBot="1" x14ac:dyDescent="0.3">
      <c r="A132" s="61" t="s">
        <v>224</v>
      </c>
      <c r="B132" s="26" t="s">
        <v>225</v>
      </c>
      <c r="C132" s="26">
        <v>86880</v>
      </c>
      <c r="D132" s="70">
        <f t="shared" si="3"/>
        <v>41.43990131999999</v>
      </c>
      <c r="E132" s="62" t="s">
        <v>16</v>
      </c>
      <c r="F132" s="130" t="s">
        <v>68</v>
      </c>
      <c r="G132" s="131"/>
      <c r="I132" s="70">
        <v>40.038551999999996</v>
      </c>
    </row>
    <row r="133" spans="1:9" ht="15.75" thickBot="1" x14ac:dyDescent="0.3">
      <c r="A133" s="61" t="s">
        <v>226</v>
      </c>
      <c r="B133" s="26" t="s">
        <v>227</v>
      </c>
      <c r="C133" s="26">
        <v>86885</v>
      </c>
      <c r="D133" s="70">
        <f t="shared" si="3"/>
        <v>73.68376139999998</v>
      </c>
      <c r="E133" s="62" t="s">
        <v>16</v>
      </c>
      <c r="F133" s="130" t="s">
        <v>68</v>
      </c>
      <c r="G133" s="131"/>
      <c r="I133" s="70">
        <v>71.192039999999992</v>
      </c>
    </row>
    <row r="134" spans="1:9" ht="15.75" thickBot="1" x14ac:dyDescent="0.3">
      <c r="A134" s="61" t="s">
        <v>228</v>
      </c>
      <c r="B134" s="26" t="s">
        <v>229</v>
      </c>
      <c r="C134" s="62">
        <v>87635</v>
      </c>
      <c r="D134" s="70">
        <f t="shared" ref="D134:D197" si="4">$I134*1.035</f>
        <v>46.574999999999996</v>
      </c>
      <c r="E134" s="62" t="s">
        <v>16</v>
      </c>
      <c r="F134" s="130" t="s">
        <v>68</v>
      </c>
      <c r="G134" s="131"/>
      <c r="I134" s="70">
        <v>45</v>
      </c>
    </row>
    <row r="135" spans="1:9" ht="15.75" thickBot="1" x14ac:dyDescent="0.3">
      <c r="A135" s="61" t="s">
        <v>231</v>
      </c>
      <c r="B135" s="26" t="s">
        <v>232</v>
      </c>
      <c r="C135" s="62">
        <v>86769</v>
      </c>
      <c r="D135" s="70">
        <f t="shared" si="4"/>
        <v>46.574999999999996</v>
      </c>
      <c r="E135" s="62" t="s">
        <v>16</v>
      </c>
      <c r="F135" s="130" t="s">
        <v>68</v>
      </c>
      <c r="G135" s="131"/>
      <c r="I135" s="70">
        <v>45</v>
      </c>
    </row>
    <row r="136" spans="1:9" ht="15.75" thickBot="1" x14ac:dyDescent="0.3">
      <c r="A136" s="61" t="s">
        <v>233</v>
      </c>
      <c r="B136" s="26" t="s">
        <v>234</v>
      </c>
      <c r="C136" s="62" t="s">
        <v>235</v>
      </c>
      <c r="D136" s="70">
        <f t="shared" si="4"/>
        <v>46.574999999999996</v>
      </c>
      <c r="E136" s="27" t="s">
        <v>16</v>
      </c>
      <c r="F136" s="130" t="s">
        <v>68</v>
      </c>
      <c r="G136" s="131"/>
      <c r="I136" s="70">
        <v>45</v>
      </c>
    </row>
    <row r="137" spans="1:9" ht="15.75" thickBot="1" x14ac:dyDescent="0.3">
      <c r="A137" s="61" t="s">
        <v>236</v>
      </c>
      <c r="B137" s="26" t="s">
        <v>237</v>
      </c>
      <c r="C137" s="62">
        <v>86140</v>
      </c>
      <c r="D137" s="70">
        <f t="shared" si="4"/>
        <v>73.914624360000005</v>
      </c>
      <c r="E137" s="62" t="s">
        <v>16</v>
      </c>
      <c r="F137" s="130" t="s">
        <v>68</v>
      </c>
      <c r="G137" s="131"/>
      <c r="I137" s="70">
        <v>71.415096000000005</v>
      </c>
    </row>
    <row r="138" spans="1:9" ht="15.75" thickBot="1" x14ac:dyDescent="0.3">
      <c r="A138" s="61" t="s">
        <v>238</v>
      </c>
      <c r="B138" s="26" t="s">
        <v>239</v>
      </c>
      <c r="C138" s="62">
        <v>86141</v>
      </c>
      <c r="D138" s="70">
        <f t="shared" si="4"/>
        <v>132.90011063999998</v>
      </c>
      <c r="E138" s="62" t="s">
        <v>16</v>
      </c>
      <c r="F138" s="130" t="s">
        <v>68</v>
      </c>
      <c r="G138" s="131"/>
      <c r="I138" s="70">
        <v>128.40590399999999</v>
      </c>
    </row>
    <row r="139" spans="1:9" ht="15.75" thickBot="1" x14ac:dyDescent="0.3">
      <c r="A139" s="61" t="s">
        <v>240</v>
      </c>
      <c r="B139" s="26" t="s">
        <v>241</v>
      </c>
      <c r="C139" s="62">
        <v>82550</v>
      </c>
      <c r="D139" s="70">
        <f t="shared" si="4"/>
        <v>88.11269639999999</v>
      </c>
      <c r="E139" s="62" t="s">
        <v>16</v>
      </c>
      <c r="F139" s="130" t="s">
        <v>68</v>
      </c>
      <c r="G139" s="131"/>
      <c r="I139" s="70">
        <v>85.133039999999994</v>
      </c>
    </row>
    <row r="140" spans="1:9" ht="15.75" thickBot="1" x14ac:dyDescent="0.3">
      <c r="A140" s="61" t="s">
        <v>242</v>
      </c>
      <c r="B140" s="26" t="s">
        <v>243</v>
      </c>
      <c r="C140" s="62">
        <v>82553</v>
      </c>
      <c r="D140" s="70">
        <f t="shared" si="4"/>
        <v>95.038585199999986</v>
      </c>
      <c r="E140" s="62" t="s">
        <v>16</v>
      </c>
      <c r="F140" s="130" t="s">
        <v>68</v>
      </c>
      <c r="G140" s="131"/>
      <c r="I140" s="70">
        <v>91.824719999999999</v>
      </c>
    </row>
    <row r="141" spans="1:9" ht="15.75" thickBot="1" x14ac:dyDescent="0.3">
      <c r="A141" s="61" t="s">
        <v>244</v>
      </c>
      <c r="B141" s="26" t="s">
        <v>245</v>
      </c>
      <c r="C141" s="62">
        <v>82565</v>
      </c>
      <c r="D141" s="70">
        <f t="shared" si="4"/>
        <v>42.709647599999997</v>
      </c>
      <c r="E141" s="62" t="s">
        <v>16</v>
      </c>
      <c r="F141" s="130" t="s">
        <v>68</v>
      </c>
      <c r="G141" s="131"/>
      <c r="I141" s="70">
        <v>41.265360000000001</v>
      </c>
    </row>
    <row r="142" spans="1:9" ht="15.75" thickBot="1" x14ac:dyDescent="0.3">
      <c r="A142" s="61" t="s">
        <v>246</v>
      </c>
      <c r="B142" s="26" t="s">
        <v>247</v>
      </c>
      <c r="C142" s="62">
        <v>82570</v>
      </c>
      <c r="D142" s="70">
        <f t="shared" si="4"/>
        <v>40.285586520000003</v>
      </c>
      <c r="E142" s="62" t="s">
        <v>16</v>
      </c>
      <c r="F142" s="130" t="s">
        <v>68</v>
      </c>
      <c r="G142" s="131"/>
      <c r="I142" s="70">
        <v>38.923272000000004</v>
      </c>
    </row>
    <row r="143" spans="1:9" ht="15.75" thickBot="1" x14ac:dyDescent="0.3">
      <c r="A143" s="61" t="s">
        <v>248</v>
      </c>
      <c r="B143" s="26" t="s">
        <v>249</v>
      </c>
      <c r="C143" s="62">
        <v>87272</v>
      </c>
      <c r="D143" s="70">
        <f t="shared" si="4"/>
        <v>164.22051887999999</v>
      </c>
      <c r="E143" s="62" t="s">
        <v>16</v>
      </c>
      <c r="F143" s="130" t="s">
        <v>68</v>
      </c>
      <c r="G143" s="131"/>
      <c r="I143" s="70">
        <v>158.667168</v>
      </c>
    </row>
    <row r="144" spans="1:9" ht="15.75" thickBot="1" x14ac:dyDescent="0.3">
      <c r="A144" s="61" t="s">
        <v>250</v>
      </c>
      <c r="B144" s="26" t="s">
        <v>251</v>
      </c>
      <c r="C144" s="62">
        <v>87077</v>
      </c>
      <c r="D144" s="70">
        <f t="shared" si="4"/>
        <v>90.998483399999984</v>
      </c>
      <c r="E144" s="62" t="s">
        <v>16</v>
      </c>
      <c r="F144" s="130" t="s">
        <v>68</v>
      </c>
      <c r="G144" s="131"/>
      <c r="I144" s="70">
        <v>87.921239999999997</v>
      </c>
    </row>
    <row r="145" spans="1:9" ht="15.75" thickBot="1" x14ac:dyDescent="0.3">
      <c r="A145" s="61" t="s">
        <v>252</v>
      </c>
      <c r="B145" s="26" t="s">
        <v>253</v>
      </c>
      <c r="C145" s="62">
        <v>87081</v>
      </c>
      <c r="D145" s="70">
        <f t="shared" si="4"/>
        <v>80.263355759999996</v>
      </c>
      <c r="E145" s="62" t="s">
        <v>16</v>
      </c>
      <c r="F145" s="130" t="s">
        <v>68</v>
      </c>
      <c r="G145" s="131"/>
      <c r="I145" s="70">
        <v>77.549136000000004</v>
      </c>
    </row>
    <row r="146" spans="1:9" ht="15.75" thickBot="1" x14ac:dyDescent="0.3">
      <c r="A146" s="61" t="s">
        <v>254</v>
      </c>
      <c r="B146" s="26" t="s">
        <v>255</v>
      </c>
      <c r="C146" s="62">
        <v>87497</v>
      </c>
      <c r="D146" s="70">
        <f t="shared" si="4"/>
        <v>684.66258503999995</v>
      </c>
      <c r="E146" s="62" t="s">
        <v>16</v>
      </c>
      <c r="F146" s="130" t="s">
        <v>68</v>
      </c>
      <c r="G146" s="131"/>
      <c r="I146" s="70">
        <v>661.50974399999996</v>
      </c>
    </row>
    <row r="147" spans="1:9" ht="15.75" thickBot="1" x14ac:dyDescent="0.3">
      <c r="A147" s="61" t="s">
        <v>256</v>
      </c>
      <c r="B147" s="26" t="s">
        <v>256</v>
      </c>
      <c r="C147" s="62">
        <v>82626</v>
      </c>
      <c r="D147" s="70">
        <f t="shared" si="4"/>
        <v>274.84235388000002</v>
      </c>
      <c r="E147" s="62" t="s">
        <v>16</v>
      </c>
      <c r="F147" s="130" t="s">
        <v>68</v>
      </c>
      <c r="G147" s="131"/>
      <c r="I147" s="70">
        <v>265.54816800000003</v>
      </c>
    </row>
    <row r="148" spans="1:9" ht="15.75" thickBot="1" x14ac:dyDescent="0.3">
      <c r="A148" s="61" t="s">
        <v>256</v>
      </c>
      <c r="B148" s="26" t="s">
        <v>256</v>
      </c>
      <c r="C148" s="62">
        <v>82627</v>
      </c>
      <c r="D148" s="70">
        <f t="shared" si="4"/>
        <v>239.94356975999997</v>
      </c>
      <c r="E148" s="62" t="s">
        <v>16</v>
      </c>
      <c r="F148" s="130" t="s">
        <v>68</v>
      </c>
      <c r="G148" s="131"/>
      <c r="I148" s="70">
        <v>231.82953599999999</v>
      </c>
    </row>
    <row r="149" spans="1:9" ht="15.75" thickBot="1" x14ac:dyDescent="0.3">
      <c r="A149" s="61" t="s">
        <v>257</v>
      </c>
      <c r="B149" s="26" t="s">
        <v>258</v>
      </c>
      <c r="C149" s="26">
        <v>80162</v>
      </c>
      <c r="D149" s="70">
        <f t="shared" si="4"/>
        <v>136.82478096</v>
      </c>
      <c r="E149" s="62" t="s">
        <v>16</v>
      </c>
      <c r="F149" s="130" t="s">
        <v>68</v>
      </c>
      <c r="G149" s="131"/>
      <c r="I149" s="70">
        <v>132.197856</v>
      </c>
    </row>
    <row r="150" spans="1:9" ht="15.75" thickBot="1" x14ac:dyDescent="0.3">
      <c r="A150" s="61" t="s">
        <v>259</v>
      </c>
      <c r="B150" s="26" t="s">
        <v>260</v>
      </c>
      <c r="C150" s="62">
        <v>86225</v>
      </c>
      <c r="D150" s="70">
        <f t="shared" si="4"/>
        <v>138.90254759999999</v>
      </c>
      <c r="E150" s="62" t="s">
        <v>16</v>
      </c>
      <c r="F150" s="130" t="s">
        <v>68</v>
      </c>
      <c r="G150" s="131"/>
      <c r="I150" s="70">
        <v>134.20536000000001</v>
      </c>
    </row>
    <row r="151" spans="1:9" ht="15.75" thickBot="1" x14ac:dyDescent="0.3">
      <c r="A151" s="61" t="s">
        <v>261</v>
      </c>
      <c r="B151" s="26" t="s">
        <v>262</v>
      </c>
      <c r="C151" s="26">
        <v>80307</v>
      </c>
      <c r="D151" s="70">
        <f t="shared" si="4"/>
        <v>201.20399999999998</v>
      </c>
      <c r="E151" s="62" t="s">
        <v>16</v>
      </c>
      <c r="F151" s="130" t="s">
        <v>68</v>
      </c>
      <c r="G151" s="131"/>
      <c r="I151" s="70">
        <v>194.4</v>
      </c>
    </row>
    <row r="152" spans="1:9" ht="15.75" thickBot="1" x14ac:dyDescent="0.3">
      <c r="A152" s="61" t="s">
        <v>263</v>
      </c>
      <c r="B152" s="26" t="s">
        <v>264</v>
      </c>
      <c r="C152" s="62">
        <v>80051</v>
      </c>
      <c r="D152" s="70">
        <f t="shared" si="4"/>
        <v>120.31807932</v>
      </c>
      <c r="E152" s="62" t="s">
        <v>16</v>
      </c>
      <c r="F152" s="130" t="s">
        <v>68</v>
      </c>
      <c r="G152" s="131"/>
      <c r="I152" s="70">
        <v>116.249352</v>
      </c>
    </row>
    <row r="153" spans="1:9" ht="15.75" thickBot="1" x14ac:dyDescent="0.3">
      <c r="A153" s="61" t="s">
        <v>265</v>
      </c>
      <c r="B153" s="26" t="s">
        <v>266</v>
      </c>
      <c r="C153" s="62">
        <v>86663</v>
      </c>
      <c r="D153" s="70">
        <f t="shared" si="4"/>
        <v>132.66924767999996</v>
      </c>
      <c r="E153" s="62" t="s">
        <v>16</v>
      </c>
      <c r="F153" s="130" t="s">
        <v>68</v>
      </c>
      <c r="G153" s="131"/>
      <c r="I153" s="70">
        <v>128.18284799999998</v>
      </c>
    </row>
    <row r="154" spans="1:9" ht="15.75" thickBot="1" x14ac:dyDescent="0.3">
      <c r="A154" s="61" t="s">
        <v>267</v>
      </c>
      <c r="B154" s="26" t="s">
        <v>268</v>
      </c>
      <c r="C154" s="62">
        <v>86665</v>
      </c>
      <c r="D154" s="70">
        <f t="shared" si="4"/>
        <v>190.88519076</v>
      </c>
      <c r="E154" s="62" t="s">
        <v>16</v>
      </c>
      <c r="F154" s="130" t="s">
        <v>68</v>
      </c>
      <c r="G154" s="131"/>
      <c r="I154" s="70">
        <v>184.430136</v>
      </c>
    </row>
    <row r="155" spans="1:9" ht="15.75" thickBot="1" x14ac:dyDescent="0.3">
      <c r="A155" s="61" t="s">
        <v>269</v>
      </c>
      <c r="B155" s="26" t="s">
        <v>270</v>
      </c>
      <c r="C155" s="62">
        <v>86664</v>
      </c>
      <c r="D155" s="70">
        <f t="shared" si="4"/>
        <v>160.98843743999998</v>
      </c>
      <c r="E155" s="62" t="s">
        <v>16</v>
      </c>
      <c r="F155" s="130" t="s">
        <v>68</v>
      </c>
      <c r="G155" s="131"/>
      <c r="I155" s="70">
        <v>155.54438400000001</v>
      </c>
    </row>
    <row r="156" spans="1:9" ht="15.75" thickBot="1" x14ac:dyDescent="0.3">
      <c r="A156" s="61" t="s">
        <v>271</v>
      </c>
      <c r="B156" s="26" t="s">
        <v>272</v>
      </c>
      <c r="C156" s="62">
        <v>82670</v>
      </c>
      <c r="D156" s="70">
        <f t="shared" si="4"/>
        <v>338.94530243999998</v>
      </c>
      <c r="E156" s="62" t="s">
        <v>16</v>
      </c>
      <c r="F156" s="130" t="s">
        <v>68</v>
      </c>
      <c r="G156" s="131"/>
      <c r="I156" s="70">
        <v>327.483384</v>
      </c>
    </row>
    <row r="157" spans="1:9" ht="15.75" thickBot="1" x14ac:dyDescent="0.3">
      <c r="A157" s="61" t="s">
        <v>273</v>
      </c>
      <c r="B157" s="26" t="s">
        <v>274</v>
      </c>
      <c r="C157" s="62">
        <v>82274</v>
      </c>
      <c r="D157" s="70">
        <f t="shared" si="4"/>
        <v>13.972499999999998</v>
      </c>
      <c r="E157" s="62" t="s">
        <v>16</v>
      </c>
      <c r="F157" s="130" t="s">
        <v>68</v>
      </c>
      <c r="G157" s="131"/>
      <c r="I157" s="70">
        <v>13.5</v>
      </c>
    </row>
    <row r="158" spans="1:9" ht="15.75" thickBot="1" x14ac:dyDescent="0.3">
      <c r="A158" s="61" t="s">
        <v>275</v>
      </c>
      <c r="B158" s="26" t="s">
        <v>276</v>
      </c>
      <c r="C158" s="62">
        <v>82728</v>
      </c>
      <c r="D158" s="70">
        <f t="shared" si="4"/>
        <v>140.28772536</v>
      </c>
      <c r="E158" s="62" t="s">
        <v>16</v>
      </c>
      <c r="F158" s="130" t="s">
        <v>68</v>
      </c>
      <c r="G158" s="131"/>
      <c r="I158" s="70">
        <v>135.54369600000001</v>
      </c>
    </row>
    <row r="159" spans="1:9" ht="15.75" thickBot="1" x14ac:dyDescent="0.3">
      <c r="A159" s="61" t="s">
        <v>277</v>
      </c>
      <c r="B159" s="26" t="s">
        <v>278</v>
      </c>
      <c r="C159" s="62">
        <v>85379</v>
      </c>
      <c r="D159" s="70">
        <f t="shared" si="4"/>
        <v>104.96569247999999</v>
      </c>
      <c r="E159" s="62" t="s">
        <v>16</v>
      </c>
      <c r="F159" s="130" t="s">
        <v>68</v>
      </c>
      <c r="G159" s="131"/>
      <c r="I159" s="70">
        <v>101.416128</v>
      </c>
    </row>
    <row r="160" spans="1:9" ht="15.75" thickBot="1" x14ac:dyDescent="0.3">
      <c r="A160" s="61" t="s">
        <v>279</v>
      </c>
      <c r="B160" s="26" t="s">
        <v>280</v>
      </c>
      <c r="C160" s="62">
        <v>82746</v>
      </c>
      <c r="D160" s="70">
        <f t="shared" si="4"/>
        <v>184.88275379999996</v>
      </c>
      <c r="E160" s="62" t="s">
        <v>16</v>
      </c>
      <c r="F160" s="130" t="s">
        <v>68</v>
      </c>
      <c r="G160" s="131"/>
      <c r="I160" s="70">
        <v>178.63067999999998</v>
      </c>
    </row>
    <row r="161" spans="1:9" ht="15.75" thickBot="1" x14ac:dyDescent="0.3">
      <c r="A161" s="61" t="s">
        <v>281</v>
      </c>
      <c r="B161" s="26" t="s">
        <v>282</v>
      </c>
      <c r="C161" s="62">
        <v>84481</v>
      </c>
      <c r="D161" s="70">
        <f t="shared" si="4"/>
        <v>209.35422755999997</v>
      </c>
      <c r="E161" s="62" t="s">
        <v>16</v>
      </c>
      <c r="F161" s="130" t="s">
        <v>68</v>
      </c>
      <c r="G161" s="131"/>
      <c r="I161" s="70">
        <v>202.27461599999998</v>
      </c>
    </row>
    <row r="162" spans="1:9" ht="15.75" thickBot="1" x14ac:dyDescent="0.3">
      <c r="A162" s="61" t="s">
        <v>283</v>
      </c>
      <c r="B162" s="26" t="s">
        <v>284</v>
      </c>
      <c r="C162" s="26">
        <v>87106</v>
      </c>
      <c r="D162" s="70">
        <f t="shared" si="4"/>
        <v>180.49635755999995</v>
      </c>
      <c r="E162" s="27" t="s">
        <v>16</v>
      </c>
      <c r="F162" s="130" t="s">
        <v>68</v>
      </c>
      <c r="G162" s="131"/>
      <c r="I162" s="70">
        <v>174.39261599999998</v>
      </c>
    </row>
    <row r="163" spans="1:9" ht="15.75" thickBot="1" x14ac:dyDescent="0.3">
      <c r="A163" s="61" t="s">
        <v>285</v>
      </c>
      <c r="B163" s="26" t="s">
        <v>286</v>
      </c>
      <c r="C163" s="62">
        <v>87329</v>
      </c>
      <c r="D163" s="70">
        <f t="shared" si="4"/>
        <v>127.82112552</v>
      </c>
      <c r="E163" s="62" t="s">
        <v>16</v>
      </c>
      <c r="F163" s="130" t="s">
        <v>68</v>
      </c>
      <c r="G163" s="131"/>
      <c r="I163" s="70">
        <v>123.498672</v>
      </c>
    </row>
    <row r="164" spans="1:9" ht="15.75" thickBot="1" x14ac:dyDescent="0.3">
      <c r="A164" s="61" t="s">
        <v>287</v>
      </c>
      <c r="B164" s="26" t="s">
        <v>288</v>
      </c>
      <c r="C164" s="62">
        <v>82962</v>
      </c>
      <c r="D164" s="70">
        <f t="shared" si="4"/>
        <v>54.637567199999992</v>
      </c>
      <c r="E164" s="62" t="s">
        <v>16</v>
      </c>
      <c r="F164" s="130" t="s">
        <v>68</v>
      </c>
      <c r="G164" s="131"/>
      <c r="I164" s="70">
        <v>52.789919999999995</v>
      </c>
    </row>
    <row r="165" spans="1:9" ht="15.75" thickBot="1" x14ac:dyDescent="0.3">
      <c r="A165" s="61" t="s">
        <v>289</v>
      </c>
      <c r="B165" s="26" t="s">
        <v>290</v>
      </c>
      <c r="C165" s="62">
        <v>82977</v>
      </c>
      <c r="D165" s="70">
        <f t="shared" si="4"/>
        <v>63.179496720000003</v>
      </c>
      <c r="E165" s="62" t="s">
        <v>16</v>
      </c>
      <c r="F165" s="130" t="s">
        <v>68</v>
      </c>
      <c r="G165" s="131"/>
      <c r="I165" s="70">
        <v>61.042992000000005</v>
      </c>
    </row>
    <row r="166" spans="1:9" ht="15.75" thickBot="1" x14ac:dyDescent="0.3">
      <c r="A166" s="61" t="s">
        <v>291</v>
      </c>
      <c r="B166" s="26" t="s">
        <v>292</v>
      </c>
      <c r="C166" s="62">
        <v>83036</v>
      </c>
      <c r="D166" s="70">
        <f t="shared" si="4"/>
        <v>140.17229387999998</v>
      </c>
      <c r="E166" s="62" t="s">
        <v>16</v>
      </c>
      <c r="F166" s="130" t="s">
        <v>68</v>
      </c>
      <c r="G166" s="131"/>
      <c r="I166" s="70">
        <v>135.43216799999999</v>
      </c>
    </row>
    <row r="167" spans="1:9" ht="15.75" thickBot="1" x14ac:dyDescent="0.3">
      <c r="A167" s="61" t="s">
        <v>293</v>
      </c>
      <c r="B167" s="26" t="s">
        <v>294</v>
      </c>
      <c r="C167" s="62">
        <v>83001</v>
      </c>
      <c r="D167" s="70">
        <f t="shared" si="4"/>
        <v>198.15737399999998</v>
      </c>
      <c r="E167" s="62" t="s">
        <v>16</v>
      </c>
      <c r="F167" s="130" t="s">
        <v>68</v>
      </c>
      <c r="G167" s="131"/>
      <c r="I167" s="70">
        <v>191.4564</v>
      </c>
    </row>
    <row r="168" spans="1:9" ht="15.75" thickBot="1" x14ac:dyDescent="0.3">
      <c r="A168" s="61" t="s">
        <v>295</v>
      </c>
      <c r="B168" s="26" t="s">
        <v>296</v>
      </c>
      <c r="C168" s="62">
        <v>83002</v>
      </c>
      <c r="D168" s="70">
        <f t="shared" si="4"/>
        <v>197.34935363999998</v>
      </c>
      <c r="E168" s="62" t="s">
        <v>16</v>
      </c>
      <c r="F168" s="130" t="s">
        <v>68</v>
      </c>
      <c r="G168" s="131"/>
      <c r="I168" s="70">
        <v>190.675704</v>
      </c>
    </row>
    <row r="169" spans="1:9" ht="15.75" thickBot="1" x14ac:dyDescent="0.3">
      <c r="A169" s="61" t="s">
        <v>297</v>
      </c>
      <c r="B169" s="26" t="s">
        <v>298</v>
      </c>
      <c r="C169" s="26">
        <v>83010</v>
      </c>
      <c r="D169" s="70">
        <f t="shared" si="4"/>
        <v>125.28163296</v>
      </c>
      <c r="E169" s="62" t="s">
        <v>16</v>
      </c>
      <c r="F169" s="130" t="s">
        <v>68</v>
      </c>
      <c r="G169" s="131"/>
      <c r="I169" s="70">
        <v>121.045056</v>
      </c>
    </row>
    <row r="170" spans="1:9" ht="15.75" thickBot="1" x14ac:dyDescent="0.3">
      <c r="A170" s="61" t="s">
        <v>299</v>
      </c>
      <c r="B170" s="26" t="s">
        <v>299</v>
      </c>
      <c r="C170" s="62">
        <v>85014</v>
      </c>
      <c r="D170" s="70">
        <f t="shared" si="4"/>
        <v>42.363353159999996</v>
      </c>
      <c r="E170" s="62" t="s">
        <v>16</v>
      </c>
      <c r="F170" s="130" t="s">
        <v>68</v>
      </c>
      <c r="G170" s="131"/>
      <c r="I170" s="70">
        <v>40.930776000000002</v>
      </c>
    </row>
    <row r="171" spans="1:9" ht="15.75" thickBot="1" x14ac:dyDescent="0.3">
      <c r="A171" s="61" t="s">
        <v>300</v>
      </c>
      <c r="B171" s="26" t="s">
        <v>300</v>
      </c>
      <c r="C171" s="62">
        <v>85018</v>
      </c>
      <c r="D171" s="70">
        <f t="shared" si="4"/>
        <v>39.246703199999999</v>
      </c>
      <c r="E171" s="62" t="s">
        <v>16</v>
      </c>
      <c r="F171" s="130" t="s">
        <v>68</v>
      </c>
      <c r="G171" s="131"/>
      <c r="I171" s="70">
        <v>37.919519999999999</v>
      </c>
    </row>
    <row r="172" spans="1:9" ht="15.75" thickBot="1" x14ac:dyDescent="0.3">
      <c r="A172" s="61" t="s">
        <v>301</v>
      </c>
      <c r="B172" s="26" t="s">
        <v>302</v>
      </c>
      <c r="C172" s="62">
        <v>86705</v>
      </c>
      <c r="D172" s="70">
        <f t="shared" si="4"/>
        <v>196.77219624</v>
      </c>
      <c r="E172" s="62" t="s">
        <v>16</v>
      </c>
      <c r="F172" s="130" t="s">
        <v>68</v>
      </c>
      <c r="G172" s="131"/>
      <c r="I172" s="70">
        <v>190.118064</v>
      </c>
    </row>
    <row r="173" spans="1:9" ht="15.75" thickBot="1" x14ac:dyDescent="0.3">
      <c r="A173" s="61" t="s">
        <v>303</v>
      </c>
      <c r="B173" s="26" t="s">
        <v>304</v>
      </c>
      <c r="C173" s="62">
        <v>86704</v>
      </c>
      <c r="D173" s="70">
        <f t="shared" si="4"/>
        <v>164.68224479999998</v>
      </c>
      <c r="E173" s="62" t="s">
        <v>16</v>
      </c>
      <c r="F173" s="130" t="s">
        <v>68</v>
      </c>
      <c r="G173" s="131"/>
      <c r="I173" s="70">
        <v>159.11328</v>
      </c>
    </row>
    <row r="174" spans="1:9" ht="15.75" thickBot="1" x14ac:dyDescent="0.3">
      <c r="A174" s="61" t="s">
        <v>305</v>
      </c>
      <c r="B174" s="26" t="s">
        <v>306</v>
      </c>
      <c r="C174" s="62">
        <v>86706</v>
      </c>
      <c r="D174" s="70">
        <f t="shared" si="4"/>
        <v>178.07229648000001</v>
      </c>
      <c r="E174" s="62" t="s">
        <v>16</v>
      </c>
      <c r="F174" s="130" t="s">
        <v>68</v>
      </c>
      <c r="G174" s="131"/>
      <c r="I174" s="70">
        <v>172.05052800000001</v>
      </c>
    </row>
    <row r="175" spans="1:9" ht="15.75" thickBot="1" x14ac:dyDescent="0.3">
      <c r="A175" s="61" t="s">
        <v>307</v>
      </c>
      <c r="B175" s="26" t="s">
        <v>308</v>
      </c>
      <c r="C175" s="62">
        <v>80076</v>
      </c>
      <c r="D175" s="70">
        <f t="shared" si="4"/>
        <v>113.04589607999998</v>
      </c>
      <c r="E175" s="62" t="s">
        <v>22</v>
      </c>
      <c r="F175" s="130" t="s">
        <v>68</v>
      </c>
      <c r="G175" s="131"/>
      <c r="I175" s="70">
        <v>109.22308799999999</v>
      </c>
    </row>
    <row r="176" spans="1:9" ht="15.75" thickBot="1" x14ac:dyDescent="0.3">
      <c r="A176" s="61" t="s">
        <v>309</v>
      </c>
      <c r="B176" s="26" t="s">
        <v>310</v>
      </c>
      <c r="C176" s="62">
        <v>86708</v>
      </c>
      <c r="D176" s="70">
        <f t="shared" si="4"/>
        <v>203.23635911999997</v>
      </c>
      <c r="E176" s="62" t="s">
        <v>16</v>
      </c>
      <c r="F176" s="130" t="s">
        <v>68</v>
      </c>
      <c r="G176" s="131"/>
      <c r="I176" s="70">
        <v>196.363632</v>
      </c>
    </row>
    <row r="177" spans="1:9" ht="15.75" thickBot="1" x14ac:dyDescent="0.3">
      <c r="A177" s="61" t="s">
        <v>311</v>
      </c>
      <c r="B177" s="26" t="s">
        <v>312</v>
      </c>
      <c r="C177" s="62">
        <v>86709</v>
      </c>
      <c r="D177" s="70">
        <f t="shared" si="4"/>
        <v>187.99940375999998</v>
      </c>
      <c r="E177" s="62" t="s">
        <v>16</v>
      </c>
      <c r="F177" s="130" t="s">
        <v>68</v>
      </c>
      <c r="G177" s="131"/>
      <c r="I177" s="70">
        <v>181.64193599999999</v>
      </c>
    </row>
    <row r="178" spans="1:9" ht="15.75" thickBot="1" x14ac:dyDescent="0.3">
      <c r="A178" s="61" t="s">
        <v>313</v>
      </c>
      <c r="B178" s="26" t="s">
        <v>314</v>
      </c>
      <c r="C178" s="62">
        <v>87340</v>
      </c>
      <c r="D178" s="70">
        <f t="shared" si="4"/>
        <v>137.74823279999998</v>
      </c>
      <c r="E178" s="62" t="s">
        <v>16</v>
      </c>
      <c r="F178" s="130" t="s">
        <v>68</v>
      </c>
      <c r="G178" s="131"/>
      <c r="I178" s="70">
        <v>133.09008</v>
      </c>
    </row>
    <row r="179" spans="1:9" ht="15.75" thickBot="1" x14ac:dyDescent="0.3">
      <c r="A179" s="61" t="s">
        <v>315</v>
      </c>
      <c r="B179" s="26" t="s">
        <v>316</v>
      </c>
      <c r="C179" s="62">
        <v>86803</v>
      </c>
      <c r="D179" s="70">
        <f t="shared" si="4"/>
        <v>200.46600359999999</v>
      </c>
      <c r="E179" s="62" t="s">
        <v>16</v>
      </c>
      <c r="F179" s="130" t="s">
        <v>68</v>
      </c>
      <c r="G179" s="131"/>
      <c r="I179" s="70">
        <v>193.68696</v>
      </c>
    </row>
    <row r="180" spans="1:9" ht="15.75" thickBot="1" x14ac:dyDescent="0.3">
      <c r="A180" s="61" t="s">
        <v>317</v>
      </c>
      <c r="B180" s="26" t="s">
        <v>318</v>
      </c>
      <c r="C180" s="62">
        <v>86696</v>
      </c>
      <c r="D180" s="70">
        <f t="shared" si="4"/>
        <v>185.34447972000001</v>
      </c>
      <c r="E180" s="62" t="s">
        <v>16</v>
      </c>
      <c r="F180" s="130" t="s">
        <v>68</v>
      </c>
      <c r="G180" s="131"/>
      <c r="I180" s="70">
        <v>179.07679200000001</v>
      </c>
    </row>
    <row r="181" spans="1:9" ht="15.75" thickBot="1" x14ac:dyDescent="0.3">
      <c r="A181" s="61" t="s">
        <v>319</v>
      </c>
      <c r="B181" s="26" t="s">
        <v>320</v>
      </c>
      <c r="C181" s="62">
        <v>86308</v>
      </c>
      <c r="D181" s="70">
        <f t="shared" si="4"/>
        <v>38.78497728</v>
      </c>
      <c r="E181" s="62" t="s">
        <v>16</v>
      </c>
      <c r="F181" s="130" t="s">
        <v>68</v>
      </c>
      <c r="G181" s="131"/>
      <c r="I181" s="70">
        <v>37.473407999999999</v>
      </c>
    </row>
    <row r="182" spans="1:9" ht="15.75" thickBot="1" x14ac:dyDescent="0.3">
      <c r="A182" s="61" t="s">
        <v>321</v>
      </c>
      <c r="B182" s="26" t="s">
        <v>322</v>
      </c>
      <c r="C182" s="62">
        <v>86703</v>
      </c>
      <c r="D182" s="70">
        <f t="shared" si="4"/>
        <v>244.25301167999999</v>
      </c>
      <c r="E182" s="62" t="s">
        <v>16</v>
      </c>
      <c r="F182" s="130" t="s">
        <v>68</v>
      </c>
      <c r="G182" s="131"/>
      <c r="I182" s="70">
        <v>235.99324799999999</v>
      </c>
    </row>
    <row r="183" spans="1:9" ht="15.75" thickBot="1" x14ac:dyDescent="0.3">
      <c r="A183" s="61" t="s">
        <v>323</v>
      </c>
      <c r="B183" s="26" t="s">
        <v>324</v>
      </c>
      <c r="C183" s="62">
        <v>83090</v>
      </c>
      <c r="D183" s="70">
        <f t="shared" si="4"/>
        <v>223.32143663999997</v>
      </c>
      <c r="E183" s="62" t="s">
        <v>16</v>
      </c>
      <c r="F183" s="130" t="s">
        <v>68</v>
      </c>
      <c r="G183" s="131"/>
      <c r="I183" s="70">
        <v>215.76950399999998</v>
      </c>
    </row>
    <row r="184" spans="1:9" ht="15.75" thickBot="1" x14ac:dyDescent="0.3">
      <c r="A184" s="61" t="s">
        <v>325</v>
      </c>
      <c r="B184" s="26" t="s">
        <v>326</v>
      </c>
      <c r="C184" s="62">
        <v>87624</v>
      </c>
      <c r="D184" s="70">
        <f t="shared" si="4"/>
        <v>87.095249999999993</v>
      </c>
      <c r="E184" s="62" t="s">
        <v>16</v>
      </c>
      <c r="F184" s="130" t="s">
        <v>68</v>
      </c>
      <c r="G184" s="131"/>
      <c r="I184" s="70">
        <v>84.15</v>
      </c>
    </row>
    <row r="185" spans="1:9" ht="15.75" thickBot="1" x14ac:dyDescent="0.3">
      <c r="A185" s="61" t="s">
        <v>327</v>
      </c>
      <c r="B185" s="26" t="s">
        <v>328</v>
      </c>
      <c r="C185" s="62">
        <v>82785</v>
      </c>
      <c r="D185" s="70">
        <f t="shared" si="4"/>
        <v>207.50732388</v>
      </c>
      <c r="E185" s="62" t="s">
        <v>16</v>
      </c>
      <c r="F185" s="130" t="s">
        <v>68</v>
      </c>
      <c r="G185" s="131"/>
      <c r="I185" s="70">
        <v>200.49016800000001</v>
      </c>
    </row>
    <row r="186" spans="1:9" ht="15.75" thickBot="1" x14ac:dyDescent="0.3">
      <c r="A186" s="61" t="s">
        <v>329</v>
      </c>
      <c r="B186" s="26" t="s">
        <v>330</v>
      </c>
      <c r="C186" s="62">
        <v>86304</v>
      </c>
      <c r="D186" s="70">
        <f t="shared" si="4"/>
        <v>169.18407252</v>
      </c>
      <c r="E186" s="62" t="s">
        <v>16</v>
      </c>
      <c r="F186" s="130" t="s">
        <v>68</v>
      </c>
      <c r="G186" s="131"/>
      <c r="I186" s="70">
        <v>163.462872</v>
      </c>
    </row>
    <row r="187" spans="1:9" ht="15.75" thickBot="1" x14ac:dyDescent="0.3">
      <c r="A187" s="61" t="s">
        <v>331</v>
      </c>
      <c r="B187" s="26" t="s">
        <v>332</v>
      </c>
      <c r="C187" s="62">
        <v>86300</v>
      </c>
      <c r="D187" s="70">
        <f t="shared" si="4"/>
        <v>174.72478355999999</v>
      </c>
      <c r="E187" s="62" t="s">
        <v>16</v>
      </c>
      <c r="F187" s="130" t="s">
        <v>68</v>
      </c>
      <c r="G187" s="131"/>
      <c r="I187" s="70">
        <v>168.816216</v>
      </c>
    </row>
    <row r="188" spans="1:9" ht="15.75" thickBot="1" x14ac:dyDescent="0.3">
      <c r="A188" s="61" t="s">
        <v>333</v>
      </c>
      <c r="B188" s="26" t="s">
        <v>334</v>
      </c>
      <c r="C188" s="62">
        <v>86301</v>
      </c>
      <c r="D188" s="70">
        <f t="shared" si="4"/>
        <v>181.30437791999998</v>
      </c>
      <c r="E188" s="62" t="s">
        <v>16</v>
      </c>
      <c r="F188" s="130" t="s">
        <v>68</v>
      </c>
      <c r="G188" s="131"/>
      <c r="I188" s="70">
        <v>175.17331199999998</v>
      </c>
    </row>
    <row r="189" spans="1:9" ht="15.75" thickBot="1" x14ac:dyDescent="0.3">
      <c r="A189" s="61" t="s">
        <v>335</v>
      </c>
      <c r="B189" s="26" t="s">
        <v>336</v>
      </c>
      <c r="C189" s="26">
        <v>88342</v>
      </c>
      <c r="D189" s="70">
        <f t="shared" si="4"/>
        <v>213.16346639999998</v>
      </c>
      <c r="E189" s="27" t="s">
        <v>16</v>
      </c>
      <c r="F189" s="130" t="s">
        <v>68</v>
      </c>
      <c r="G189" s="131"/>
      <c r="I189" s="70">
        <v>205.95504</v>
      </c>
    </row>
    <row r="190" spans="1:9" ht="15.75" thickBot="1" x14ac:dyDescent="0.3">
      <c r="A190" s="61" t="s">
        <v>338</v>
      </c>
      <c r="B190" s="26" t="s">
        <v>339</v>
      </c>
      <c r="C190" s="26">
        <v>87505</v>
      </c>
      <c r="D190" s="70">
        <f t="shared" si="4"/>
        <v>151.36874999999998</v>
      </c>
      <c r="E190" s="27" t="s">
        <v>16</v>
      </c>
      <c r="F190" s="130" t="s">
        <v>68</v>
      </c>
      <c r="G190" s="131"/>
      <c r="I190" s="70">
        <v>146.25</v>
      </c>
    </row>
    <row r="191" spans="1:9" ht="15.75" thickBot="1" x14ac:dyDescent="0.3">
      <c r="A191" s="61" t="s">
        <v>340</v>
      </c>
      <c r="B191" s="26" t="s">
        <v>341</v>
      </c>
      <c r="C191" s="62">
        <v>87804</v>
      </c>
      <c r="D191" s="70">
        <f t="shared" si="4"/>
        <v>144.36630431999998</v>
      </c>
      <c r="E191" s="62" t="s">
        <v>16</v>
      </c>
      <c r="F191" s="130" t="s">
        <v>68</v>
      </c>
      <c r="G191" s="131"/>
      <c r="I191" s="70">
        <v>139.484352</v>
      </c>
    </row>
    <row r="192" spans="1:9" ht="15.75" thickBot="1" x14ac:dyDescent="0.3">
      <c r="A192" s="61" t="s">
        <v>342</v>
      </c>
      <c r="B192" s="26" t="s">
        <v>343</v>
      </c>
      <c r="C192" s="62">
        <v>83525</v>
      </c>
      <c r="D192" s="70">
        <f t="shared" si="4"/>
        <v>113.39219051999999</v>
      </c>
      <c r="E192" s="62" t="s">
        <v>16</v>
      </c>
      <c r="F192" s="130" t="s">
        <v>68</v>
      </c>
      <c r="G192" s="131"/>
      <c r="I192" s="70">
        <v>109.557672</v>
      </c>
    </row>
    <row r="193" spans="1:9" ht="15.75" thickBot="1" x14ac:dyDescent="0.3">
      <c r="A193" s="61" t="s">
        <v>344</v>
      </c>
      <c r="B193" s="26" t="s">
        <v>345</v>
      </c>
      <c r="C193" s="62">
        <v>83540</v>
      </c>
      <c r="D193" s="70">
        <f t="shared" si="4"/>
        <v>55.561019039999998</v>
      </c>
      <c r="E193" s="62" t="s">
        <v>16</v>
      </c>
      <c r="F193" s="130" t="s">
        <v>68</v>
      </c>
      <c r="G193" s="131"/>
      <c r="I193" s="70">
        <v>53.682144000000001</v>
      </c>
    </row>
    <row r="194" spans="1:9" ht="15.75" thickBot="1" x14ac:dyDescent="0.3">
      <c r="A194" s="61" t="s">
        <v>346</v>
      </c>
      <c r="B194" s="26" t="s">
        <v>347</v>
      </c>
      <c r="C194" s="62">
        <v>83615</v>
      </c>
      <c r="D194" s="70">
        <f t="shared" si="4"/>
        <v>50.482033919999999</v>
      </c>
      <c r="E194" s="62" t="s">
        <v>16</v>
      </c>
      <c r="F194" s="130" t="s">
        <v>68</v>
      </c>
      <c r="G194" s="131"/>
      <c r="I194" s="70">
        <v>48.774912</v>
      </c>
    </row>
    <row r="195" spans="1:9" ht="15.75" thickBot="1" x14ac:dyDescent="0.3">
      <c r="A195" s="61" t="s">
        <v>348</v>
      </c>
      <c r="B195" s="26" t="s">
        <v>349</v>
      </c>
      <c r="C195" s="62">
        <v>83605</v>
      </c>
      <c r="D195" s="70">
        <f t="shared" si="4"/>
        <v>186.61422599999997</v>
      </c>
      <c r="E195" s="62" t="s">
        <v>16</v>
      </c>
      <c r="F195" s="130" t="s">
        <v>68</v>
      </c>
      <c r="G195" s="131"/>
      <c r="I195" s="70">
        <v>180.30359999999999</v>
      </c>
    </row>
    <row r="196" spans="1:9" ht="15.75" thickBot="1" x14ac:dyDescent="0.3">
      <c r="A196" s="61" t="s">
        <v>350</v>
      </c>
      <c r="B196" s="26" t="s">
        <v>351</v>
      </c>
      <c r="C196" s="62">
        <v>85048</v>
      </c>
      <c r="D196" s="70">
        <f t="shared" si="4"/>
        <v>10.273401719999999</v>
      </c>
      <c r="E196" s="62" t="s">
        <v>16</v>
      </c>
      <c r="F196" s="130" t="s">
        <v>68</v>
      </c>
      <c r="G196" s="131"/>
      <c r="I196" s="70">
        <v>9.925991999999999</v>
      </c>
    </row>
    <row r="197" spans="1:9" ht="15.75" thickBot="1" x14ac:dyDescent="0.3">
      <c r="A197" s="61" t="s">
        <v>352</v>
      </c>
      <c r="B197" s="26" t="s">
        <v>353</v>
      </c>
      <c r="C197" s="62">
        <v>83690</v>
      </c>
      <c r="D197" s="70">
        <f t="shared" si="4"/>
        <v>91.344777839999978</v>
      </c>
      <c r="E197" s="62" t="s">
        <v>16</v>
      </c>
      <c r="F197" s="130" t="s">
        <v>68</v>
      </c>
      <c r="G197" s="131"/>
      <c r="I197" s="70">
        <v>88.25582399999999</v>
      </c>
    </row>
    <row r="198" spans="1:9" ht="15.75" thickBot="1" x14ac:dyDescent="0.3">
      <c r="A198" s="61" t="s">
        <v>354</v>
      </c>
      <c r="B198" s="26" t="s">
        <v>355</v>
      </c>
      <c r="C198" s="62">
        <v>80061</v>
      </c>
      <c r="D198" s="70">
        <f t="shared" ref="D198:D248" si="5">$I198*1.035</f>
        <v>145.17432467999996</v>
      </c>
      <c r="E198" s="62" t="s">
        <v>22</v>
      </c>
      <c r="F198" s="130" t="s">
        <v>68</v>
      </c>
      <c r="G198" s="131"/>
      <c r="I198" s="70">
        <v>140.26504799999998</v>
      </c>
    </row>
    <row r="199" spans="1:9" ht="15.75" thickBot="1" x14ac:dyDescent="0.3">
      <c r="A199" s="61" t="s">
        <v>356</v>
      </c>
      <c r="B199" s="26" t="s">
        <v>357</v>
      </c>
      <c r="C199" s="62">
        <v>86618</v>
      </c>
      <c r="D199" s="70">
        <f t="shared" si="5"/>
        <v>176.91798168</v>
      </c>
      <c r="E199" s="62" t="s">
        <v>16</v>
      </c>
      <c r="F199" s="130" t="s">
        <v>68</v>
      </c>
      <c r="G199" s="131"/>
      <c r="I199" s="70">
        <v>170.935248</v>
      </c>
    </row>
    <row r="200" spans="1:9" ht="15.75" thickBot="1" x14ac:dyDescent="0.3">
      <c r="A200" s="61" t="s">
        <v>358</v>
      </c>
      <c r="B200" s="26" t="s">
        <v>359</v>
      </c>
      <c r="C200" s="62">
        <v>86617</v>
      </c>
      <c r="D200" s="70">
        <f t="shared" si="5"/>
        <v>257.64306335999993</v>
      </c>
      <c r="E200" s="62" t="s">
        <v>16</v>
      </c>
      <c r="F200" s="130" t="s">
        <v>68</v>
      </c>
      <c r="G200" s="131"/>
      <c r="I200" s="70">
        <v>248.93049599999998</v>
      </c>
    </row>
    <row r="201" spans="1:9" ht="15.75" thickBot="1" x14ac:dyDescent="0.3">
      <c r="A201" s="61" t="s">
        <v>360</v>
      </c>
      <c r="B201" s="26" t="s">
        <v>361</v>
      </c>
      <c r="C201" s="62">
        <v>83735</v>
      </c>
      <c r="D201" s="70">
        <f t="shared" si="5"/>
        <v>55.676450519999996</v>
      </c>
      <c r="E201" s="62" t="s">
        <v>16</v>
      </c>
      <c r="F201" s="130" t="s">
        <v>68</v>
      </c>
      <c r="G201" s="131"/>
      <c r="I201" s="70">
        <v>53.793672000000001</v>
      </c>
    </row>
    <row r="202" spans="1:9" ht="15.75" thickBot="1" x14ac:dyDescent="0.3">
      <c r="A202" s="61" t="s">
        <v>362</v>
      </c>
      <c r="B202" s="26" t="s">
        <v>363</v>
      </c>
      <c r="C202" s="26">
        <v>87186</v>
      </c>
      <c r="D202" s="70">
        <f t="shared" si="5"/>
        <v>81.186807599999995</v>
      </c>
      <c r="E202" s="27" t="s">
        <v>16</v>
      </c>
      <c r="F202" s="130" t="s">
        <v>68</v>
      </c>
      <c r="G202" s="131"/>
      <c r="I202" s="70">
        <v>78.441360000000003</v>
      </c>
    </row>
    <row r="203" spans="1:9" ht="15.75" thickBot="1" x14ac:dyDescent="0.3">
      <c r="A203" s="61" t="s">
        <v>364</v>
      </c>
      <c r="B203" s="26" t="s">
        <v>365</v>
      </c>
      <c r="C203" s="62">
        <v>86376</v>
      </c>
      <c r="D203" s="70">
        <f t="shared" si="5"/>
        <v>121.24153115999999</v>
      </c>
      <c r="E203" s="62" t="s">
        <v>16</v>
      </c>
      <c r="F203" s="130" t="s">
        <v>68</v>
      </c>
      <c r="G203" s="131"/>
      <c r="I203" s="70">
        <v>117.141576</v>
      </c>
    </row>
    <row r="204" spans="1:9" ht="15.75" thickBot="1" x14ac:dyDescent="0.3">
      <c r="A204" s="61" t="s">
        <v>366</v>
      </c>
      <c r="B204" s="26" t="s">
        <v>367</v>
      </c>
      <c r="C204" s="62">
        <v>86735</v>
      </c>
      <c r="D204" s="70">
        <f t="shared" si="5"/>
        <v>165.60569663999999</v>
      </c>
      <c r="E204" s="62" t="s">
        <v>16</v>
      </c>
      <c r="F204" s="130" t="s">
        <v>68</v>
      </c>
      <c r="G204" s="131"/>
      <c r="I204" s="70">
        <v>160.005504</v>
      </c>
    </row>
    <row r="205" spans="1:9" ht="15.75" thickBot="1" x14ac:dyDescent="0.3">
      <c r="A205" s="61" t="s">
        <v>368</v>
      </c>
      <c r="B205" s="26" t="s">
        <v>369</v>
      </c>
      <c r="C205" s="62">
        <v>87591</v>
      </c>
      <c r="D205" s="70">
        <f t="shared" si="5"/>
        <v>512.59272551999993</v>
      </c>
      <c r="E205" s="62" t="s">
        <v>16</v>
      </c>
      <c r="F205" s="130" t="s">
        <v>68</v>
      </c>
      <c r="G205" s="131"/>
      <c r="I205" s="70">
        <v>495.25867199999999</v>
      </c>
    </row>
    <row r="206" spans="1:9" ht="15.75" thickBot="1" x14ac:dyDescent="0.3">
      <c r="A206" s="61" t="s">
        <v>370</v>
      </c>
      <c r="B206" s="26" t="s">
        <v>371</v>
      </c>
      <c r="C206" s="26">
        <v>83880</v>
      </c>
      <c r="D206" s="70">
        <f t="shared" si="5"/>
        <v>267.91646507999991</v>
      </c>
      <c r="E206" s="62" t="s">
        <v>16</v>
      </c>
      <c r="F206" s="130" t="s">
        <v>68</v>
      </c>
      <c r="G206" s="131"/>
      <c r="I206" s="70">
        <v>258.85648799999996</v>
      </c>
    </row>
    <row r="207" spans="1:9" ht="15.75" thickBot="1" x14ac:dyDescent="0.3">
      <c r="A207" s="61" t="s">
        <v>372</v>
      </c>
      <c r="B207" s="26" t="s">
        <v>373</v>
      </c>
      <c r="C207" s="62">
        <v>86235</v>
      </c>
      <c r="D207" s="70">
        <f t="shared" si="5"/>
        <v>188.34569820000002</v>
      </c>
      <c r="E207" s="62" t="s">
        <v>16</v>
      </c>
      <c r="F207" s="130" t="s">
        <v>68</v>
      </c>
      <c r="G207" s="131"/>
      <c r="I207" s="70">
        <v>181.97652000000002</v>
      </c>
    </row>
    <row r="208" spans="1:9" ht="15.75" thickBot="1" x14ac:dyDescent="0.3">
      <c r="A208" s="61" t="s">
        <v>374</v>
      </c>
      <c r="B208" s="26" t="s">
        <v>375</v>
      </c>
      <c r="C208" s="62">
        <v>80055</v>
      </c>
      <c r="D208" s="70">
        <f t="shared" si="5"/>
        <v>199.19625732</v>
      </c>
      <c r="E208" s="62" t="s">
        <v>22</v>
      </c>
      <c r="F208" s="130" t="s">
        <v>68</v>
      </c>
      <c r="G208" s="131"/>
      <c r="I208" s="70">
        <v>192.46015200000002</v>
      </c>
    </row>
    <row r="209" spans="1:9" ht="15.75" thickBot="1" x14ac:dyDescent="0.3">
      <c r="A209" s="61" t="s">
        <v>376</v>
      </c>
      <c r="B209" s="26" t="s">
        <v>377</v>
      </c>
      <c r="C209" s="62">
        <v>82270</v>
      </c>
      <c r="D209" s="70">
        <f t="shared" si="5"/>
        <v>9.3499498799999987</v>
      </c>
      <c r="E209" s="62" t="s">
        <v>16</v>
      </c>
      <c r="F209" s="130" t="s">
        <v>68</v>
      </c>
      <c r="G209" s="131"/>
      <c r="I209" s="70">
        <v>9.0337680000000002</v>
      </c>
    </row>
    <row r="210" spans="1:9" ht="15.75" thickBot="1" x14ac:dyDescent="0.3">
      <c r="A210" s="61" t="s">
        <v>378</v>
      </c>
      <c r="B210" s="26" t="s">
        <v>379</v>
      </c>
      <c r="C210" s="26">
        <v>82271</v>
      </c>
      <c r="D210" s="70">
        <f t="shared" si="5"/>
        <v>4.1917499999999999</v>
      </c>
      <c r="E210" s="62" t="s">
        <v>16</v>
      </c>
      <c r="F210" s="130" t="s">
        <v>68</v>
      </c>
      <c r="G210" s="131"/>
      <c r="I210" s="70">
        <v>4.05</v>
      </c>
    </row>
    <row r="211" spans="1:9" ht="15.75" thickBot="1" x14ac:dyDescent="0.3">
      <c r="A211" s="61" t="s">
        <v>380</v>
      </c>
      <c r="B211" s="26" t="s">
        <v>381</v>
      </c>
      <c r="C211" s="62">
        <v>83921</v>
      </c>
      <c r="D211" s="70">
        <f t="shared" si="5"/>
        <v>196.31047031999998</v>
      </c>
      <c r="E211" s="62" t="s">
        <v>16</v>
      </c>
      <c r="F211" s="130" t="s">
        <v>68</v>
      </c>
      <c r="G211" s="131"/>
      <c r="I211" s="70">
        <v>189.671952</v>
      </c>
    </row>
    <row r="212" spans="1:9" ht="15.75" thickBot="1" x14ac:dyDescent="0.3">
      <c r="A212" s="61" t="s">
        <v>382</v>
      </c>
      <c r="B212" s="26" t="s">
        <v>383</v>
      </c>
      <c r="C212" s="62">
        <v>85049</v>
      </c>
      <c r="D212" s="70">
        <f t="shared" si="5"/>
        <v>81.648533520000001</v>
      </c>
      <c r="E212" s="62" t="s">
        <v>16</v>
      </c>
      <c r="F212" s="130" t="s">
        <v>68</v>
      </c>
      <c r="G212" s="131"/>
      <c r="I212" s="70">
        <v>78.887472000000002</v>
      </c>
    </row>
    <row r="213" spans="1:9" ht="15.75" thickBot="1" x14ac:dyDescent="0.3">
      <c r="A213" s="61" t="s">
        <v>384</v>
      </c>
      <c r="B213" s="26" t="s">
        <v>385</v>
      </c>
      <c r="C213" s="62">
        <v>84145</v>
      </c>
      <c r="D213" s="70">
        <f t="shared" si="5"/>
        <v>147.73589999999999</v>
      </c>
      <c r="E213" s="62" t="s">
        <v>16</v>
      </c>
      <c r="F213" s="130" t="s">
        <v>68</v>
      </c>
      <c r="G213" s="131"/>
      <c r="I213" s="70">
        <v>142.74</v>
      </c>
    </row>
    <row r="214" spans="1:9" ht="15.75" thickBot="1" x14ac:dyDescent="0.3">
      <c r="A214" s="61" t="s">
        <v>386</v>
      </c>
      <c r="B214" s="26" t="s">
        <v>387</v>
      </c>
      <c r="C214" s="62">
        <v>84165</v>
      </c>
      <c r="D214" s="70">
        <f t="shared" si="5"/>
        <v>137.86366427999999</v>
      </c>
      <c r="E214" s="62" t="s">
        <v>16</v>
      </c>
      <c r="F214" s="130" t="s">
        <v>68</v>
      </c>
      <c r="G214" s="131"/>
      <c r="I214" s="70">
        <v>133.20160799999999</v>
      </c>
    </row>
    <row r="215" spans="1:9" ht="15.75" thickBot="1" x14ac:dyDescent="0.3">
      <c r="A215" s="61" t="s">
        <v>388</v>
      </c>
      <c r="B215" s="26" t="s">
        <v>389</v>
      </c>
      <c r="C215" s="62">
        <v>85610</v>
      </c>
      <c r="D215" s="70">
        <f t="shared" si="5"/>
        <v>26.780103359999998</v>
      </c>
      <c r="E215" s="62" t="s">
        <v>22</v>
      </c>
      <c r="F215" s="130" t="s">
        <v>68</v>
      </c>
      <c r="G215" s="131"/>
      <c r="I215" s="70">
        <v>25.874496000000001</v>
      </c>
    </row>
    <row r="216" spans="1:9" ht="15.75" thickBot="1" x14ac:dyDescent="0.3">
      <c r="A216" s="61" t="s">
        <v>390</v>
      </c>
      <c r="B216" s="26" t="s">
        <v>391</v>
      </c>
      <c r="C216" s="62" t="s">
        <v>392</v>
      </c>
      <c r="D216" s="70">
        <f t="shared" si="5"/>
        <v>37.725749999999998</v>
      </c>
      <c r="E216" s="27" t="s">
        <v>16</v>
      </c>
      <c r="F216" s="130" t="s">
        <v>68</v>
      </c>
      <c r="G216" s="131"/>
      <c r="I216" s="70">
        <v>36.450000000000003</v>
      </c>
    </row>
    <row r="217" spans="1:9" ht="15.75" thickBot="1" x14ac:dyDescent="0.3">
      <c r="A217" s="61" t="s">
        <v>393</v>
      </c>
      <c r="B217" s="26" t="s">
        <v>394</v>
      </c>
      <c r="C217" s="62">
        <v>85651</v>
      </c>
      <c r="D217" s="70">
        <f t="shared" si="5"/>
        <v>57.869648639999994</v>
      </c>
      <c r="E217" s="62" t="s">
        <v>16</v>
      </c>
      <c r="F217" s="130" t="s">
        <v>68</v>
      </c>
      <c r="G217" s="131"/>
      <c r="I217" s="70">
        <v>55.912703999999998</v>
      </c>
    </row>
    <row r="218" spans="1:9" ht="15.75" thickBot="1" x14ac:dyDescent="0.3">
      <c r="A218" s="61" t="s">
        <v>395</v>
      </c>
      <c r="B218" s="26" t="s">
        <v>396</v>
      </c>
      <c r="C218" s="62">
        <v>80069</v>
      </c>
      <c r="D218" s="70">
        <f t="shared" si="5"/>
        <v>151.86935051999998</v>
      </c>
      <c r="E218" s="62" t="s">
        <v>22</v>
      </c>
      <c r="F218" s="130" t="s">
        <v>68</v>
      </c>
      <c r="G218" s="131"/>
      <c r="I218" s="70">
        <v>146.73367199999998</v>
      </c>
    </row>
    <row r="219" spans="1:9" ht="15.75" thickBot="1" x14ac:dyDescent="0.3">
      <c r="A219" s="61" t="s">
        <v>397</v>
      </c>
      <c r="B219" s="26" t="s">
        <v>398</v>
      </c>
      <c r="C219" s="62">
        <v>85045</v>
      </c>
      <c r="D219" s="70">
        <f t="shared" si="5"/>
        <v>43.286804999999994</v>
      </c>
      <c r="E219" s="62" t="s">
        <v>16</v>
      </c>
      <c r="F219" s="130" t="s">
        <v>68</v>
      </c>
      <c r="G219" s="131"/>
      <c r="I219" s="70">
        <v>41.823</v>
      </c>
    </row>
    <row r="220" spans="1:9" ht="15.75" thickBot="1" x14ac:dyDescent="0.3">
      <c r="A220" s="61" t="s">
        <v>399</v>
      </c>
      <c r="B220" s="26" t="s">
        <v>400</v>
      </c>
      <c r="C220" s="62">
        <v>86431</v>
      </c>
      <c r="D220" s="70">
        <f t="shared" si="5"/>
        <v>81.417670559999991</v>
      </c>
      <c r="E220" s="62" t="s">
        <v>16</v>
      </c>
      <c r="F220" s="130" t="s">
        <v>68</v>
      </c>
      <c r="G220" s="131"/>
      <c r="I220" s="70">
        <v>78.664416000000003</v>
      </c>
    </row>
    <row r="221" spans="1:9" ht="15.75" thickBot="1" x14ac:dyDescent="0.3">
      <c r="A221" s="61" t="s">
        <v>401</v>
      </c>
      <c r="B221" s="26" t="s">
        <v>402</v>
      </c>
      <c r="C221" s="62">
        <v>86430</v>
      </c>
      <c r="D221" s="70">
        <f t="shared" si="5"/>
        <v>76.45411691999999</v>
      </c>
      <c r="E221" s="62" t="s">
        <v>16</v>
      </c>
      <c r="F221" s="130" t="s">
        <v>68</v>
      </c>
      <c r="G221" s="131"/>
      <c r="I221" s="70">
        <v>73.868712000000002</v>
      </c>
    </row>
    <row r="222" spans="1:9" ht="15.75" thickBot="1" x14ac:dyDescent="0.3">
      <c r="A222" s="61" t="s">
        <v>403</v>
      </c>
      <c r="B222" s="26" t="s">
        <v>404</v>
      </c>
      <c r="C222" s="62">
        <v>83519</v>
      </c>
      <c r="D222" s="70">
        <f t="shared" si="5"/>
        <v>232.67138651999997</v>
      </c>
      <c r="E222" s="62" t="s">
        <v>16</v>
      </c>
      <c r="F222" s="130" t="s">
        <v>68</v>
      </c>
      <c r="G222" s="131"/>
      <c r="I222" s="70">
        <v>224.80327199999999</v>
      </c>
    </row>
    <row r="223" spans="1:9" ht="15.75" thickBot="1" x14ac:dyDescent="0.3">
      <c r="A223" s="61" t="s">
        <v>405</v>
      </c>
      <c r="B223" s="26" t="s">
        <v>406</v>
      </c>
      <c r="C223" s="62">
        <v>86762</v>
      </c>
      <c r="D223" s="70">
        <f t="shared" si="5"/>
        <v>138.09452723999999</v>
      </c>
      <c r="E223" s="62" t="s">
        <v>16</v>
      </c>
      <c r="F223" s="130" t="s">
        <v>68</v>
      </c>
      <c r="G223" s="131"/>
      <c r="I223" s="70">
        <v>133.42466400000001</v>
      </c>
    </row>
    <row r="224" spans="1:9" ht="15.75" thickBot="1" x14ac:dyDescent="0.3">
      <c r="A224" s="61" t="s">
        <v>407</v>
      </c>
      <c r="B224" s="26" t="s">
        <v>408</v>
      </c>
      <c r="C224" s="62">
        <v>86765</v>
      </c>
      <c r="D224" s="70">
        <f t="shared" si="5"/>
        <v>120.08721636</v>
      </c>
      <c r="E224" s="62" t="s">
        <v>16</v>
      </c>
      <c r="F224" s="130" t="s">
        <v>68</v>
      </c>
      <c r="G224" s="131"/>
      <c r="I224" s="70">
        <v>116.026296</v>
      </c>
    </row>
    <row r="225" spans="1:9" ht="15.75" thickBot="1" x14ac:dyDescent="0.3">
      <c r="A225" s="61" t="s">
        <v>409</v>
      </c>
      <c r="B225" s="26" t="s">
        <v>410</v>
      </c>
      <c r="C225" s="62">
        <v>82040</v>
      </c>
      <c r="D225" s="70">
        <f t="shared" si="5"/>
        <v>70.220816999999997</v>
      </c>
      <c r="E225" s="62" t="s">
        <v>16</v>
      </c>
      <c r="F225" s="130" t="s">
        <v>68</v>
      </c>
      <c r="G225" s="131"/>
      <c r="I225" s="70">
        <v>67.846199999999996</v>
      </c>
    </row>
    <row r="226" spans="1:9" ht="15.75" thickBot="1" x14ac:dyDescent="0.3">
      <c r="A226" s="61" t="s">
        <v>411</v>
      </c>
      <c r="B226" s="26" t="s">
        <v>412</v>
      </c>
      <c r="C226" s="62">
        <v>87205</v>
      </c>
      <c r="D226" s="70">
        <f t="shared" si="5"/>
        <v>62.140613399999985</v>
      </c>
      <c r="E226" s="62" t="s">
        <v>16</v>
      </c>
      <c r="F226" s="130" t="s">
        <v>68</v>
      </c>
      <c r="G226" s="131"/>
      <c r="I226" s="70">
        <v>60.039239999999992</v>
      </c>
    </row>
    <row r="227" spans="1:9" ht="15.75" thickBot="1" x14ac:dyDescent="0.3">
      <c r="A227" s="61" t="s">
        <v>413</v>
      </c>
      <c r="B227" s="26" t="s">
        <v>414</v>
      </c>
      <c r="C227" s="26">
        <v>88313</v>
      </c>
      <c r="D227" s="70">
        <f t="shared" si="5"/>
        <v>48.404267279999999</v>
      </c>
      <c r="E227" s="27" t="s">
        <v>16</v>
      </c>
      <c r="F227" s="130" t="s">
        <v>68</v>
      </c>
      <c r="G227" s="131"/>
      <c r="I227" s="70">
        <v>46.767408000000003</v>
      </c>
    </row>
    <row r="228" spans="1:9" ht="15.75" thickBot="1" x14ac:dyDescent="0.3">
      <c r="A228" s="61" t="s">
        <v>415</v>
      </c>
      <c r="B228" s="26" t="s">
        <v>416</v>
      </c>
      <c r="C228" s="62">
        <v>87651</v>
      </c>
      <c r="D228" s="70">
        <f t="shared" si="5"/>
        <v>515.36308104</v>
      </c>
      <c r="E228" s="62" t="s">
        <v>16</v>
      </c>
      <c r="F228" s="130" t="s">
        <v>68</v>
      </c>
      <c r="G228" s="131"/>
      <c r="I228" s="70">
        <v>497.93534399999999</v>
      </c>
    </row>
    <row r="229" spans="1:9" ht="15.75" thickBot="1" x14ac:dyDescent="0.3">
      <c r="A229" s="61" t="s">
        <v>417</v>
      </c>
      <c r="B229" s="26" t="s">
        <v>418</v>
      </c>
      <c r="C229" s="26">
        <v>88304</v>
      </c>
      <c r="D229" s="70">
        <f t="shared" si="5"/>
        <v>100.57929624000001</v>
      </c>
      <c r="E229" s="27" t="s">
        <v>16</v>
      </c>
      <c r="F229" s="130" t="s">
        <v>68</v>
      </c>
      <c r="G229" s="131"/>
      <c r="I229" s="70">
        <v>97.178064000000006</v>
      </c>
    </row>
    <row r="230" spans="1:9" ht="15.75" thickBot="1" x14ac:dyDescent="0.3">
      <c r="A230" s="61" t="s">
        <v>419</v>
      </c>
      <c r="B230" s="26" t="s">
        <v>418</v>
      </c>
      <c r="C230" s="26">
        <v>88305</v>
      </c>
      <c r="D230" s="70">
        <f t="shared" si="5"/>
        <v>206.46844055999998</v>
      </c>
      <c r="E230" s="27" t="s">
        <v>16</v>
      </c>
      <c r="F230" s="130" t="s">
        <v>68</v>
      </c>
      <c r="G230" s="131"/>
      <c r="I230" s="70">
        <v>199.48641599999999</v>
      </c>
    </row>
    <row r="231" spans="1:9" ht="15.75" thickBot="1" x14ac:dyDescent="0.3">
      <c r="A231" s="61" t="s">
        <v>420</v>
      </c>
      <c r="B231" s="26" t="s">
        <v>418</v>
      </c>
      <c r="C231" s="26">
        <v>88307</v>
      </c>
      <c r="D231" s="70">
        <f t="shared" si="5"/>
        <v>269.30164283999994</v>
      </c>
      <c r="E231" s="27" t="s">
        <v>16</v>
      </c>
      <c r="F231" s="130" t="s">
        <v>68</v>
      </c>
      <c r="G231" s="131"/>
      <c r="I231" s="70">
        <v>260.19482399999998</v>
      </c>
    </row>
    <row r="232" spans="1:9" ht="15.75" thickBot="1" x14ac:dyDescent="0.3">
      <c r="A232" s="61" t="s">
        <v>421</v>
      </c>
      <c r="B232" s="26" t="s">
        <v>422</v>
      </c>
      <c r="C232" s="62">
        <v>86592</v>
      </c>
      <c r="D232" s="70">
        <f t="shared" si="5"/>
        <v>29.319595919999998</v>
      </c>
      <c r="E232" s="62" t="s">
        <v>16</v>
      </c>
      <c r="F232" s="130" t="s">
        <v>68</v>
      </c>
      <c r="G232" s="131"/>
      <c r="I232" s="70">
        <v>28.328112000000001</v>
      </c>
    </row>
    <row r="233" spans="1:9" ht="15.75" thickBot="1" x14ac:dyDescent="0.3">
      <c r="A233" s="61" t="s">
        <v>423</v>
      </c>
      <c r="B233" s="26" t="s">
        <v>424</v>
      </c>
      <c r="C233" s="26">
        <v>80197</v>
      </c>
      <c r="D233" s="70">
        <f t="shared" si="5"/>
        <v>199.88884619999999</v>
      </c>
      <c r="E233" s="62" t="s">
        <v>16</v>
      </c>
      <c r="F233" s="130" t="s">
        <v>68</v>
      </c>
      <c r="G233" s="131"/>
      <c r="I233" s="70">
        <v>193.12932000000001</v>
      </c>
    </row>
    <row r="234" spans="1:9" ht="15.75" thickBot="1" x14ac:dyDescent="0.3">
      <c r="A234" s="61" t="s">
        <v>425</v>
      </c>
      <c r="B234" s="26" t="s">
        <v>426</v>
      </c>
      <c r="C234" s="62">
        <v>86480</v>
      </c>
      <c r="D234" s="70">
        <f t="shared" si="5"/>
        <v>156.67829999999998</v>
      </c>
      <c r="E234" s="62" t="s">
        <v>16</v>
      </c>
      <c r="F234" s="130" t="s">
        <v>68</v>
      </c>
      <c r="G234" s="131"/>
      <c r="I234" s="70">
        <v>151.38</v>
      </c>
    </row>
    <row r="235" spans="1:9" ht="15.75" thickBot="1" x14ac:dyDescent="0.3">
      <c r="A235" s="61" t="s">
        <v>427</v>
      </c>
      <c r="B235" s="26" t="s">
        <v>428</v>
      </c>
      <c r="C235" s="62">
        <v>85730</v>
      </c>
      <c r="D235" s="70">
        <f t="shared" si="5"/>
        <v>52.213506119999991</v>
      </c>
      <c r="E235" s="62" t="s">
        <v>22</v>
      </c>
      <c r="F235" s="130" t="s">
        <v>68</v>
      </c>
      <c r="G235" s="131"/>
      <c r="I235" s="70">
        <v>50.447831999999998</v>
      </c>
    </row>
    <row r="236" spans="1:9" ht="15.75" thickBot="1" x14ac:dyDescent="0.3">
      <c r="A236" s="61" t="s">
        <v>429</v>
      </c>
      <c r="B236" s="26" t="s">
        <v>430</v>
      </c>
      <c r="C236" s="62">
        <v>86800</v>
      </c>
      <c r="D236" s="70">
        <f t="shared" si="5"/>
        <v>155.21686344</v>
      </c>
      <c r="E236" s="62" t="s">
        <v>16</v>
      </c>
      <c r="F236" s="130" t="s">
        <v>68</v>
      </c>
      <c r="G236" s="131"/>
      <c r="I236" s="70">
        <v>149.967984</v>
      </c>
    </row>
    <row r="237" spans="1:9" ht="15.75" thickBot="1" x14ac:dyDescent="0.3">
      <c r="A237" s="61" t="s">
        <v>431</v>
      </c>
      <c r="B237" s="26" t="s">
        <v>432</v>
      </c>
      <c r="C237" s="62">
        <v>82533</v>
      </c>
      <c r="D237" s="70">
        <f t="shared" si="5"/>
        <v>203.23635911999997</v>
      </c>
      <c r="E237" s="62" t="s">
        <v>16</v>
      </c>
      <c r="F237" s="130" t="s">
        <v>68</v>
      </c>
      <c r="G237" s="131"/>
      <c r="I237" s="70">
        <v>196.363632</v>
      </c>
    </row>
    <row r="238" spans="1:9" ht="15.75" thickBot="1" x14ac:dyDescent="0.3">
      <c r="A238" s="61" t="s">
        <v>433</v>
      </c>
      <c r="B238" s="26" t="s">
        <v>434</v>
      </c>
      <c r="C238" s="62">
        <v>84450</v>
      </c>
      <c r="D238" s="70">
        <f t="shared" si="5"/>
        <v>40.862743919999993</v>
      </c>
      <c r="E238" s="62" t="s">
        <v>16</v>
      </c>
      <c r="F238" s="130" t="s">
        <v>68</v>
      </c>
      <c r="G238" s="131"/>
      <c r="I238" s="70">
        <v>39.480911999999996</v>
      </c>
    </row>
    <row r="239" spans="1:9" ht="15.75" thickBot="1" x14ac:dyDescent="0.3">
      <c r="A239" s="61" t="s">
        <v>435</v>
      </c>
      <c r="B239" s="26" t="s">
        <v>436</v>
      </c>
      <c r="C239" s="62">
        <v>87661</v>
      </c>
      <c r="D239" s="70">
        <f t="shared" si="5"/>
        <v>85.837724999999992</v>
      </c>
      <c r="E239" s="62" t="s">
        <v>16</v>
      </c>
      <c r="F239" s="130" t="s">
        <v>68</v>
      </c>
      <c r="G239" s="131"/>
      <c r="I239" s="70">
        <v>82.935000000000002</v>
      </c>
    </row>
    <row r="240" spans="1:9" ht="15.75" thickBot="1" x14ac:dyDescent="0.3">
      <c r="A240" s="61" t="s">
        <v>437</v>
      </c>
      <c r="B240" s="26" t="s">
        <v>438</v>
      </c>
      <c r="C240" s="26">
        <v>84484</v>
      </c>
      <c r="D240" s="70">
        <f t="shared" si="5"/>
        <v>118.58660711999998</v>
      </c>
      <c r="E240" s="62" t="s">
        <v>16</v>
      </c>
      <c r="F240" s="130" t="s">
        <v>68</v>
      </c>
      <c r="G240" s="131"/>
      <c r="I240" s="70">
        <v>114.576432</v>
      </c>
    </row>
    <row r="241" spans="1:9" ht="15.75" thickBot="1" x14ac:dyDescent="0.3">
      <c r="A241" s="61" t="s">
        <v>439</v>
      </c>
      <c r="B241" s="26" t="s">
        <v>440</v>
      </c>
      <c r="C241" s="62">
        <v>88360</v>
      </c>
      <c r="D241" s="70">
        <f t="shared" si="5"/>
        <v>1332.04080204</v>
      </c>
      <c r="E241" s="62" t="s">
        <v>16</v>
      </c>
      <c r="F241" s="130" t="s">
        <v>68</v>
      </c>
      <c r="G241" s="131"/>
      <c r="I241" s="70">
        <v>1286.995944</v>
      </c>
    </row>
    <row r="242" spans="1:9" ht="15.75" thickBot="1" x14ac:dyDescent="0.3">
      <c r="A242" s="61" t="s">
        <v>441</v>
      </c>
      <c r="B242" s="26" t="s">
        <v>800</v>
      </c>
      <c r="C242" s="62">
        <v>81003</v>
      </c>
      <c r="D242" s="70">
        <f t="shared" si="5"/>
        <v>49.674013559999999</v>
      </c>
      <c r="E242" s="62" t="s">
        <v>22</v>
      </c>
      <c r="F242" s="130" t="s">
        <v>68</v>
      </c>
      <c r="G242" s="131"/>
      <c r="I242" s="70">
        <v>47.994216000000002</v>
      </c>
    </row>
    <row r="243" spans="1:9" ht="15.75" thickBot="1" x14ac:dyDescent="0.3">
      <c r="A243" s="61" t="s">
        <v>443</v>
      </c>
      <c r="B243" s="26" t="s">
        <v>801</v>
      </c>
      <c r="C243" s="62">
        <v>81001</v>
      </c>
      <c r="D243" s="70">
        <f t="shared" si="5"/>
        <v>28.280712599999998</v>
      </c>
      <c r="E243" s="62" t="s">
        <v>22</v>
      </c>
      <c r="F243" s="130" t="s">
        <v>68</v>
      </c>
      <c r="G243" s="131"/>
      <c r="I243" s="70">
        <v>27.324359999999999</v>
      </c>
    </row>
    <row r="244" spans="1:9" ht="15.75" thickBot="1" x14ac:dyDescent="0.3">
      <c r="A244" s="61" t="s">
        <v>445</v>
      </c>
      <c r="B244" s="26" t="s">
        <v>446</v>
      </c>
      <c r="C244" s="62">
        <v>87086</v>
      </c>
      <c r="D244" s="70">
        <f t="shared" si="5"/>
        <v>101.964474</v>
      </c>
      <c r="E244" s="62" t="s">
        <v>16</v>
      </c>
      <c r="F244" s="130" t="s">
        <v>68</v>
      </c>
      <c r="G244" s="131"/>
      <c r="I244" s="70">
        <v>98.516400000000004</v>
      </c>
    </row>
    <row r="245" spans="1:9" ht="15.75" thickBot="1" x14ac:dyDescent="0.3">
      <c r="A245" s="61" t="s">
        <v>447</v>
      </c>
      <c r="B245" s="26" t="s">
        <v>448</v>
      </c>
      <c r="C245" s="62">
        <v>82652</v>
      </c>
      <c r="D245" s="70">
        <f t="shared" si="5"/>
        <v>461.34114840000001</v>
      </c>
      <c r="E245" s="62" t="s">
        <v>16</v>
      </c>
      <c r="F245" s="130" t="s">
        <v>68</v>
      </c>
      <c r="G245" s="131"/>
      <c r="I245" s="70">
        <v>445.74024000000003</v>
      </c>
    </row>
    <row r="246" spans="1:9" ht="15.75" thickBot="1" x14ac:dyDescent="0.3">
      <c r="A246" s="61" t="s">
        <v>449</v>
      </c>
      <c r="B246" s="26" t="s">
        <v>450</v>
      </c>
      <c r="C246" s="62">
        <v>82607</v>
      </c>
      <c r="D246" s="70">
        <f t="shared" si="5"/>
        <v>157.06376711999999</v>
      </c>
      <c r="E246" s="62" t="s">
        <v>16</v>
      </c>
      <c r="F246" s="130" t="s">
        <v>68</v>
      </c>
      <c r="G246" s="131"/>
      <c r="I246" s="70">
        <v>151.752432</v>
      </c>
    </row>
    <row r="247" spans="1:9" ht="15.75" thickBot="1" x14ac:dyDescent="0.3">
      <c r="A247" s="61" t="s">
        <v>451</v>
      </c>
      <c r="B247" s="26" t="s">
        <v>452</v>
      </c>
      <c r="C247" s="62">
        <v>82306</v>
      </c>
      <c r="D247" s="70">
        <f t="shared" si="5"/>
        <v>359.26124292000003</v>
      </c>
      <c r="E247" s="62" t="s">
        <v>16</v>
      </c>
      <c r="F247" s="130" t="s">
        <v>68</v>
      </c>
      <c r="G247" s="131"/>
      <c r="I247" s="70">
        <v>347.11231200000003</v>
      </c>
    </row>
    <row r="248" spans="1:9" ht="15.75" thickBot="1" x14ac:dyDescent="0.3">
      <c r="A248" s="61" t="s">
        <v>453</v>
      </c>
      <c r="B248" s="26" t="s">
        <v>454</v>
      </c>
      <c r="C248" s="62">
        <v>86021</v>
      </c>
      <c r="D248" s="70">
        <f t="shared" si="5"/>
        <v>107.85147947999999</v>
      </c>
      <c r="E248" s="62" t="s">
        <v>16</v>
      </c>
      <c r="F248" s="130" t="s">
        <v>68</v>
      </c>
      <c r="G248" s="131"/>
      <c r="I248" s="70">
        <v>104.204328</v>
      </c>
    </row>
    <row r="249" spans="1:9" x14ac:dyDescent="0.25">
      <c r="C249"/>
      <c r="D249" s="32"/>
      <c r="E249" s="9"/>
      <c r="F249" s="153"/>
      <c r="G249" s="64"/>
    </row>
    <row r="250" spans="1:9" ht="15.75" thickBot="1" x14ac:dyDescent="0.3">
      <c r="F250" s="154"/>
      <c r="G250" s="64"/>
      <c r="I250" s="34"/>
    </row>
    <row r="251" spans="1:9" ht="30.75" thickBot="1" x14ac:dyDescent="0.3">
      <c r="A251" s="10" t="s">
        <v>8</v>
      </c>
      <c r="B251" s="10" t="s">
        <v>95</v>
      </c>
      <c r="C251" s="10" t="s">
        <v>96</v>
      </c>
      <c r="D251" s="10" t="s">
        <v>11</v>
      </c>
      <c r="E251" s="10" t="s">
        <v>12</v>
      </c>
      <c r="F251" s="129" t="s">
        <v>97</v>
      </c>
      <c r="G251" s="112"/>
      <c r="H251" s="74"/>
    </row>
    <row r="252" spans="1:9" ht="15.75" thickBot="1" x14ac:dyDescent="0.3">
      <c r="A252" s="60" t="s">
        <v>455</v>
      </c>
      <c r="B252" s="17"/>
      <c r="C252" s="18"/>
      <c r="D252" s="18"/>
      <c r="E252" s="18"/>
      <c r="F252" s="18"/>
      <c r="G252" s="113"/>
    </row>
    <row r="253" spans="1:9" ht="15.75" thickBot="1" x14ac:dyDescent="0.3">
      <c r="A253" s="61" t="s">
        <v>456</v>
      </c>
      <c r="B253" s="26" t="s">
        <v>457</v>
      </c>
      <c r="C253" s="62">
        <v>76700</v>
      </c>
      <c r="D253" s="70">
        <f t="shared" ref="D253:D316" si="6">$I253*1.035</f>
        <v>858.1176223199999</v>
      </c>
      <c r="E253" s="62" t="s">
        <v>22</v>
      </c>
      <c r="F253" s="130" t="s">
        <v>68</v>
      </c>
      <c r="G253" s="131"/>
      <c r="I253" s="70">
        <v>829.099152</v>
      </c>
    </row>
    <row r="254" spans="1:9" ht="15.75" thickBot="1" x14ac:dyDescent="0.3">
      <c r="A254" s="61" t="s">
        <v>459</v>
      </c>
      <c r="B254" s="26" t="s">
        <v>460</v>
      </c>
      <c r="C254" s="62">
        <v>76705</v>
      </c>
      <c r="D254" s="70">
        <f t="shared" si="6"/>
        <v>617.09669208000003</v>
      </c>
      <c r="E254" s="62" t="s">
        <v>16</v>
      </c>
      <c r="F254" s="130" t="s">
        <v>68</v>
      </c>
      <c r="G254" s="131"/>
      <c r="I254" s="70">
        <v>596.22868800000003</v>
      </c>
    </row>
    <row r="255" spans="1:9" ht="45.75" thickBot="1" x14ac:dyDescent="0.3">
      <c r="A255" s="61" t="s">
        <v>461</v>
      </c>
      <c r="B255" s="65" t="s">
        <v>462</v>
      </c>
      <c r="C255" s="25">
        <v>76805</v>
      </c>
      <c r="D255" s="70">
        <f t="shared" si="6"/>
        <v>1004.1769216800001</v>
      </c>
      <c r="E255" s="62" t="s">
        <v>22</v>
      </c>
      <c r="F255" s="130" t="s">
        <v>68</v>
      </c>
      <c r="G255" s="131"/>
      <c r="I255" s="70">
        <v>970.21924800000011</v>
      </c>
    </row>
    <row r="256" spans="1:9" ht="15.75" thickBot="1" x14ac:dyDescent="0.3">
      <c r="A256" s="61" t="s">
        <v>464</v>
      </c>
      <c r="B256" s="26" t="s">
        <v>465</v>
      </c>
      <c r="C256" s="62">
        <v>74018</v>
      </c>
      <c r="D256" s="70">
        <f t="shared" si="6"/>
        <v>68.930999999999997</v>
      </c>
      <c r="E256" s="62" t="s">
        <v>16</v>
      </c>
      <c r="F256" s="130" t="s">
        <v>68</v>
      </c>
      <c r="G256" s="131"/>
      <c r="I256" s="70">
        <v>66.600000000000009</v>
      </c>
    </row>
    <row r="257" spans="1:9" ht="15.75" thickBot="1" x14ac:dyDescent="0.3">
      <c r="A257" s="61" t="s">
        <v>466</v>
      </c>
      <c r="B257" s="26" t="s">
        <v>467</v>
      </c>
      <c r="C257" s="62">
        <v>74021</v>
      </c>
      <c r="D257" s="70">
        <f t="shared" si="6"/>
        <v>101.5335</v>
      </c>
      <c r="E257" s="62" t="s">
        <v>16</v>
      </c>
      <c r="F257" s="130" t="s">
        <v>68</v>
      </c>
      <c r="G257" s="131"/>
      <c r="I257" s="70">
        <v>98.100000000000009</v>
      </c>
    </row>
    <row r="258" spans="1:9" ht="15.75" thickBot="1" x14ac:dyDescent="0.3">
      <c r="A258" s="61" t="s">
        <v>468</v>
      </c>
      <c r="B258" s="26" t="s">
        <v>469</v>
      </c>
      <c r="C258" s="62">
        <v>73610</v>
      </c>
      <c r="D258" s="70">
        <f t="shared" si="6"/>
        <v>195.04072403999999</v>
      </c>
      <c r="E258" s="62" t="s">
        <v>16</v>
      </c>
      <c r="F258" s="130" t="s">
        <v>68</v>
      </c>
      <c r="G258" s="131"/>
      <c r="I258" s="70">
        <v>188.445144</v>
      </c>
    </row>
    <row r="259" spans="1:9" ht="15.75" thickBot="1" x14ac:dyDescent="0.3">
      <c r="A259" s="61" t="s">
        <v>470</v>
      </c>
      <c r="B259" s="26" t="s">
        <v>471</v>
      </c>
      <c r="C259" s="62">
        <v>77080</v>
      </c>
      <c r="D259" s="70">
        <f t="shared" si="6"/>
        <v>200.27249999999998</v>
      </c>
      <c r="E259" s="62" t="s">
        <v>16</v>
      </c>
      <c r="F259" s="130" t="s">
        <v>68</v>
      </c>
      <c r="G259" s="131"/>
      <c r="I259" s="70">
        <v>193.5</v>
      </c>
    </row>
    <row r="260" spans="1:9" ht="15.75" thickBot="1" x14ac:dyDescent="0.3">
      <c r="A260" s="61" t="s">
        <v>472</v>
      </c>
      <c r="B260" s="26" t="s">
        <v>473</v>
      </c>
      <c r="C260" s="62">
        <v>77073</v>
      </c>
      <c r="D260" s="70">
        <f t="shared" si="6"/>
        <v>125.75249999999998</v>
      </c>
      <c r="E260" s="62" t="s">
        <v>16</v>
      </c>
      <c r="F260" s="130" t="s">
        <v>68</v>
      </c>
      <c r="G260" s="131"/>
      <c r="I260" s="70">
        <v>121.5</v>
      </c>
    </row>
    <row r="261" spans="1:9" ht="15.75" thickBot="1" x14ac:dyDescent="0.3">
      <c r="A261" s="61" t="s">
        <v>474</v>
      </c>
      <c r="B261" s="26" t="s">
        <v>475</v>
      </c>
      <c r="C261" s="62">
        <v>78306</v>
      </c>
      <c r="D261" s="70">
        <f t="shared" si="6"/>
        <v>1552.8227461199997</v>
      </c>
      <c r="E261" s="62" t="s">
        <v>16</v>
      </c>
      <c r="F261" s="130" t="s">
        <v>68</v>
      </c>
      <c r="G261" s="131"/>
      <c r="I261" s="70">
        <v>1500.3118319999999</v>
      </c>
    </row>
    <row r="262" spans="1:9" ht="15.75" thickBot="1" x14ac:dyDescent="0.3">
      <c r="A262" s="61" t="s">
        <v>476</v>
      </c>
      <c r="B262" s="26" t="s">
        <v>477</v>
      </c>
      <c r="C262" s="62">
        <v>77063</v>
      </c>
      <c r="D262" s="70">
        <f t="shared" si="6"/>
        <v>23.287499999999998</v>
      </c>
      <c r="E262" s="62" t="s">
        <v>16</v>
      </c>
      <c r="F262" s="130" t="s">
        <v>68</v>
      </c>
      <c r="G262" s="131"/>
      <c r="I262" s="70">
        <v>22.5</v>
      </c>
    </row>
    <row r="263" spans="1:9" ht="15.75" thickBot="1" x14ac:dyDescent="0.3">
      <c r="A263" s="61" t="s">
        <v>478</v>
      </c>
      <c r="B263" s="26" t="s">
        <v>479</v>
      </c>
      <c r="C263" s="62">
        <v>76641</v>
      </c>
      <c r="D263" s="70">
        <f t="shared" si="6"/>
        <v>104.79374999999999</v>
      </c>
      <c r="E263" s="62" t="s">
        <v>16</v>
      </c>
      <c r="F263" s="130" t="s">
        <v>68</v>
      </c>
      <c r="G263" s="131"/>
      <c r="I263" s="70">
        <v>101.25</v>
      </c>
    </row>
    <row r="264" spans="1:9" ht="15.75" thickBot="1" x14ac:dyDescent="0.3">
      <c r="A264" s="61" t="s">
        <v>480</v>
      </c>
      <c r="B264" s="26" t="s">
        <v>481</v>
      </c>
      <c r="C264" s="62">
        <v>76642</v>
      </c>
      <c r="D264" s="70">
        <f t="shared" si="6"/>
        <v>93.149999999999991</v>
      </c>
      <c r="E264" s="62" t="s">
        <v>16</v>
      </c>
      <c r="F264" s="130" t="s">
        <v>68</v>
      </c>
      <c r="G264" s="131"/>
      <c r="I264" s="70">
        <v>90</v>
      </c>
    </row>
    <row r="265" spans="1:9" ht="15.75" thickBot="1" x14ac:dyDescent="0.3">
      <c r="A265" s="61" t="s">
        <v>482</v>
      </c>
      <c r="B265" s="26" t="s">
        <v>483</v>
      </c>
      <c r="C265" s="62">
        <v>71120</v>
      </c>
      <c r="D265" s="70">
        <f t="shared" si="6"/>
        <v>238.44296051999999</v>
      </c>
      <c r="E265" s="62" t="s">
        <v>16</v>
      </c>
      <c r="F265" s="130" t="s">
        <v>68</v>
      </c>
      <c r="G265" s="131"/>
      <c r="I265" s="70">
        <v>230.379672</v>
      </c>
    </row>
    <row r="266" spans="1:9" ht="15.75" thickBot="1" x14ac:dyDescent="0.3">
      <c r="A266" s="61" t="s">
        <v>484</v>
      </c>
      <c r="B266" s="26" t="s">
        <v>485</v>
      </c>
      <c r="C266" s="62">
        <v>76604</v>
      </c>
      <c r="D266" s="70">
        <f t="shared" si="6"/>
        <v>565.96054643999992</v>
      </c>
      <c r="E266" s="62" t="s">
        <v>16</v>
      </c>
      <c r="F266" s="130" t="s">
        <v>68</v>
      </c>
      <c r="G266" s="131"/>
      <c r="I266" s="70">
        <v>546.82178399999998</v>
      </c>
    </row>
    <row r="267" spans="1:9" ht="15.75" thickBot="1" x14ac:dyDescent="0.3">
      <c r="A267" s="61" t="s">
        <v>486</v>
      </c>
      <c r="B267" s="26" t="s">
        <v>487</v>
      </c>
      <c r="C267" s="62">
        <v>71045</v>
      </c>
      <c r="D267" s="70">
        <f t="shared" si="6"/>
        <v>68.930999999999997</v>
      </c>
      <c r="E267" s="62" t="s">
        <v>16</v>
      </c>
      <c r="F267" s="130" t="s">
        <v>68</v>
      </c>
      <c r="G267" s="131"/>
      <c r="I267" s="70">
        <v>66.600000000000009</v>
      </c>
    </row>
    <row r="268" spans="1:9" ht="15.75" thickBot="1" x14ac:dyDescent="0.3">
      <c r="A268" s="61" t="s">
        <v>488</v>
      </c>
      <c r="B268" s="26" t="s">
        <v>489</v>
      </c>
      <c r="C268" s="62">
        <v>71046</v>
      </c>
      <c r="D268" s="70">
        <f t="shared" si="6"/>
        <v>74.52</v>
      </c>
      <c r="E268" s="62" t="s">
        <v>16</v>
      </c>
      <c r="F268" s="130" t="s">
        <v>68</v>
      </c>
      <c r="G268" s="131"/>
      <c r="I268" s="70">
        <v>72</v>
      </c>
    </row>
    <row r="269" spans="1:9" ht="15.75" thickBot="1" x14ac:dyDescent="0.3">
      <c r="A269" s="61" t="s">
        <v>490</v>
      </c>
      <c r="B269" s="26" t="s">
        <v>491</v>
      </c>
      <c r="C269" s="62">
        <v>73000</v>
      </c>
      <c r="D269" s="70">
        <f t="shared" si="6"/>
        <v>225.39920327999997</v>
      </c>
      <c r="E269" s="62" t="s">
        <v>16</v>
      </c>
      <c r="F269" s="130" t="s">
        <v>68</v>
      </c>
      <c r="G269" s="131"/>
      <c r="I269" s="70">
        <v>217.777008</v>
      </c>
    </row>
    <row r="270" spans="1:9" ht="15.75" thickBot="1" x14ac:dyDescent="0.3">
      <c r="A270" s="61" t="s">
        <v>492</v>
      </c>
      <c r="B270" s="26" t="s">
        <v>493</v>
      </c>
      <c r="C270" s="62">
        <v>74177</v>
      </c>
      <c r="D270" s="70">
        <f t="shared" si="6"/>
        <v>442.46249999999998</v>
      </c>
      <c r="E270" s="62" t="s">
        <v>22</v>
      </c>
      <c r="F270" s="130" t="s">
        <v>68</v>
      </c>
      <c r="G270" s="131"/>
      <c r="I270" s="70">
        <v>427.5</v>
      </c>
    </row>
    <row r="271" spans="1:9" ht="15.75" thickBot="1" x14ac:dyDescent="0.3">
      <c r="A271" s="61" t="s">
        <v>494</v>
      </c>
      <c r="B271" s="26" t="s">
        <v>495</v>
      </c>
      <c r="C271" s="62">
        <v>74176</v>
      </c>
      <c r="D271" s="70">
        <f t="shared" si="6"/>
        <v>279.45</v>
      </c>
      <c r="E271" s="62" t="s">
        <v>16</v>
      </c>
      <c r="F271" s="130" t="s">
        <v>68</v>
      </c>
      <c r="G271" s="131"/>
      <c r="I271" s="70">
        <v>270</v>
      </c>
    </row>
    <row r="272" spans="1:9" ht="15.75" thickBot="1" x14ac:dyDescent="0.3">
      <c r="A272" s="61" t="s">
        <v>496</v>
      </c>
      <c r="B272" s="26" t="s">
        <v>497</v>
      </c>
      <c r="C272" s="62">
        <v>74160</v>
      </c>
      <c r="D272" s="70">
        <f t="shared" si="6"/>
        <v>2426.0618923199995</v>
      </c>
      <c r="E272" s="62" t="s">
        <v>16</v>
      </c>
      <c r="F272" s="130" t="s">
        <v>68</v>
      </c>
      <c r="G272" s="131"/>
      <c r="I272" s="70">
        <v>2344.0211519999998</v>
      </c>
    </row>
    <row r="273" spans="1:9" ht="15.75" thickBot="1" x14ac:dyDescent="0.3">
      <c r="A273" s="61" t="s">
        <v>498</v>
      </c>
      <c r="B273" s="26" t="s">
        <v>499</v>
      </c>
      <c r="C273" s="62">
        <v>71275</v>
      </c>
      <c r="D273" s="70">
        <f t="shared" si="6"/>
        <v>2108.6253223199997</v>
      </c>
      <c r="E273" s="62" t="s">
        <v>16</v>
      </c>
      <c r="F273" s="130" t="s">
        <v>68</v>
      </c>
      <c r="G273" s="131"/>
      <c r="I273" s="70">
        <v>2037.319152</v>
      </c>
    </row>
    <row r="274" spans="1:9" ht="15.75" thickBot="1" x14ac:dyDescent="0.3">
      <c r="A274" s="61" t="s">
        <v>500</v>
      </c>
      <c r="B274" s="26" t="s">
        <v>501</v>
      </c>
      <c r="C274" s="62">
        <v>70450</v>
      </c>
      <c r="D274" s="70">
        <f t="shared" si="6"/>
        <v>1692.5717912399998</v>
      </c>
      <c r="E274" s="62" t="s">
        <v>22</v>
      </c>
      <c r="F274" s="130" t="s">
        <v>68</v>
      </c>
      <c r="G274" s="131"/>
      <c r="I274" s="70">
        <v>1635.3350639999999</v>
      </c>
    </row>
    <row r="275" spans="1:9" ht="15.75" thickBot="1" x14ac:dyDescent="0.3">
      <c r="A275" s="61" t="s">
        <v>502</v>
      </c>
      <c r="B275" s="26" t="s">
        <v>503</v>
      </c>
      <c r="C275" s="62">
        <v>73700</v>
      </c>
      <c r="D275" s="70">
        <f t="shared" si="6"/>
        <v>1793.49738192</v>
      </c>
      <c r="E275" s="62" t="s">
        <v>16</v>
      </c>
      <c r="F275" s="130" t="s">
        <v>68</v>
      </c>
      <c r="G275" s="131"/>
      <c r="I275" s="70">
        <v>1732.847712</v>
      </c>
    </row>
    <row r="276" spans="1:9" ht="15.75" thickBot="1" x14ac:dyDescent="0.3">
      <c r="A276" s="61" t="s">
        <v>504</v>
      </c>
      <c r="B276" s="26" t="s">
        <v>505</v>
      </c>
      <c r="C276" s="62">
        <v>72131</v>
      </c>
      <c r="D276" s="70">
        <f t="shared" si="6"/>
        <v>2122.5925313999996</v>
      </c>
      <c r="E276" s="62" t="s">
        <v>16</v>
      </c>
      <c r="F276" s="130" t="s">
        <v>68</v>
      </c>
      <c r="G276" s="131"/>
      <c r="I276" s="70">
        <v>2050.8140399999997</v>
      </c>
    </row>
    <row r="277" spans="1:9" ht="15.75" thickBot="1" x14ac:dyDescent="0.3">
      <c r="A277" s="61" t="s">
        <v>506</v>
      </c>
      <c r="B277" s="26" t="s">
        <v>507</v>
      </c>
      <c r="C277" s="62">
        <v>70486</v>
      </c>
      <c r="D277" s="70">
        <f t="shared" si="6"/>
        <v>1750.9801201199998</v>
      </c>
      <c r="E277" s="62" t="s">
        <v>16</v>
      </c>
      <c r="F277" s="130" t="s">
        <v>68</v>
      </c>
      <c r="G277" s="131"/>
      <c r="I277" s="70">
        <v>1691.7682319999999</v>
      </c>
    </row>
    <row r="278" spans="1:9" ht="15.75" thickBot="1" x14ac:dyDescent="0.3">
      <c r="A278" s="61" t="s">
        <v>508</v>
      </c>
      <c r="B278" s="26" t="s">
        <v>509</v>
      </c>
      <c r="C278" s="62">
        <v>70491</v>
      </c>
      <c r="D278" s="70">
        <f t="shared" si="6"/>
        <v>2104.700652</v>
      </c>
      <c r="E278" s="62" t="s">
        <v>16</v>
      </c>
      <c r="F278" s="130" t="s">
        <v>68</v>
      </c>
      <c r="G278" s="131"/>
      <c r="I278" s="70">
        <v>2033.5272</v>
      </c>
    </row>
    <row r="279" spans="1:9" ht="15.75" thickBot="1" x14ac:dyDescent="0.3">
      <c r="A279" s="61" t="s">
        <v>510</v>
      </c>
      <c r="B279" s="26" t="s">
        <v>511</v>
      </c>
      <c r="C279" s="62">
        <v>72125</v>
      </c>
      <c r="D279" s="70">
        <f t="shared" si="6"/>
        <v>2121.4382166</v>
      </c>
      <c r="E279" s="62" t="s">
        <v>16</v>
      </c>
      <c r="F279" s="130" t="s">
        <v>68</v>
      </c>
      <c r="G279" s="131"/>
      <c r="I279" s="70">
        <v>2049.6987600000002</v>
      </c>
    </row>
    <row r="280" spans="1:9" ht="15.75" thickBot="1" x14ac:dyDescent="0.3">
      <c r="A280" s="61" t="s">
        <v>512</v>
      </c>
      <c r="B280" s="65" t="s">
        <v>802</v>
      </c>
      <c r="C280" s="25">
        <v>72193</v>
      </c>
      <c r="D280" s="70">
        <f t="shared" si="6"/>
        <v>2379.8893003199996</v>
      </c>
      <c r="E280" s="62" t="s">
        <v>22</v>
      </c>
      <c r="F280" s="130" t="s">
        <v>68</v>
      </c>
      <c r="G280" s="131"/>
      <c r="I280" s="70">
        <v>2299.409952</v>
      </c>
    </row>
    <row r="281" spans="1:9" ht="15.75" thickBot="1" x14ac:dyDescent="0.3">
      <c r="A281" s="61" t="s">
        <v>514</v>
      </c>
      <c r="B281" s="26" t="s">
        <v>515</v>
      </c>
      <c r="C281" s="62">
        <v>71260</v>
      </c>
      <c r="D281" s="70">
        <f t="shared" si="6"/>
        <v>2439.9136699199998</v>
      </c>
      <c r="E281" s="62" t="s">
        <v>16</v>
      </c>
      <c r="F281" s="130" t="s">
        <v>68</v>
      </c>
      <c r="G281" s="131"/>
      <c r="I281" s="70">
        <v>2357.4045120000001</v>
      </c>
    </row>
    <row r="282" spans="1:9" ht="15.75" thickBot="1" x14ac:dyDescent="0.3">
      <c r="A282" s="61" t="s">
        <v>516</v>
      </c>
      <c r="B282" s="26" t="s">
        <v>517</v>
      </c>
      <c r="C282" s="62">
        <v>71250</v>
      </c>
      <c r="D282" s="70">
        <f t="shared" si="6"/>
        <v>2125.13202396</v>
      </c>
      <c r="E282" s="62" t="s">
        <v>16</v>
      </c>
      <c r="F282" s="130" t="s">
        <v>68</v>
      </c>
      <c r="G282" s="131"/>
      <c r="I282" s="70">
        <v>2053.267656</v>
      </c>
    </row>
    <row r="283" spans="1:9" ht="15.75" thickBot="1" x14ac:dyDescent="0.3">
      <c r="A283" s="61" t="s">
        <v>518</v>
      </c>
      <c r="B283" s="26" t="s">
        <v>519</v>
      </c>
      <c r="C283" s="62">
        <v>77066</v>
      </c>
      <c r="D283" s="70">
        <f t="shared" si="6"/>
        <v>102.46499999999999</v>
      </c>
      <c r="E283" s="62" t="s">
        <v>22</v>
      </c>
      <c r="F283" s="130" t="s">
        <v>68</v>
      </c>
      <c r="G283" s="131"/>
      <c r="I283" s="70">
        <v>99</v>
      </c>
    </row>
    <row r="284" spans="1:9" ht="15.75" thickBot="1" x14ac:dyDescent="0.3">
      <c r="A284" s="61" t="s">
        <v>520</v>
      </c>
      <c r="B284" s="26" t="s">
        <v>521</v>
      </c>
      <c r="C284" s="62">
        <v>77065</v>
      </c>
      <c r="D284" s="70">
        <f t="shared" si="6"/>
        <v>93.149999999999991</v>
      </c>
      <c r="E284" s="62" t="s">
        <v>22</v>
      </c>
      <c r="F284" s="130" t="s">
        <v>68</v>
      </c>
      <c r="G284" s="131"/>
      <c r="I284" s="70">
        <v>90</v>
      </c>
    </row>
    <row r="285" spans="1:9" ht="15.75" thickBot="1" x14ac:dyDescent="0.3">
      <c r="A285" s="61" t="s">
        <v>522</v>
      </c>
      <c r="B285" s="26" t="s">
        <v>523</v>
      </c>
      <c r="C285" s="62">
        <v>73080</v>
      </c>
      <c r="D285" s="70">
        <f t="shared" si="6"/>
        <v>207.62275535999999</v>
      </c>
      <c r="E285" s="62" t="s">
        <v>16</v>
      </c>
      <c r="F285" s="130" t="s">
        <v>68</v>
      </c>
      <c r="G285" s="131"/>
      <c r="I285" s="70">
        <v>200.601696</v>
      </c>
    </row>
    <row r="286" spans="1:9" ht="15.75" thickBot="1" x14ac:dyDescent="0.3">
      <c r="A286" s="61" t="s">
        <v>524</v>
      </c>
      <c r="B286" s="26" t="s">
        <v>525</v>
      </c>
      <c r="C286" s="62">
        <v>74220</v>
      </c>
      <c r="D286" s="70">
        <f t="shared" si="6"/>
        <v>494.1236887199999</v>
      </c>
      <c r="E286" s="62" t="s">
        <v>16</v>
      </c>
      <c r="F286" s="130" t="s">
        <v>68</v>
      </c>
      <c r="G286" s="131"/>
      <c r="I286" s="70">
        <v>477.41419199999996</v>
      </c>
    </row>
    <row r="287" spans="1:9" ht="15.75" thickBot="1" x14ac:dyDescent="0.3">
      <c r="A287" s="61" t="s">
        <v>526</v>
      </c>
      <c r="B287" s="26" t="s">
        <v>527</v>
      </c>
      <c r="C287" s="62">
        <v>73552</v>
      </c>
      <c r="D287" s="70">
        <f t="shared" si="6"/>
        <v>75.451499999999996</v>
      </c>
      <c r="E287" s="62" t="s">
        <v>16</v>
      </c>
      <c r="F287" s="130" t="s">
        <v>68</v>
      </c>
      <c r="G287" s="131"/>
      <c r="I287" s="70">
        <v>72.900000000000006</v>
      </c>
    </row>
    <row r="288" spans="1:9" ht="15.75" thickBot="1" x14ac:dyDescent="0.3">
      <c r="A288" s="61" t="s">
        <v>528</v>
      </c>
      <c r="B288" s="26" t="s">
        <v>529</v>
      </c>
      <c r="C288" s="62">
        <v>73140</v>
      </c>
      <c r="D288" s="70">
        <f t="shared" si="6"/>
        <v>188.46112967999997</v>
      </c>
      <c r="E288" s="62" t="s">
        <v>16</v>
      </c>
      <c r="F288" s="130" t="s">
        <v>68</v>
      </c>
      <c r="G288" s="131"/>
      <c r="I288" s="70">
        <v>182.08804799999999</v>
      </c>
    </row>
    <row r="289" spans="1:9" ht="15.75" thickBot="1" x14ac:dyDescent="0.3">
      <c r="A289" s="61" t="s">
        <v>530</v>
      </c>
      <c r="B289" s="26" t="s">
        <v>531</v>
      </c>
      <c r="C289" s="62">
        <v>73620</v>
      </c>
      <c r="D289" s="70">
        <f t="shared" si="6"/>
        <v>213.50976083999998</v>
      </c>
      <c r="E289" s="62" t="s">
        <v>16</v>
      </c>
      <c r="F289" s="130" t="s">
        <v>68</v>
      </c>
      <c r="G289" s="131"/>
      <c r="I289" s="70">
        <v>206.289624</v>
      </c>
    </row>
    <row r="290" spans="1:9" ht="15.75" thickBot="1" x14ac:dyDescent="0.3">
      <c r="A290" s="61" t="s">
        <v>532</v>
      </c>
      <c r="B290" s="26" t="s">
        <v>531</v>
      </c>
      <c r="C290" s="62">
        <v>73630</v>
      </c>
      <c r="D290" s="70">
        <f t="shared" si="6"/>
        <v>232.09422911999999</v>
      </c>
      <c r="E290" s="62" t="s">
        <v>16</v>
      </c>
      <c r="F290" s="130" t="s">
        <v>68</v>
      </c>
      <c r="G290" s="131"/>
      <c r="I290" s="70">
        <v>224.245632</v>
      </c>
    </row>
    <row r="291" spans="1:9" ht="15.75" thickBot="1" x14ac:dyDescent="0.3">
      <c r="A291" s="61" t="s">
        <v>533</v>
      </c>
      <c r="B291" s="26" t="s">
        <v>534</v>
      </c>
      <c r="C291" s="62">
        <v>73090</v>
      </c>
      <c r="D291" s="70">
        <f t="shared" si="6"/>
        <v>229.32387359999998</v>
      </c>
      <c r="E291" s="62" t="s">
        <v>16</v>
      </c>
      <c r="F291" s="130" t="s">
        <v>68</v>
      </c>
      <c r="G291" s="131"/>
      <c r="I291" s="70">
        <v>221.56896</v>
      </c>
    </row>
    <row r="292" spans="1:9" ht="15.75" thickBot="1" x14ac:dyDescent="0.3">
      <c r="A292" s="61" t="s">
        <v>535</v>
      </c>
      <c r="B292" s="26" t="s">
        <v>536</v>
      </c>
      <c r="C292" s="62">
        <v>78264</v>
      </c>
      <c r="D292" s="70">
        <f t="shared" si="6"/>
        <v>1494.76071168</v>
      </c>
      <c r="E292" s="62" t="s">
        <v>16</v>
      </c>
      <c r="F292" s="130" t="s">
        <v>68</v>
      </c>
      <c r="G292" s="131"/>
      <c r="I292" s="70">
        <v>1444.213248</v>
      </c>
    </row>
    <row r="293" spans="1:9" ht="15.75" thickBot="1" x14ac:dyDescent="0.3">
      <c r="A293" s="61" t="s">
        <v>537</v>
      </c>
      <c r="B293" s="26" t="s">
        <v>538</v>
      </c>
      <c r="C293" s="62">
        <v>73130</v>
      </c>
      <c r="D293" s="70">
        <f t="shared" si="6"/>
        <v>198.84996287999996</v>
      </c>
      <c r="E293" s="62" t="s">
        <v>16</v>
      </c>
      <c r="F293" s="130" t="s">
        <v>68</v>
      </c>
      <c r="G293" s="131"/>
      <c r="I293" s="70">
        <v>192.12556799999999</v>
      </c>
    </row>
    <row r="294" spans="1:9" ht="15.75" thickBot="1" x14ac:dyDescent="0.3">
      <c r="A294" s="61" t="s">
        <v>539</v>
      </c>
      <c r="B294" s="26" t="s">
        <v>540</v>
      </c>
      <c r="C294" s="62">
        <v>76536</v>
      </c>
      <c r="D294" s="70">
        <f t="shared" si="6"/>
        <v>640.56775967999988</v>
      </c>
      <c r="E294" s="62" t="s">
        <v>16</v>
      </c>
      <c r="F294" s="130" t="s">
        <v>68</v>
      </c>
      <c r="G294" s="131"/>
      <c r="I294" s="70">
        <v>618.90604799999994</v>
      </c>
    </row>
    <row r="295" spans="1:9" ht="15.75" thickBot="1" x14ac:dyDescent="0.3">
      <c r="A295" s="61" t="s">
        <v>541</v>
      </c>
      <c r="B295" s="26" t="s">
        <v>542</v>
      </c>
      <c r="C295" s="62">
        <v>78226</v>
      </c>
      <c r="D295" s="70">
        <f t="shared" si="6"/>
        <v>623.63925000000006</v>
      </c>
      <c r="E295" s="62" t="s">
        <v>16</v>
      </c>
      <c r="F295" s="130" t="s">
        <v>68</v>
      </c>
      <c r="G295" s="131"/>
      <c r="I295" s="70">
        <v>602.55000000000007</v>
      </c>
    </row>
    <row r="296" spans="1:9" ht="15.75" thickBot="1" x14ac:dyDescent="0.3">
      <c r="A296" s="61" t="s">
        <v>543</v>
      </c>
      <c r="B296" s="26" t="s">
        <v>544</v>
      </c>
      <c r="C296" s="62">
        <v>73502</v>
      </c>
      <c r="D296" s="70">
        <f t="shared" si="6"/>
        <v>76.848749999999995</v>
      </c>
      <c r="E296" s="62" t="s">
        <v>16</v>
      </c>
      <c r="F296" s="130" t="s">
        <v>68</v>
      </c>
      <c r="G296" s="131"/>
      <c r="I296" s="70">
        <v>74.25</v>
      </c>
    </row>
    <row r="297" spans="1:9" ht="15.75" thickBot="1" x14ac:dyDescent="0.3">
      <c r="A297" s="61" t="s">
        <v>545</v>
      </c>
      <c r="B297" s="26" t="s">
        <v>546</v>
      </c>
      <c r="C297" s="62">
        <v>73521</v>
      </c>
      <c r="D297" s="70">
        <f t="shared" si="6"/>
        <v>95.595187499999994</v>
      </c>
      <c r="E297" s="62" t="s">
        <v>16</v>
      </c>
      <c r="F297" s="130" t="s">
        <v>68</v>
      </c>
      <c r="G297" s="131"/>
      <c r="I297" s="70">
        <v>92.362499999999997</v>
      </c>
    </row>
    <row r="298" spans="1:9" ht="15.75" thickBot="1" x14ac:dyDescent="0.3">
      <c r="A298" s="61" t="s">
        <v>547</v>
      </c>
      <c r="B298" s="26" t="s">
        <v>548</v>
      </c>
      <c r="C298" s="62">
        <v>73523</v>
      </c>
      <c r="D298" s="70">
        <f t="shared" si="6"/>
        <v>244.9845</v>
      </c>
      <c r="E298" s="62" t="s">
        <v>16</v>
      </c>
      <c r="F298" s="130" t="s">
        <v>68</v>
      </c>
      <c r="G298" s="131"/>
      <c r="I298" s="70">
        <v>236.70000000000002</v>
      </c>
    </row>
    <row r="299" spans="1:9" ht="15.75" thickBot="1" x14ac:dyDescent="0.3">
      <c r="A299" s="61" t="s">
        <v>549</v>
      </c>
      <c r="B299" s="26" t="s">
        <v>550</v>
      </c>
      <c r="C299" s="62">
        <v>73503</v>
      </c>
      <c r="D299" s="70">
        <f t="shared" si="6"/>
        <v>95.595187499999994</v>
      </c>
      <c r="E299" s="62" t="s">
        <v>16</v>
      </c>
      <c r="F299" s="130" t="s">
        <v>68</v>
      </c>
      <c r="G299" s="131"/>
      <c r="I299" s="70">
        <v>92.362499999999997</v>
      </c>
    </row>
    <row r="300" spans="1:9" ht="15.75" thickBot="1" x14ac:dyDescent="0.3">
      <c r="A300" s="61" t="s">
        <v>551</v>
      </c>
      <c r="B300" s="26" t="s">
        <v>552</v>
      </c>
      <c r="C300" s="62">
        <v>73060</v>
      </c>
      <c r="D300" s="70">
        <f t="shared" si="6"/>
        <v>208.08448127999998</v>
      </c>
      <c r="E300" s="62" t="s">
        <v>16</v>
      </c>
      <c r="F300" s="130" t="s">
        <v>68</v>
      </c>
      <c r="G300" s="131"/>
      <c r="I300" s="70">
        <v>201.047808</v>
      </c>
    </row>
    <row r="301" spans="1:9" ht="15.75" thickBot="1" x14ac:dyDescent="0.3">
      <c r="A301" s="61" t="s">
        <v>553</v>
      </c>
      <c r="B301" s="26" t="s">
        <v>554</v>
      </c>
      <c r="C301" s="62">
        <v>76882</v>
      </c>
      <c r="D301" s="70">
        <f t="shared" si="6"/>
        <v>93.149999999999991</v>
      </c>
      <c r="E301" s="62" t="s">
        <v>16</v>
      </c>
      <c r="F301" s="130" t="s">
        <v>68</v>
      </c>
      <c r="G301" s="131"/>
      <c r="I301" s="70">
        <v>90</v>
      </c>
    </row>
    <row r="302" spans="1:9" ht="15.75" thickBot="1" x14ac:dyDescent="0.3">
      <c r="A302" s="61" t="s">
        <v>555</v>
      </c>
      <c r="B302" s="26" t="s">
        <v>556</v>
      </c>
      <c r="C302" s="62">
        <v>73560</v>
      </c>
      <c r="D302" s="70">
        <f t="shared" si="6"/>
        <v>224.12945699999997</v>
      </c>
      <c r="E302" s="62" t="s">
        <v>16</v>
      </c>
      <c r="F302" s="130" t="s">
        <v>68</v>
      </c>
      <c r="G302" s="131"/>
      <c r="I302" s="70">
        <v>216.55019999999999</v>
      </c>
    </row>
    <row r="303" spans="1:9" ht="15.75" thickBot="1" x14ac:dyDescent="0.3">
      <c r="A303" s="61" t="s">
        <v>557</v>
      </c>
      <c r="B303" s="26" t="s">
        <v>558</v>
      </c>
      <c r="C303" s="62">
        <v>73562</v>
      </c>
      <c r="D303" s="70">
        <f t="shared" si="6"/>
        <v>250.83260603999994</v>
      </c>
      <c r="E303" s="62" t="s">
        <v>16</v>
      </c>
      <c r="F303" s="130" t="s">
        <v>68</v>
      </c>
      <c r="G303" s="131"/>
      <c r="I303" s="70">
        <v>242.35034399999998</v>
      </c>
    </row>
    <row r="304" spans="1:9" ht="15.75" thickBot="1" x14ac:dyDescent="0.3">
      <c r="A304" s="61" t="s">
        <v>559</v>
      </c>
      <c r="B304" s="26" t="s">
        <v>560</v>
      </c>
      <c r="C304" s="62">
        <v>73564</v>
      </c>
      <c r="D304" s="70">
        <f t="shared" si="6"/>
        <v>278.88245568000002</v>
      </c>
      <c r="E304" s="62" t="s">
        <v>16</v>
      </c>
      <c r="F304" s="130" t="s">
        <v>68</v>
      </c>
      <c r="G304" s="131"/>
      <c r="I304" s="70">
        <v>269.45164800000003</v>
      </c>
    </row>
    <row r="305" spans="1:9" ht="15.75" thickBot="1" x14ac:dyDescent="0.3">
      <c r="A305" s="61" t="s">
        <v>561</v>
      </c>
      <c r="B305" s="26" t="s">
        <v>562</v>
      </c>
      <c r="C305" s="26">
        <v>73720</v>
      </c>
      <c r="D305" s="70">
        <f t="shared" si="6"/>
        <v>3678.7627904399997</v>
      </c>
      <c r="E305" s="62" t="s">
        <v>16</v>
      </c>
      <c r="F305" s="130" t="s">
        <v>68</v>
      </c>
      <c r="G305" s="131"/>
      <c r="I305" s="70">
        <v>3554.3601840000001</v>
      </c>
    </row>
    <row r="306" spans="1:9" ht="15.75" thickBot="1" x14ac:dyDescent="0.3">
      <c r="A306" s="61" t="s">
        <v>563</v>
      </c>
      <c r="B306" s="26" t="s">
        <v>564</v>
      </c>
      <c r="C306" s="62">
        <v>73590</v>
      </c>
      <c r="D306" s="70">
        <f t="shared" si="6"/>
        <v>196.77219624</v>
      </c>
      <c r="E306" s="62" t="s">
        <v>16</v>
      </c>
      <c r="F306" s="130" t="s">
        <v>68</v>
      </c>
      <c r="G306" s="131"/>
      <c r="I306" s="70">
        <v>190.118064</v>
      </c>
    </row>
    <row r="307" spans="1:9" ht="15.75" thickBot="1" x14ac:dyDescent="0.3">
      <c r="A307" s="61" t="s">
        <v>565</v>
      </c>
      <c r="B307" s="26" t="s">
        <v>566</v>
      </c>
      <c r="C307" s="62">
        <v>72100</v>
      </c>
      <c r="D307" s="70">
        <f t="shared" si="6"/>
        <v>254.75727635999996</v>
      </c>
      <c r="E307" s="62" t="s">
        <v>16</v>
      </c>
      <c r="F307" s="130" t="s">
        <v>68</v>
      </c>
      <c r="G307" s="131"/>
      <c r="I307" s="70">
        <v>246.14229599999999</v>
      </c>
    </row>
    <row r="308" spans="1:9" ht="15.75" thickBot="1" x14ac:dyDescent="0.3">
      <c r="A308" s="61" t="s">
        <v>567</v>
      </c>
      <c r="B308" s="26" t="s">
        <v>568</v>
      </c>
      <c r="C308" s="62">
        <v>72110</v>
      </c>
      <c r="D308" s="70">
        <f t="shared" si="6"/>
        <v>395.96845355999994</v>
      </c>
      <c r="E308" s="62" t="s">
        <v>22</v>
      </c>
      <c r="F308" s="130" t="s">
        <v>68</v>
      </c>
      <c r="G308" s="131"/>
      <c r="I308" s="70">
        <v>382.578216</v>
      </c>
    </row>
    <row r="309" spans="1:9" ht="15.75" thickBot="1" x14ac:dyDescent="0.3">
      <c r="A309" s="61" t="s">
        <v>569</v>
      </c>
      <c r="B309" s="26" t="s">
        <v>570</v>
      </c>
      <c r="C309" s="62" t="s">
        <v>571</v>
      </c>
      <c r="D309" s="70">
        <f t="shared" si="6"/>
        <v>34.931249999999999</v>
      </c>
      <c r="E309" s="66" t="s">
        <v>16</v>
      </c>
      <c r="F309" s="130" t="s">
        <v>68</v>
      </c>
      <c r="G309" s="131"/>
      <c r="I309" s="70">
        <v>33.75</v>
      </c>
    </row>
    <row r="310" spans="1:9" ht="15.75" thickBot="1" x14ac:dyDescent="0.3">
      <c r="A310" s="61" t="s">
        <v>572</v>
      </c>
      <c r="B310" s="26" t="s">
        <v>573</v>
      </c>
      <c r="C310" s="62">
        <v>74183</v>
      </c>
      <c r="D310" s="70">
        <f t="shared" si="6"/>
        <v>4241.4912554399998</v>
      </c>
      <c r="E310" s="62" t="s">
        <v>16</v>
      </c>
      <c r="F310" s="130" t="s">
        <v>68</v>
      </c>
      <c r="G310" s="131"/>
      <c r="I310" s="70">
        <v>4098.0591839999997</v>
      </c>
    </row>
    <row r="311" spans="1:9" ht="15.75" thickBot="1" x14ac:dyDescent="0.3">
      <c r="A311" s="61" t="s">
        <v>574</v>
      </c>
      <c r="B311" s="26" t="s">
        <v>575</v>
      </c>
      <c r="C311" s="62">
        <v>70553</v>
      </c>
      <c r="D311" s="70">
        <f t="shared" si="6"/>
        <v>7861.2685595999983</v>
      </c>
      <c r="E311" s="62" t="s">
        <v>22</v>
      </c>
      <c r="F311" s="130" t="s">
        <v>68</v>
      </c>
      <c r="G311" s="131"/>
      <c r="I311" s="70">
        <v>7595.4285599999994</v>
      </c>
    </row>
    <row r="312" spans="1:9" ht="15.75" thickBot="1" x14ac:dyDescent="0.3">
      <c r="A312" s="61" t="s">
        <v>576</v>
      </c>
      <c r="B312" s="26" t="s">
        <v>577</v>
      </c>
      <c r="C312" s="62">
        <v>70551</v>
      </c>
      <c r="D312" s="70">
        <f t="shared" si="6"/>
        <v>3714.2387319599993</v>
      </c>
      <c r="E312" s="62" t="s">
        <v>16</v>
      </c>
      <c r="F312" s="130" t="s">
        <v>68</v>
      </c>
      <c r="G312" s="131"/>
      <c r="I312" s="70">
        <v>3588.6364559999997</v>
      </c>
    </row>
    <row r="313" spans="1:9" ht="15.75" thickBot="1" x14ac:dyDescent="0.3">
      <c r="A313" s="61" t="s">
        <v>578</v>
      </c>
      <c r="B313" s="26" t="s">
        <v>579</v>
      </c>
      <c r="C313" s="62" t="s">
        <v>580</v>
      </c>
      <c r="D313" s="70">
        <f t="shared" si="6"/>
        <v>838.34999999999991</v>
      </c>
      <c r="E313" s="66" t="s">
        <v>16</v>
      </c>
      <c r="F313" s="130" t="s">
        <v>68</v>
      </c>
      <c r="G313" s="131"/>
      <c r="I313" s="70">
        <v>810</v>
      </c>
    </row>
    <row r="314" spans="1:9" ht="15.75" thickBot="1" x14ac:dyDescent="0.3">
      <c r="A314" s="61" t="s">
        <v>581</v>
      </c>
      <c r="B314" s="26" t="s">
        <v>582</v>
      </c>
      <c r="C314" s="62">
        <v>73721</v>
      </c>
      <c r="D314" s="70">
        <f t="shared" si="6"/>
        <v>3465.1375981199999</v>
      </c>
      <c r="E314" s="62" t="s">
        <v>22</v>
      </c>
      <c r="F314" s="130" t="s">
        <v>68</v>
      </c>
      <c r="G314" s="131"/>
      <c r="I314" s="70">
        <v>3347.9590320000002</v>
      </c>
    </row>
    <row r="315" spans="1:9" ht="15.75" thickBot="1" x14ac:dyDescent="0.3">
      <c r="A315" s="61" t="s">
        <v>583</v>
      </c>
      <c r="B315" s="26" t="s">
        <v>584</v>
      </c>
      <c r="C315" s="62">
        <v>73223</v>
      </c>
      <c r="D315" s="70">
        <f t="shared" si="6"/>
        <v>4675.3597116000001</v>
      </c>
      <c r="E315" s="62" t="s">
        <v>16</v>
      </c>
      <c r="F315" s="130" t="s">
        <v>68</v>
      </c>
      <c r="G315" s="131"/>
      <c r="I315" s="70">
        <v>4517.25576</v>
      </c>
    </row>
    <row r="316" spans="1:9" ht="15.75" thickBot="1" x14ac:dyDescent="0.3">
      <c r="A316" s="61" t="s">
        <v>585</v>
      </c>
      <c r="B316" s="26" t="s">
        <v>586</v>
      </c>
      <c r="C316" s="62">
        <v>73222</v>
      </c>
      <c r="D316" s="70">
        <f t="shared" si="6"/>
        <v>3281.4091591199999</v>
      </c>
      <c r="E316" s="62" t="s">
        <v>16</v>
      </c>
      <c r="F316" s="130" t="s">
        <v>68</v>
      </c>
      <c r="G316" s="131"/>
      <c r="I316" s="70">
        <v>3170.443632</v>
      </c>
    </row>
    <row r="317" spans="1:9" ht="15.75" thickBot="1" x14ac:dyDescent="0.3">
      <c r="A317" s="61" t="s">
        <v>587</v>
      </c>
      <c r="B317" s="26" t="s">
        <v>588</v>
      </c>
      <c r="C317" s="62">
        <v>73221</v>
      </c>
      <c r="D317" s="70">
        <f t="shared" ref="D317:D342" si="7">$I317*1.035</f>
        <v>3501.2676513599999</v>
      </c>
      <c r="E317" s="62" t="s">
        <v>16</v>
      </c>
      <c r="F317" s="130" t="s">
        <v>68</v>
      </c>
      <c r="G317" s="131"/>
      <c r="I317" s="70">
        <v>3382.8672960000004</v>
      </c>
    </row>
    <row r="318" spans="1:9" ht="15.75" thickBot="1" x14ac:dyDescent="0.3">
      <c r="A318" s="61" t="s">
        <v>589</v>
      </c>
      <c r="B318" s="26" t="s">
        <v>590</v>
      </c>
      <c r="C318" s="62">
        <v>72158</v>
      </c>
      <c r="D318" s="70">
        <f t="shared" si="7"/>
        <v>7825.2154606799995</v>
      </c>
      <c r="E318" s="62" t="s">
        <v>16</v>
      </c>
      <c r="F318" s="130" t="s">
        <v>68</v>
      </c>
      <c r="G318" s="131"/>
      <c r="I318" s="70">
        <v>7560.5946480000002</v>
      </c>
    </row>
    <row r="319" spans="1:9" ht="15.75" thickBot="1" x14ac:dyDescent="0.3">
      <c r="A319" s="61" t="s">
        <v>591</v>
      </c>
      <c r="B319" s="26" t="s">
        <v>592</v>
      </c>
      <c r="C319" s="62">
        <v>72148</v>
      </c>
      <c r="D319" s="70">
        <f t="shared" si="7"/>
        <v>4018.7469762000001</v>
      </c>
      <c r="E319" s="62" t="s">
        <v>22</v>
      </c>
      <c r="F319" s="130" t="s">
        <v>68</v>
      </c>
      <c r="G319" s="131"/>
      <c r="I319" s="70">
        <v>3882.8473200000003</v>
      </c>
    </row>
    <row r="320" spans="1:9" ht="15.75" thickBot="1" x14ac:dyDescent="0.3">
      <c r="A320" s="61" t="s">
        <v>593</v>
      </c>
      <c r="B320" s="26" t="s">
        <v>594</v>
      </c>
      <c r="C320" s="62">
        <v>72141</v>
      </c>
      <c r="D320" s="70">
        <f t="shared" si="7"/>
        <v>3764.5668572399995</v>
      </c>
      <c r="E320" s="62" t="s">
        <v>16</v>
      </c>
      <c r="F320" s="130" t="s">
        <v>68</v>
      </c>
      <c r="G320" s="131"/>
      <c r="I320" s="70">
        <v>3637.2626639999999</v>
      </c>
    </row>
    <row r="321" spans="1:9" ht="15.75" thickBot="1" x14ac:dyDescent="0.3">
      <c r="A321" s="61" t="s">
        <v>595</v>
      </c>
      <c r="B321" s="26" t="s">
        <v>596</v>
      </c>
      <c r="C321" s="62">
        <v>72197</v>
      </c>
      <c r="D321" s="70">
        <f t="shared" si="7"/>
        <v>3398.0334310799999</v>
      </c>
      <c r="E321" s="62" t="s">
        <v>16</v>
      </c>
      <c r="F321" s="130" t="s">
        <v>68</v>
      </c>
      <c r="G321" s="131"/>
      <c r="I321" s="70">
        <v>3283.124088</v>
      </c>
    </row>
    <row r="322" spans="1:9" ht="15.75" thickBot="1" x14ac:dyDescent="0.3">
      <c r="A322" s="61" t="s">
        <v>597</v>
      </c>
      <c r="B322" s="26" t="s">
        <v>598</v>
      </c>
      <c r="C322" s="62">
        <v>78452</v>
      </c>
      <c r="D322" s="70">
        <f t="shared" si="7"/>
        <v>1313.88075</v>
      </c>
      <c r="E322" s="62" t="s">
        <v>16</v>
      </c>
      <c r="F322" s="130" t="s">
        <v>68</v>
      </c>
      <c r="G322" s="131"/>
      <c r="I322" s="70">
        <v>1269.45</v>
      </c>
    </row>
    <row r="323" spans="1:9" ht="15.75" thickBot="1" x14ac:dyDescent="0.3">
      <c r="A323" s="61" t="s">
        <v>599</v>
      </c>
      <c r="B323" s="26" t="s">
        <v>600</v>
      </c>
      <c r="C323" s="62">
        <v>72040</v>
      </c>
      <c r="D323" s="70">
        <f t="shared" si="7"/>
        <v>272.30286131999992</v>
      </c>
      <c r="E323" s="62" t="s">
        <v>16</v>
      </c>
      <c r="F323" s="130" t="s">
        <v>68</v>
      </c>
      <c r="G323" s="131"/>
      <c r="I323" s="70">
        <v>263.09455199999996</v>
      </c>
    </row>
    <row r="324" spans="1:9" ht="15.75" thickBot="1" x14ac:dyDescent="0.3">
      <c r="A324" s="61" t="s">
        <v>601</v>
      </c>
      <c r="B324" s="26" t="s">
        <v>602</v>
      </c>
      <c r="C324" s="62">
        <v>72050</v>
      </c>
      <c r="D324" s="70">
        <f t="shared" si="7"/>
        <v>354.99027816</v>
      </c>
      <c r="E324" s="62" t="s">
        <v>16</v>
      </c>
      <c r="F324" s="130" t="s">
        <v>68</v>
      </c>
      <c r="G324" s="131"/>
      <c r="I324" s="70">
        <v>342.98577600000004</v>
      </c>
    </row>
    <row r="325" spans="1:9" ht="15.75" thickBot="1" x14ac:dyDescent="0.3">
      <c r="A325" s="61" t="s">
        <v>603</v>
      </c>
      <c r="B325" s="26" t="s">
        <v>604</v>
      </c>
      <c r="C325" s="62">
        <v>72052</v>
      </c>
      <c r="D325" s="70">
        <f t="shared" si="7"/>
        <v>475.53922044000001</v>
      </c>
      <c r="E325" s="62" t="s">
        <v>16</v>
      </c>
      <c r="F325" s="130" t="s">
        <v>68</v>
      </c>
      <c r="G325" s="131"/>
      <c r="I325" s="70">
        <v>459.45818400000002</v>
      </c>
    </row>
    <row r="326" spans="1:9" ht="15.75" thickBot="1" x14ac:dyDescent="0.3">
      <c r="A326" s="61" t="s">
        <v>605</v>
      </c>
      <c r="B326" s="26" t="s">
        <v>606</v>
      </c>
      <c r="C326" s="62">
        <v>76856</v>
      </c>
      <c r="D326" s="70">
        <f t="shared" si="7"/>
        <v>689.39527571999986</v>
      </c>
      <c r="E326" s="62" t="s">
        <v>16</v>
      </c>
      <c r="F326" s="130" t="s">
        <v>68</v>
      </c>
      <c r="G326" s="131"/>
      <c r="I326" s="70">
        <v>666.08239199999991</v>
      </c>
    </row>
    <row r="327" spans="1:9" ht="15.75" thickBot="1" x14ac:dyDescent="0.3">
      <c r="A327" s="61" t="s">
        <v>607</v>
      </c>
      <c r="B327" s="26" t="s">
        <v>608</v>
      </c>
      <c r="C327" s="62">
        <v>76857</v>
      </c>
      <c r="D327" s="70">
        <f t="shared" si="7"/>
        <v>429.78987719999998</v>
      </c>
      <c r="E327" s="62" t="s">
        <v>16</v>
      </c>
      <c r="F327" s="130" t="s">
        <v>68</v>
      </c>
      <c r="G327" s="131"/>
      <c r="I327" s="70">
        <v>415.25592</v>
      </c>
    </row>
    <row r="328" spans="1:9" ht="15.75" thickBot="1" x14ac:dyDescent="0.3">
      <c r="A328" s="61" t="s">
        <v>609</v>
      </c>
      <c r="B328" s="26" t="s">
        <v>610</v>
      </c>
      <c r="C328" s="62">
        <v>72170</v>
      </c>
      <c r="D328" s="70">
        <f t="shared" si="7"/>
        <v>228.16955879999998</v>
      </c>
      <c r="E328" s="62" t="s">
        <v>16</v>
      </c>
      <c r="F328" s="130" t="s">
        <v>68</v>
      </c>
      <c r="G328" s="131"/>
      <c r="I328" s="70">
        <v>220.45367999999999</v>
      </c>
    </row>
    <row r="329" spans="1:9" ht="15.75" thickBot="1" x14ac:dyDescent="0.3">
      <c r="A329" s="61" t="s">
        <v>611</v>
      </c>
      <c r="B329" s="26" t="s">
        <v>612</v>
      </c>
      <c r="C329" s="62">
        <v>76770</v>
      </c>
      <c r="D329" s="70">
        <f t="shared" si="7"/>
        <v>863.42747039999995</v>
      </c>
      <c r="E329" s="62" t="s">
        <v>16</v>
      </c>
      <c r="F329" s="130" t="s">
        <v>68</v>
      </c>
      <c r="G329" s="131"/>
      <c r="I329" s="70">
        <v>834.22944000000007</v>
      </c>
    </row>
    <row r="330" spans="1:9" ht="15.75" thickBot="1" x14ac:dyDescent="0.3">
      <c r="A330" s="61" t="s">
        <v>613</v>
      </c>
      <c r="B330" s="26" t="s">
        <v>614</v>
      </c>
      <c r="C330" s="62">
        <v>71100</v>
      </c>
      <c r="D330" s="70">
        <f t="shared" si="7"/>
        <v>263.1837744</v>
      </c>
      <c r="E330" s="62" t="s">
        <v>16</v>
      </c>
      <c r="F330" s="130" t="s">
        <v>68</v>
      </c>
      <c r="G330" s="131"/>
      <c r="I330" s="70">
        <v>254.28384000000003</v>
      </c>
    </row>
    <row r="331" spans="1:9" ht="15.75" thickBot="1" x14ac:dyDescent="0.3">
      <c r="A331" s="61" t="s">
        <v>615</v>
      </c>
      <c r="B331" s="26" t="s">
        <v>616</v>
      </c>
      <c r="C331" s="62">
        <v>77067</v>
      </c>
      <c r="D331" s="70">
        <f t="shared" si="7"/>
        <v>58.218749999999993</v>
      </c>
      <c r="E331" s="62" t="s">
        <v>22</v>
      </c>
      <c r="F331" s="130" t="s">
        <v>68</v>
      </c>
      <c r="G331" s="131"/>
      <c r="I331" s="70">
        <v>56.25</v>
      </c>
    </row>
    <row r="332" spans="1:9" ht="15.75" thickBot="1" x14ac:dyDescent="0.3">
      <c r="A332" s="61" t="s">
        <v>617</v>
      </c>
      <c r="B332" s="26" t="s">
        <v>618</v>
      </c>
      <c r="C332" s="62">
        <v>76870</v>
      </c>
      <c r="D332" s="70">
        <f t="shared" si="7"/>
        <v>665.73182231999999</v>
      </c>
      <c r="E332" s="62" t="s">
        <v>16</v>
      </c>
      <c r="F332" s="130" t="s">
        <v>68</v>
      </c>
      <c r="G332" s="131"/>
      <c r="I332" s="70">
        <v>643.21915200000001</v>
      </c>
    </row>
    <row r="333" spans="1:9" ht="15.75" thickBot="1" x14ac:dyDescent="0.3">
      <c r="A333" s="61" t="s">
        <v>619</v>
      </c>
      <c r="B333" s="26" t="s">
        <v>620</v>
      </c>
      <c r="C333" s="62">
        <v>73030</v>
      </c>
      <c r="D333" s="70">
        <f t="shared" si="7"/>
        <v>212.35544603999998</v>
      </c>
      <c r="E333" s="62" t="s">
        <v>16</v>
      </c>
      <c r="F333" s="130" t="s">
        <v>68</v>
      </c>
      <c r="G333" s="131"/>
      <c r="I333" s="70">
        <v>205.17434399999999</v>
      </c>
    </row>
    <row r="334" spans="1:9" ht="15.75" thickBot="1" x14ac:dyDescent="0.3">
      <c r="A334" s="61" t="s">
        <v>621</v>
      </c>
      <c r="B334" s="26" t="s">
        <v>622</v>
      </c>
      <c r="C334" s="62">
        <v>70220</v>
      </c>
      <c r="D334" s="70">
        <f t="shared" si="7"/>
        <v>305.31626459999995</v>
      </c>
      <c r="E334" s="62" t="s">
        <v>16</v>
      </c>
      <c r="F334" s="130" t="s">
        <v>68</v>
      </c>
      <c r="G334" s="131"/>
      <c r="I334" s="70">
        <v>294.99155999999999</v>
      </c>
    </row>
    <row r="335" spans="1:9" ht="15.75" thickBot="1" x14ac:dyDescent="0.3">
      <c r="A335" s="61" t="s">
        <v>623</v>
      </c>
      <c r="B335" s="26" t="s">
        <v>624</v>
      </c>
      <c r="C335" s="26">
        <v>76098</v>
      </c>
      <c r="D335" s="70">
        <f t="shared" si="7"/>
        <v>197.0030592</v>
      </c>
      <c r="E335" s="66" t="s">
        <v>16</v>
      </c>
      <c r="F335" s="130" t="s">
        <v>68</v>
      </c>
      <c r="G335" s="131"/>
      <c r="I335" s="70">
        <v>190.34112000000002</v>
      </c>
    </row>
    <row r="336" spans="1:9" ht="15.75" thickBot="1" x14ac:dyDescent="0.3">
      <c r="A336" s="61" t="s">
        <v>625</v>
      </c>
      <c r="B336" s="26" t="s">
        <v>626</v>
      </c>
      <c r="C336" s="62">
        <v>74230</v>
      </c>
      <c r="D336" s="70">
        <f t="shared" si="7"/>
        <v>563.76734832</v>
      </c>
      <c r="E336" s="62" t="s">
        <v>16</v>
      </c>
      <c r="F336" s="130" t="s">
        <v>68</v>
      </c>
      <c r="G336" s="131"/>
      <c r="I336" s="70">
        <v>544.70275200000003</v>
      </c>
    </row>
    <row r="337" spans="1:9" ht="15.75" thickBot="1" x14ac:dyDescent="0.3">
      <c r="A337" s="61" t="s">
        <v>627</v>
      </c>
      <c r="B337" s="26" t="s">
        <v>628</v>
      </c>
      <c r="C337" s="26">
        <v>72070</v>
      </c>
      <c r="D337" s="70">
        <f t="shared" si="7"/>
        <v>285.80834447999996</v>
      </c>
      <c r="E337" s="62" t="s">
        <v>16</v>
      </c>
      <c r="F337" s="130" t="s">
        <v>68</v>
      </c>
      <c r="G337" s="131"/>
      <c r="I337" s="70">
        <v>276.143328</v>
      </c>
    </row>
    <row r="338" spans="1:9" ht="15.75" thickBot="1" x14ac:dyDescent="0.3">
      <c r="A338" s="61" t="s">
        <v>629</v>
      </c>
      <c r="B338" s="26" t="s">
        <v>630</v>
      </c>
      <c r="C338" s="62">
        <v>72072</v>
      </c>
      <c r="D338" s="70">
        <f t="shared" si="7"/>
        <v>310.74154415999999</v>
      </c>
      <c r="E338" s="62" t="s">
        <v>16</v>
      </c>
      <c r="F338" s="130" t="s">
        <v>68</v>
      </c>
      <c r="G338" s="131"/>
      <c r="I338" s="70">
        <v>300.23337600000002</v>
      </c>
    </row>
    <row r="339" spans="1:9" ht="15.75" thickBot="1" x14ac:dyDescent="0.3">
      <c r="A339" s="61" t="s">
        <v>631</v>
      </c>
      <c r="B339" s="26" t="s">
        <v>632</v>
      </c>
      <c r="C339" s="62">
        <v>72074</v>
      </c>
      <c r="D339" s="70">
        <f t="shared" si="7"/>
        <v>358.45322255999997</v>
      </c>
      <c r="E339" s="62" t="s">
        <v>16</v>
      </c>
      <c r="F339" s="130" t="s">
        <v>68</v>
      </c>
      <c r="G339" s="131"/>
      <c r="I339" s="70">
        <v>346.331616</v>
      </c>
    </row>
    <row r="340" spans="1:9" ht="15.75" thickBot="1" x14ac:dyDescent="0.3">
      <c r="A340" s="61" t="s">
        <v>633</v>
      </c>
      <c r="B340" s="26" t="s">
        <v>634</v>
      </c>
      <c r="C340" s="62">
        <v>76830</v>
      </c>
      <c r="D340" s="70">
        <f t="shared" si="7"/>
        <v>722.9088820799999</v>
      </c>
      <c r="E340" s="62" t="s">
        <v>22</v>
      </c>
      <c r="F340" s="130" t="s">
        <v>68</v>
      </c>
      <c r="G340" s="131"/>
      <c r="I340" s="70">
        <v>698.46268799999996</v>
      </c>
    </row>
    <row r="341" spans="1:9" ht="15.75" thickBot="1" x14ac:dyDescent="0.3">
      <c r="A341" s="75" t="s">
        <v>635</v>
      </c>
      <c r="B341" s="76" t="s">
        <v>636</v>
      </c>
      <c r="C341" s="62">
        <v>74246</v>
      </c>
      <c r="D341" s="70">
        <f t="shared" si="7"/>
        <v>757.30746311999997</v>
      </c>
      <c r="E341" s="62" t="s">
        <v>16</v>
      </c>
      <c r="F341" s="130" t="s">
        <v>68</v>
      </c>
      <c r="G341" s="131"/>
      <c r="I341" s="70">
        <v>731.69803200000001</v>
      </c>
    </row>
    <row r="342" spans="1:9" ht="15.75" thickBot="1" x14ac:dyDescent="0.3">
      <c r="A342" s="75" t="s">
        <v>637</v>
      </c>
      <c r="B342" s="76" t="s">
        <v>638</v>
      </c>
      <c r="C342" s="62">
        <v>73110</v>
      </c>
      <c r="D342" s="70">
        <f t="shared" si="7"/>
        <v>229.67016803999996</v>
      </c>
      <c r="E342" s="62" t="s">
        <v>16</v>
      </c>
      <c r="F342" s="130" t="s">
        <v>68</v>
      </c>
      <c r="G342" s="131"/>
      <c r="I342" s="70">
        <v>221.90354399999998</v>
      </c>
    </row>
    <row r="343" spans="1:9" ht="15.75" thickBot="1" x14ac:dyDescent="0.3">
      <c r="E343" s="40"/>
      <c r="F343" s="155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0" t="s">
        <v>12</v>
      </c>
      <c r="F344" s="129" t="s">
        <v>97</v>
      </c>
      <c r="G344" s="112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8"/>
      <c r="G345" s="113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66" si="8">$I346*1.035</f>
        <v>178.64945387999998</v>
      </c>
      <c r="E346" s="62" t="s">
        <v>16</v>
      </c>
      <c r="F346" s="130" t="s">
        <v>68</v>
      </c>
      <c r="G346" s="131"/>
      <c r="I346" s="70">
        <v>172.60816800000001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8"/>
        <v>54.958499999999994</v>
      </c>
      <c r="E347" s="66" t="s">
        <v>16</v>
      </c>
      <c r="F347" s="130" t="s">
        <v>68</v>
      </c>
      <c r="G347" s="131"/>
      <c r="I347" s="70">
        <v>53.1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8"/>
        <v>143.28894384</v>
      </c>
      <c r="E348" s="62" t="s">
        <v>16</v>
      </c>
      <c r="F348" s="130" t="s">
        <v>68</v>
      </c>
      <c r="G348" s="131"/>
      <c r="I348" s="70">
        <v>138.44342400000002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>
        <f t="shared" si="8"/>
        <v>147.82924872000001</v>
      </c>
      <c r="E349" s="62" t="s">
        <v>16</v>
      </c>
      <c r="F349" s="130" t="s">
        <v>68</v>
      </c>
      <c r="G349" s="131"/>
      <c r="I349" s="70">
        <v>142.83019200000001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si="8"/>
        <v>168.26062067999996</v>
      </c>
      <c r="E350" s="62" t="s">
        <v>16</v>
      </c>
      <c r="F350" s="130" t="s">
        <v>68</v>
      </c>
      <c r="G350" s="131"/>
      <c r="I350" s="70">
        <v>162.57064799999998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8"/>
        <v>177.84143351999998</v>
      </c>
      <c r="E351" s="62" t="s">
        <v>16</v>
      </c>
      <c r="F351" s="130" t="s">
        <v>68</v>
      </c>
      <c r="G351" s="131"/>
      <c r="I351" s="70">
        <v>171.827472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8"/>
        <v>155.33229491999998</v>
      </c>
      <c r="E352" s="62" t="s">
        <v>16</v>
      </c>
      <c r="F352" s="130" t="s">
        <v>68</v>
      </c>
      <c r="G352" s="131"/>
      <c r="I352" s="70">
        <v>150.07951199999999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8"/>
        <v>139.59513647999998</v>
      </c>
      <c r="E353" s="62" t="s">
        <v>16</v>
      </c>
      <c r="F353" s="130" t="s">
        <v>68</v>
      </c>
      <c r="G353" s="131"/>
      <c r="I353" s="70">
        <v>134.874528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8"/>
        <v>35.862749999999998</v>
      </c>
      <c r="E354" s="62" t="s">
        <v>16</v>
      </c>
      <c r="F354" s="130" t="s">
        <v>68</v>
      </c>
      <c r="G354" s="131"/>
      <c r="I354" s="70">
        <v>34.65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8"/>
        <v>139.72499999999999</v>
      </c>
      <c r="E355" s="66" t="s">
        <v>16</v>
      </c>
      <c r="F355" s="130" t="s">
        <v>68</v>
      </c>
      <c r="G355" s="131"/>
      <c r="I355" s="70">
        <v>135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8"/>
        <v>139.71056796000002</v>
      </c>
      <c r="E356" s="62" t="s">
        <v>16</v>
      </c>
      <c r="F356" s="130" t="s">
        <v>68</v>
      </c>
      <c r="G356" s="131"/>
      <c r="I356" s="70">
        <v>134.98605600000002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8"/>
        <v>139.72499999999999</v>
      </c>
      <c r="E357" s="66" t="s">
        <v>16</v>
      </c>
      <c r="F357" s="130" t="s">
        <v>68</v>
      </c>
      <c r="G357" s="131"/>
      <c r="I357" s="70">
        <v>135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8"/>
        <v>104.79374999999999</v>
      </c>
      <c r="E358" s="66" t="s">
        <v>16</v>
      </c>
      <c r="F358" s="130" t="s">
        <v>68</v>
      </c>
      <c r="G358" s="131"/>
      <c r="I358" s="70">
        <v>101.25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8"/>
        <v>116.43749999999999</v>
      </c>
      <c r="E359" s="62" t="s">
        <v>16</v>
      </c>
      <c r="F359" s="130" t="s">
        <v>68</v>
      </c>
      <c r="G359" s="131"/>
      <c r="I359" s="70">
        <v>112.5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8"/>
        <v>62.876249999999992</v>
      </c>
      <c r="E360" s="62" t="s">
        <v>16</v>
      </c>
      <c r="F360" s="130" t="s">
        <v>68</v>
      </c>
      <c r="G360" s="131"/>
      <c r="I360" s="70">
        <v>60.75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8"/>
        <v>175.41737244000001</v>
      </c>
      <c r="E361" s="62" t="s">
        <v>16</v>
      </c>
      <c r="F361" s="130" t="s">
        <v>68</v>
      </c>
      <c r="G361" s="131"/>
      <c r="I361" s="70">
        <v>169.48538400000001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8"/>
        <v>85.804066799999987</v>
      </c>
      <c r="E362" s="62" t="s">
        <v>16</v>
      </c>
      <c r="F362" s="130" t="s">
        <v>68</v>
      </c>
      <c r="G362" s="131"/>
      <c r="I362" s="70">
        <v>82.902479999999997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8"/>
        <v>148.06011167999998</v>
      </c>
      <c r="E363" s="62" t="s">
        <v>16</v>
      </c>
      <c r="F363" s="130" t="s">
        <v>68</v>
      </c>
      <c r="G363" s="131"/>
      <c r="I363" s="70">
        <v>143.053248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8"/>
        <v>180.49635755999995</v>
      </c>
      <c r="E364" s="62" t="s">
        <v>22</v>
      </c>
      <c r="F364" s="130" t="s">
        <v>68</v>
      </c>
      <c r="G364" s="131"/>
      <c r="I364" s="70">
        <v>174.39261599999998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8"/>
        <v>178.76488535999999</v>
      </c>
      <c r="E365" s="62" t="s">
        <v>16</v>
      </c>
      <c r="F365" s="130" t="s">
        <v>68</v>
      </c>
      <c r="G365" s="131"/>
      <c r="I365" s="70">
        <v>172.719696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8"/>
        <v>223.89859403999998</v>
      </c>
      <c r="E366" s="62" t="s">
        <v>16</v>
      </c>
      <c r="F366" s="130" t="s">
        <v>68</v>
      </c>
      <c r="G366" s="131"/>
      <c r="I366" s="70">
        <v>216.327144</v>
      </c>
    </row>
    <row r="367" spans="1:9" ht="15.75" thickBot="1" x14ac:dyDescent="0.3">
      <c r="E367" s="40"/>
      <c r="F367" s="155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8"/>
      <c r="G369" s="113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9">$I370*1.035</f>
        <v>136.59391799999997</v>
      </c>
      <c r="E370" s="66" t="s">
        <v>16</v>
      </c>
      <c r="F370" s="130" t="s">
        <v>68</v>
      </c>
      <c r="G370" s="131"/>
      <c r="I370" s="70">
        <v>131.97479999999999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9"/>
        <v>257.64306335999993</v>
      </c>
      <c r="E371" s="62" t="s">
        <v>16</v>
      </c>
      <c r="F371" s="130" t="s">
        <v>68</v>
      </c>
      <c r="G371" s="131"/>
      <c r="I371" s="70">
        <v>248.93049599999998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9"/>
        <v>57.177059759999992</v>
      </c>
      <c r="E372" s="62" t="s">
        <v>16</v>
      </c>
      <c r="F372" s="130" t="s">
        <v>68</v>
      </c>
      <c r="G372" s="131"/>
      <c r="I372" s="70">
        <v>55.243535999999999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9"/>
        <v>327.47910875999997</v>
      </c>
      <c r="E373" s="66" t="s">
        <v>16</v>
      </c>
      <c r="F373" s="130" t="s">
        <v>68</v>
      </c>
      <c r="G373" s="131"/>
      <c r="I373" s="70">
        <v>316.40493600000002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9"/>
        <v>124.01188667999998</v>
      </c>
      <c r="E374" s="66" t="s">
        <v>16</v>
      </c>
      <c r="F374" s="130" t="s">
        <v>68</v>
      </c>
      <c r="G374" s="131"/>
      <c r="I374" s="70">
        <v>119.81824799999998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9"/>
        <v>291.00276107999997</v>
      </c>
      <c r="E375" s="66" t="s">
        <v>16</v>
      </c>
      <c r="F375" s="130" t="s">
        <v>68</v>
      </c>
      <c r="G375" s="131"/>
      <c r="I375" s="70">
        <v>281.16208799999998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9"/>
        <v>1039.99915764</v>
      </c>
      <c r="E376" s="62" t="s">
        <v>16</v>
      </c>
      <c r="F376" s="130" t="s">
        <v>68</v>
      </c>
      <c r="G376" s="131"/>
      <c r="I376" s="70">
        <v>1004.8301040000001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9"/>
        <v>988.24737743999981</v>
      </c>
      <c r="E377" s="62" t="s">
        <v>16</v>
      </c>
      <c r="F377" s="130" t="s">
        <v>68</v>
      </c>
      <c r="G377" s="131"/>
      <c r="I377" s="70">
        <v>954.82838399999991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9"/>
        <v>690.89588495999988</v>
      </c>
      <c r="E378" s="62" t="s">
        <v>16</v>
      </c>
      <c r="F378" s="130" t="s">
        <v>68</v>
      </c>
      <c r="G378" s="131"/>
      <c r="I378" s="70">
        <v>667.53225599999996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9"/>
        <v>303.66900000000004</v>
      </c>
      <c r="E379" s="62" t="s">
        <v>16</v>
      </c>
      <c r="F379" s="130" t="s">
        <v>68</v>
      </c>
      <c r="G379" s="131"/>
      <c r="I379" s="70">
        <v>293.40000000000003</v>
      </c>
    </row>
    <row r="380" spans="1:9" ht="30.75" thickBot="1" x14ac:dyDescent="0.3">
      <c r="A380" s="61" t="s">
        <v>705</v>
      </c>
      <c r="B380" s="26" t="s">
        <v>706</v>
      </c>
      <c r="C380" s="62" t="s">
        <v>707</v>
      </c>
      <c r="D380" s="77" t="s">
        <v>999</v>
      </c>
      <c r="E380" s="66" t="s">
        <v>16</v>
      </c>
      <c r="F380" s="130" t="s">
        <v>68</v>
      </c>
      <c r="G380" s="131"/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9"/>
        <v>2.42406108</v>
      </c>
      <c r="E381" s="62" t="s">
        <v>16</v>
      </c>
      <c r="F381" s="130" t="s">
        <v>68</v>
      </c>
      <c r="G381" s="131"/>
      <c r="I381" s="70">
        <v>2.3420879999999999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9"/>
        <v>43.780500000000004</v>
      </c>
      <c r="E382" s="66" t="s">
        <v>16</v>
      </c>
      <c r="F382" s="130" t="s">
        <v>68</v>
      </c>
      <c r="G382" s="131"/>
      <c r="I382" s="70">
        <v>42.300000000000004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9"/>
        <v>174.19049999999999</v>
      </c>
      <c r="E383" s="66" t="s">
        <v>16</v>
      </c>
      <c r="F383" s="130" t="s">
        <v>68</v>
      </c>
      <c r="G383" s="131"/>
      <c r="I383" s="70">
        <v>168.3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9"/>
        <v>108.98549999999999</v>
      </c>
      <c r="E384" s="66" t="s">
        <v>16</v>
      </c>
      <c r="F384" s="130" t="s">
        <v>68</v>
      </c>
      <c r="G384" s="131"/>
      <c r="I384" s="70">
        <v>105.3</v>
      </c>
    </row>
    <row r="385" spans="1:9" ht="15.75" thickBot="1" x14ac:dyDescent="0.3">
      <c r="A385" s="61" t="s">
        <v>717</v>
      </c>
      <c r="B385" s="26" t="s">
        <v>718</v>
      </c>
      <c r="C385" s="62" t="s">
        <v>787</v>
      </c>
      <c r="D385" s="70">
        <f t="shared" si="9"/>
        <v>111.77999999999999</v>
      </c>
      <c r="E385" s="62" t="s">
        <v>16</v>
      </c>
      <c r="F385" s="130" t="s">
        <v>68</v>
      </c>
      <c r="G385" s="131"/>
      <c r="I385" s="70">
        <v>108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9"/>
        <v>246.79250424</v>
      </c>
      <c r="E386" s="62" t="s">
        <v>16</v>
      </c>
      <c r="F386" s="130" t="s">
        <v>68</v>
      </c>
      <c r="G386" s="131"/>
      <c r="I386" s="70">
        <v>238.44686400000001</v>
      </c>
    </row>
    <row r="387" spans="1:9" ht="15.75" thickBot="1" x14ac:dyDescent="0.3">
      <c r="A387" s="61" t="s">
        <v>803</v>
      </c>
      <c r="B387" s="26" t="s">
        <v>722</v>
      </c>
      <c r="C387" s="62">
        <v>95811</v>
      </c>
      <c r="D387" s="70">
        <f t="shared" si="9"/>
        <v>3608.0802475199998</v>
      </c>
      <c r="E387" s="62" t="s">
        <v>16</v>
      </c>
      <c r="F387" s="130" t="s">
        <v>68</v>
      </c>
      <c r="G387" s="131"/>
      <c r="I387" s="70">
        <v>3486.0678720000001</v>
      </c>
    </row>
    <row r="388" spans="1:9" ht="15.75" thickBot="1" x14ac:dyDescent="0.3">
      <c r="A388" s="61" t="s">
        <v>804</v>
      </c>
      <c r="B388" s="26" t="s">
        <v>724</v>
      </c>
      <c r="C388" s="62">
        <v>95810</v>
      </c>
      <c r="D388" s="70">
        <f t="shared" si="9"/>
        <v>1947.0597274799998</v>
      </c>
      <c r="E388" s="62" t="s">
        <v>22</v>
      </c>
      <c r="F388" s="130" t="s">
        <v>68</v>
      </c>
      <c r="G388" s="131"/>
      <c r="I388" s="70">
        <v>1881.217128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9"/>
        <v>723.30975000000001</v>
      </c>
      <c r="E389" s="62" t="s">
        <v>16</v>
      </c>
      <c r="F389" s="130" t="s">
        <v>68</v>
      </c>
      <c r="G389" s="131"/>
      <c r="I389" s="70">
        <v>698.85</v>
      </c>
    </row>
    <row r="390" spans="1:9" x14ac:dyDescent="0.25">
      <c r="F390" s="153"/>
      <c r="G390" s="64"/>
    </row>
    <row r="391" spans="1:9" ht="15.75" thickBot="1" x14ac:dyDescent="0.3">
      <c r="F391" s="15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0" t="s">
        <v>12</v>
      </c>
      <c r="F392" s="129" t="s">
        <v>97</v>
      </c>
      <c r="G392" s="112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8"/>
      <c r="G393" s="113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70">
        <f t="shared" ref="D394:D396" si="10">$I394*1.035</f>
        <v>22.076549999999997</v>
      </c>
      <c r="E394" s="62" t="s">
        <v>16</v>
      </c>
      <c r="F394" s="130" t="s">
        <v>68</v>
      </c>
      <c r="G394" s="145"/>
      <c r="I394" s="78">
        <v>21.33</v>
      </c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70">
        <f t="shared" si="10"/>
        <v>15.928649999999999</v>
      </c>
      <c r="E395" s="62" t="s">
        <v>22</v>
      </c>
      <c r="F395" s="130" t="s">
        <v>68</v>
      </c>
      <c r="G395" s="145"/>
      <c r="I395" s="78">
        <v>15.39</v>
      </c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70">
        <f t="shared" si="10"/>
        <v>53.592299999999994</v>
      </c>
      <c r="E396" s="62" t="s">
        <v>16</v>
      </c>
      <c r="F396" s="130" t="s">
        <v>68</v>
      </c>
      <c r="G396" s="145"/>
      <c r="I396" s="78">
        <v>51.78</v>
      </c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78" t="s">
        <v>1000</v>
      </c>
      <c r="E397" s="62" t="s">
        <v>22</v>
      </c>
      <c r="F397" s="130" t="s">
        <v>68</v>
      </c>
      <c r="G397" s="145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78" t="s">
        <v>1001</v>
      </c>
      <c r="E398" s="62" t="s">
        <v>22</v>
      </c>
      <c r="F398" s="130" t="s">
        <v>68</v>
      </c>
      <c r="G398" s="145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78" t="s">
        <v>1002</v>
      </c>
      <c r="E399" s="62" t="s">
        <v>22</v>
      </c>
      <c r="F399" s="130" t="s">
        <v>68</v>
      </c>
      <c r="G399" s="145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78" t="s">
        <v>649</v>
      </c>
      <c r="E400" s="62" t="s">
        <v>22</v>
      </c>
      <c r="F400" s="130" t="s">
        <v>68</v>
      </c>
      <c r="G400" s="145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78" t="s">
        <v>649</v>
      </c>
      <c r="E401" s="62" t="s">
        <v>22</v>
      </c>
      <c r="F401" s="130" t="s">
        <v>68</v>
      </c>
      <c r="G401" s="145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78" t="s">
        <v>1003</v>
      </c>
      <c r="E402" s="66" t="s">
        <v>16</v>
      </c>
      <c r="F402" s="130" t="s">
        <v>68</v>
      </c>
      <c r="G402" s="145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78" t="s">
        <v>1004</v>
      </c>
      <c r="E403" s="66" t="s">
        <v>16</v>
      </c>
      <c r="F403" s="130" t="s">
        <v>68</v>
      </c>
      <c r="G403" s="145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70">
        <f t="shared" ref="D404:D405" si="11">$I404*1.035</f>
        <v>9.087299999999999</v>
      </c>
      <c r="E404" s="66" t="s">
        <v>16</v>
      </c>
      <c r="F404" s="130" t="s">
        <v>68</v>
      </c>
      <c r="G404" s="145"/>
      <c r="I404" s="78">
        <v>8.7799999999999994</v>
      </c>
    </row>
    <row r="405" spans="1:9" ht="15.75" thickBot="1" x14ac:dyDescent="0.3">
      <c r="A405" s="61" t="s">
        <v>746</v>
      </c>
      <c r="B405" s="26" t="s">
        <v>747</v>
      </c>
      <c r="C405" s="26">
        <v>99349</v>
      </c>
      <c r="D405" s="70">
        <f t="shared" si="11"/>
        <v>142.14689999999999</v>
      </c>
      <c r="E405" s="66" t="s">
        <v>16</v>
      </c>
      <c r="F405" s="130" t="s">
        <v>68</v>
      </c>
      <c r="G405" s="145"/>
      <c r="I405" s="78">
        <v>137.34</v>
      </c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78" t="s">
        <v>1005</v>
      </c>
      <c r="E406" s="66" t="s">
        <v>16</v>
      </c>
      <c r="F406" s="130" t="s">
        <v>68</v>
      </c>
      <c r="G406" s="145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79">
        <v>93452</v>
      </c>
      <c r="D411" s="70">
        <f t="shared" ref="D411:D413" si="12">$I411*1.035</f>
        <v>4957.9087499999996</v>
      </c>
      <c r="E411" s="155" t="s">
        <v>753</v>
      </c>
      <c r="F411" s="131"/>
      <c r="G411" s="64"/>
      <c r="H411" s="67"/>
      <c r="I411" s="27">
        <v>4790.25</v>
      </c>
    </row>
    <row r="412" spans="1:9" ht="15.75" thickBot="1" x14ac:dyDescent="0.3">
      <c r="A412" s="61" t="s">
        <v>754</v>
      </c>
      <c r="B412" s="65" t="s">
        <v>755</v>
      </c>
      <c r="C412" s="80">
        <v>81000</v>
      </c>
      <c r="D412" s="70">
        <f t="shared" si="12"/>
        <v>16.737564599999999</v>
      </c>
      <c r="E412" s="155" t="s">
        <v>753</v>
      </c>
      <c r="F412" s="131"/>
      <c r="G412" s="64"/>
      <c r="H412" s="67"/>
      <c r="I412" s="70">
        <v>16.171559999999999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2"/>
        <v>54.17584128</v>
      </c>
      <c r="E413" s="130" t="s">
        <v>753</v>
      </c>
      <c r="F413" s="131"/>
      <c r="G413" s="64"/>
      <c r="H413" s="67"/>
      <c r="I413" s="70">
        <v>52.343808000000003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64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64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64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70" t="s">
        <v>649</v>
      </c>
      <c r="E417" s="130" t="s">
        <v>753</v>
      </c>
      <c r="F417" s="131"/>
      <c r="G417" s="41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70" t="s">
        <v>649</v>
      </c>
      <c r="E418" s="130" t="s">
        <v>753</v>
      </c>
      <c r="F418" s="131"/>
      <c r="G418" s="41"/>
      <c r="H418" s="67"/>
    </row>
    <row r="419" spans="1:9" ht="30.75" thickBot="1" x14ac:dyDescent="0.3">
      <c r="A419" s="61" t="s">
        <v>765</v>
      </c>
      <c r="B419" s="65" t="s">
        <v>766</v>
      </c>
      <c r="C419" s="65">
        <v>90832</v>
      </c>
      <c r="D419" s="27" t="s">
        <v>68</v>
      </c>
      <c r="E419" s="127" t="s">
        <v>759</v>
      </c>
      <c r="F419" s="131"/>
      <c r="G419" s="64"/>
      <c r="H419" s="67"/>
    </row>
    <row r="420" spans="1:9" ht="30.75" thickBot="1" x14ac:dyDescent="0.3">
      <c r="A420" s="61" t="s">
        <v>765</v>
      </c>
      <c r="B420" s="65" t="s">
        <v>768</v>
      </c>
      <c r="C420" s="25">
        <v>90834</v>
      </c>
      <c r="D420" s="27" t="s">
        <v>68</v>
      </c>
      <c r="E420" s="127" t="s">
        <v>759</v>
      </c>
      <c r="F420" s="131"/>
      <c r="G420" s="64"/>
      <c r="H420" s="67"/>
    </row>
    <row r="421" spans="1:9" ht="30.75" thickBot="1" x14ac:dyDescent="0.3">
      <c r="A421" s="61" t="s">
        <v>765</v>
      </c>
      <c r="B421" s="65" t="s">
        <v>769</v>
      </c>
      <c r="C421" s="25">
        <v>90837</v>
      </c>
      <c r="D421" s="27" t="s">
        <v>68</v>
      </c>
      <c r="E421" s="127" t="s">
        <v>759</v>
      </c>
      <c r="F421" s="131"/>
      <c r="G421" s="64"/>
      <c r="H421" s="67"/>
    </row>
    <row r="422" spans="1:9" ht="30.75" thickBot="1" x14ac:dyDescent="0.3">
      <c r="A422" s="61" t="s">
        <v>765</v>
      </c>
      <c r="B422" s="65" t="s">
        <v>770</v>
      </c>
      <c r="C422" s="25">
        <v>90846</v>
      </c>
      <c r="D422" s="70">
        <f t="shared" ref="D422:D427" si="13">$I422*1.035</f>
        <v>443.56470048</v>
      </c>
      <c r="E422" s="130" t="s">
        <v>753</v>
      </c>
      <c r="F422" s="131"/>
      <c r="G422" s="64"/>
      <c r="H422" s="67"/>
      <c r="I422" s="70">
        <v>428.56492800000001</v>
      </c>
    </row>
    <row r="423" spans="1:9" ht="30.75" thickBot="1" x14ac:dyDescent="0.3">
      <c r="A423" s="61" t="s">
        <v>765</v>
      </c>
      <c r="B423" s="65" t="s">
        <v>771</v>
      </c>
      <c r="C423" s="25">
        <v>90847</v>
      </c>
      <c r="D423" s="70">
        <f t="shared" si="13"/>
        <v>522.75069575999999</v>
      </c>
      <c r="E423" s="130" t="s">
        <v>753</v>
      </c>
      <c r="F423" s="131"/>
      <c r="G423" s="64"/>
      <c r="H423" s="67"/>
      <c r="I423" s="70">
        <v>505.07313600000003</v>
      </c>
    </row>
    <row r="424" spans="1:9" ht="15.75" thickBot="1" x14ac:dyDescent="0.3">
      <c r="A424" s="61" t="s">
        <v>765</v>
      </c>
      <c r="B424" s="65" t="s">
        <v>772</v>
      </c>
      <c r="C424" s="25">
        <v>90853</v>
      </c>
      <c r="D424" s="70">
        <f t="shared" si="13"/>
        <v>667.2324315599999</v>
      </c>
      <c r="E424" s="130" t="s">
        <v>753</v>
      </c>
      <c r="F424" s="131"/>
      <c r="G424" s="64"/>
      <c r="H424" s="67"/>
      <c r="I424" s="70">
        <v>644.66901599999994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3"/>
        <v>10618.618799519998</v>
      </c>
      <c r="E425" s="130" t="s">
        <v>753</v>
      </c>
      <c r="F425" s="131"/>
      <c r="G425" s="64"/>
      <c r="H425" s="67"/>
      <c r="I425" s="27">
        <v>10259.535071999999</v>
      </c>
    </row>
    <row r="426" spans="1:9" ht="45.75" thickBot="1" x14ac:dyDescent="0.3">
      <c r="A426" s="61" t="s">
        <v>773</v>
      </c>
      <c r="B426" s="65" t="s">
        <v>775</v>
      </c>
      <c r="C426" s="65">
        <v>45391</v>
      </c>
      <c r="D426" s="48" t="s">
        <v>963</v>
      </c>
      <c r="E426" s="127" t="s">
        <v>964</v>
      </c>
      <c r="F426" s="131"/>
      <c r="G426" s="64"/>
      <c r="H426" s="67"/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3"/>
        <v>4777.4396170800001</v>
      </c>
      <c r="E427" s="130" t="s">
        <v>753</v>
      </c>
      <c r="F427" s="131"/>
      <c r="G427" s="64"/>
      <c r="H427" s="67"/>
      <c r="I427" s="27">
        <v>4615.8836880000008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48" t="s">
        <v>963</v>
      </c>
      <c r="E428" s="127" t="s">
        <v>964</v>
      </c>
      <c r="F428" s="131"/>
      <c r="G428" s="64"/>
      <c r="H428" s="67"/>
    </row>
    <row r="429" spans="1:9" ht="45.75" thickBot="1" x14ac:dyDescent="0.3">
      <c r="A429" s="61" t="s">
        <v>773</v>
      </c>
      <c r="B429" s="65" t="s">
        <v>805</v>
      </c>
      <c r="C429" s="65">
        <v>62322</v>
      </c>
      <c r="D429" s="48" t="s">
        <v>963</v>
      </c>
      <c r="E429" s="127" t="s">
        <v>964</v>
      </c>
      <c r="F429" s="131"/>
      <c r="G429" s="64"/>
      <c r="H429" s="67"/>
    </row>
    <row r="430" spans="1:9" ht="46.15" customHeight="1" thickBot="1" x14ac:dyDescent="0.3">
      <c r="A430" s="61" t="s">
        <v>773</v>
      </c>
      <c r="B430" s="65" t="s">
        <v>779</v>
      </c>
      <c r="C430" s="65">
        <v>62323</v>
      </c>
      <c r="D430" s="48" t="s">
        <v>963</v>
      </c>
      <c r="E430" s="127" t="s">
        <v>964</v>
      </c>
      <c r="F430" s="131"/>
      <c r="G430" s="64"/>
      <c r="H430" s="67"/>
    </row>
    <row r="431" spans="1:9" ht="45.75" thickBot="1" x14ac:dyDescent="0.3">
      <c r="A431" s="61" t="s">
        <v>773</v>
      </c>
      <c r="B431" s="65" t="s">
        <v>806</v>
      </c>
      <c r="C431" s="65">
        <v>64483</v>
      </c>
      <c r="D431" s="70">
        <f t="shared" ref="D431:D432" si="14">$I431*1.035</f>
        <v>1312.5328819199999</v>
      </c>
      <c r="E431" s="130" t="s">
        <v>753</v>
      </c>
      <c r="F431" s="131"/>
      <c r="G431" s="64"/>
      <c r="H431" s="67"/>
      <c r="I431" s="27">
        <v>1268.147712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4"/>
        <v>4774.9001245199997</v>
      </c>
      <c r="E432" s="130" t="s">
        <v>753</v>
      </c>
      <c r="F432" s="131"/>
      <c r="G432" s="64"/>
      <c r="H432" s="67"/>
      <c r="I432" s="27">
        <v>4613.4300720000001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5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3.140625" style="8" customWidth="1"/>
    <col min="2" max="2" width="38.7109375" customWidth="1"/>
    <col min="3" max="3" width="12.28515625" style="9" customWidth="1"/>
    <col min="4" max="4" width="27.42578125" customWidth="1"/>
    <col min="5" max="5" width="37.42578125" customWidth="1"/>
    <col min="6" max="6" width="28.5703125" customWidth="1"/>
    <col min="7" max="7" width="17" customWidth="1"/>
    <col min="8" max="8" width="16.1406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965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966</v>
      </c>
      <c r="C7"/>
      <c r="D7" s="5"/>
      <c r="G7" s="4"/>
      <c r="H7" s="4"/>
    </row>
    <row r="8" spans="1:14" x14ac:dyDescent="0.25">
      <c r="A8" s="6" t="s">
        <v>790</v>
      </c>
      <c r="C8" s="5"/>
      <c r="G8" s="4"/>
      <c r="H8" s="4"/>
    </row>
    <row r="9" spans="1:14" x14ac:dyDescent="0.25">
      <c r="A9" s="6" t="s">
        <v>967</v>
      </c>
      <c r="C9" s="5"/>
    </row>
    <row r="10" spans="1:14" x14ac:dyDescent="0.25">
      <c r="A10" s="6" t="s">
        <v>6</v>
      </c>
      <c r="C10" s="5"/>
    </row>
    <row r="11" spans="1:14" x14ac:dyDescent="0.25">
      <c r="A11" s="6" t="s">
        <v>791</v>
      </c>
      <c r="C11" s="5"/>
    </row>
    <row r="12" spans="1:14" ht="15.75" thickBot="1" x14ac:dyDescent="0.3"/>
    <row r="13" spans="1:14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4" ht="15.75" thickBot="1" x14ac:dyDescent="0.3">
      <c r="A14" s="13"/>
      <c r="B14" s="14"/>
      <c r="C14" s="14"/>
      <c r="D14" s="14"/>
      <c r="E14" s="15"/>
      <c r="F14" s="144"/>
      <c r="G14" s="12" t="s">
        <v>807</v>
      </c>
      <c r="H14" s="12"/>
    </row>
    <row r="15" spans="1:14" ht="15.75" thickBot="1" x14ac:dyDescent="0.3">
      <c r="A15" s="16" t="s">
        <v>13</v>
      </c>
      <c r="B15" s="17"/>
      <c r="C15" s="18"/>
      <c r="D15" s="18"/>
      <c r="E15" s="17"/>
      <c r="F15" s="113"/>
      <c r="G15" s="20"/>
      <c r="H15" s="12"/>
      <c r="J15" s="21"/>
      <c r="K15" s="1"/>
      <c r="L15" s="1"/>
      <c r="M15" s="22"/>
      <c r="N15" s="23"/>
    </row>
    <row r="16" spans="1:14" ht="30.75" thickBot="1" x14ac:dyDescent="0.3">
      <c r="A16" s="24" t="s">
        <v>14</v>
      </c>
      <c r="B16" s="25" t="s">
        <v>15</v>
      </c>
      <c r="C16" s="26">
        <v>193</v>
      </c>
      <c r="D16" s="27">
        <f>$I16*1.035</f>
        <v>7710.2718351749991</v>
      </c>
      <c r="E16" s="127" t="s">
        <v>16</v>
      </c>
      <c r="F16" s="128"/>
      <c r="I16" s="27">
        <v>7449.5380049999994</v>
      </c>
      <c r="K16" s="30"/>
      <c r="L16" s="30"/>
      <c r="M16" s="31"/>
      <c r="N16" s="32"/>
    </row>
    <row r="17" spans="1:14" ht="34.15" customHeight="1" thickBot="1" x14ac:dyDescent="0.3">
      <c r="A17" s="33" t="s">
        <v>17</v>
      </c>
      <c r="B17" s="26" t="s">
        <v>17</v>
      </c>
      <c r="C17" s="26">
        <v>194</v>
      </c>
      <c r="D17" s="27">
        <f t="shared" ref="D17:D38" si="0">$I17*1.035</f>
        <v>4988.1961930499992</v>
      </c>
      <c r="E17" s="127" t="s">
        <v>16</v>
      </c>
      <c r="F17" s="128"/>
      <c r="I17" s="27">
        <v>4819.5132299999996</v>
      </c>
      <c r="K17" s="30"/>
      <c r="L17" s="30"/>
      <c r="M17" s="31"/>
      <c r="N17" s="32"/>
    </row>
    <row r="18" spans="1:14" ht="60.75" thickBot="1" x14ac:dyDescent="0.3">
      <c r="A18" s="24" t="s">
        <v>18</v>
      </c>
      <c r="B18" s="25" t="s">
        <v>19</v>
      </c>
      <c r="C18" s="26">
        <v>195</v>
      </c>
      <c r="D18" s="27">
        <f t="shared" si="0"/>
        <v>3810.3122074499997</v>
      </c>
      <c r="E18" s="127" t="s">
        <v>16</v>
      </c>
      <c r="F18" s="128"/>
      <c r="I18" s="27">
        <v>3681.4610699999998</v>
      </c>
      <c r="K18" s="30"/>
      <c r="L18" s="30"/>
      <c r="M18" s="31"/>
      <c r="N18" s="32"/>
    </row>
    <row r="19" spans="1:14" ht="60.75" thickBot="1" x14ac:dyDescent="0.3">
      <c r="A19" s="24" t="s">
        <v>792</v>
      </c>
      <c r="B19" s="25" t="s">
        <v>793</v>
      </c>
      <c r="C19" s="35">
        <v>216</v>
      </c>
      <c r="D19" s="27">
        <f t="shared" si="0"/>
        <v>57836.83467397499</v>
      </c>
      <c r="E19" s="127" t="s">
        <v>22</v>
      </c>
      <c r="F19" s="128"/>
      <c r="I19" s="27">
        <v>55880.999684999995</v>
      </c>
      <c r="K19" s="30"/>
      <c r="L19" s="30"/>
      <c r="M19" s="31"/>
      <c r="N19" s="32"/>
    </row>
    <row r="20" spans="1:14" ht="60.75" thickBot="1" x14ac:dyDescent="0.3">
      <c r="A20" s="24" t="s">
        <v>23</v>
      </c>
      <c r="B20" s="25" t="s">
        <v>794</v>
      </c>
      <c r="C20" s="26">
        <v>247</v>
      </c>
      <c r="D20" s="27">
        <f t="shared" si="0"/>
        <v>11336.539669874999</v>
      </c>
      <c r="E20" s="127" t="s">
        <v>16</v>
      </c>
      <c r="F20" s="128"/>
      <c r="I20" s="27">
        <v>10953.178425</v>
      </c>
      <c r="K20" s="30"/>
      <c r="L20" s="30"/>
      <c r="M20" s="31"/>
      <c r="N20" s="32"/>
    </row>
    <row r="21" spans="1:14" ht="30.75" thickBot="1" x14ac:dyDescent="0.3">
      <c r="A21" s="24" t="s">
        <v>25</v>
      </c>
      <c r="B21" s="25" t="s">
        <v>26</v>
      </c>
      <c r="C21" s="26">
        <v>291</v>
      </c>
      <c r="D21" s="27">
        <f t="shared" si="0"/>
        <v>7598.064136949999</v>
      </c>
      <c r="E21" s="127" t="s">
        <v>16</v>
      </c>
      <c r="F21" s="128"/>
      <c r="I21" s="27">
        <v>7341.1247699999994</v>
      </c>
      <c r="K21" s="30"/>
      <c r="L21" s="30"/>
      <c r="M21" s="31"/>
      <c r="N21" s="32"/>
    </row>
    <row r="22" spans="1:14" ht="45.75" thickBot="1" x14ac:dyDescent="0.3">
      <c r="A22" s="24" t="s">
        <v>27</v>
      </c>
      <c r="B22" s="25" t="s">
        <v>28</v>
      </c>
      <c r="C22" s="26">
        <v>308</v>
      </c>
      <c r="D22" s="27">
        <f t="shared" si="0"/>
        <v>6961.6268221499995</v>
      </c>
      <c r="E22" s="127" t="s">
        <v>16</v>
      </c>
      <c r="F22" s="128"/>
      <c r="I22" s="27">
        <v>6726.2094900000002</v>
      </c>
      <c r="K22" s="30"/>
      <c r="L22" s="30"/>
      <c r="M22" s="31"/>
      <c r="N22" s="32"/>
    </row>
    <row r="23" spans="1:14" ht="60.75" thickBot="1" x14ac:dyDescent="0.3">
      <c r="A23" s="24" t="s">
        <v>29</v>
      </c>
      <c r="B23" s="25" t="s">
        <v>30</v>
      </c>
      <c r="C23" s="26">
        <v>310</v>
      </c>
      <c r="D23" s="27">
        <f t="shared" si="0"/>
        <v>3272.4276857999998</v>
      </c>
      <c r="E23" s="127" t="s">
        <v>16</v>
      </c>
      <c r="F23" s="128"/>
      <c r="I23" s="27">
        <v>3161.7658799999999</v>
      </c>
      <c r="K23" s="30"/>
      <c r="L23" s="30"/>
      <c r="M23" s="31"/>
      <c r="N23" s="32"/>
    </row>
    <row r="24" spans="1:14" ht="30.75" thickBot="1" x14ac:dyDescent="0.3">
      <c r="A24" s="24" t="s">
        <v>31</v>
      </c>
      <c r="B24" s="25" t="s">
        <v>32</v>
      </c>
      <c r="C24" s="26">
        <v>331</v>
      </c>
      <c r="D24" s="27">
        <f t="shared" si="0"/>
        <v>10145.0007792</v>
      </c>
      <c r="E24" s="127" t="s">
        <v>16</v>
      </c>
      <c r="F24" s="128"/>
      <c r="I24" s="27">
        <v>9801.9331199999997</v>
      </c>
      <c r="K24" s="30"/>
      <c r="L24" s="30"/>
      <c r="M24" s="31"/>
      <c r="N24" s="32"/>
    </row>
    <row r="25" spans="1:14" ht="30.75" thickBot="1" x14ac:dyDescent="0.3">
      <c r="A25" s="24" t="s">
        <v>33</v>
      </c>
      <c r="B25" s="25" t="s">
        <v>34</v>
      </c>
      <c r="C25" s="26">
        <v>378</v>
      </c>
      <c r="D25" s="27">
        <f t="shared" si="0"/>
        <v>5847.861521249999</v>
      </c>
      <c r="E25" s="127" t="s">
        <v>16</v>
      </c>
      <c r="F25" s="128"/>
      <c r="I25" s="27">
        <v>5650.1077499999992</v>
      </c>
      <c r="K25" s="30"/>
      <c r="L25" s="30"/>
      <c r="M25" s="31"/>
      <c r="N25" s="32"/>
    </row>
    <row r="26" spans="1:14" ht="30.75" thickBot="1" x14ac:dyDescent="0.3">
      <c r="A26" s="24" t="s">
        <v>35</v>
      </c>
      <c r="B26" s="25" t="s">
        <v>36</v>
      </c>
      <c r="C26" s="26">
        <v>392</v>
      </c>
      <c r="D26" s="27">
        <f t="shared" si="0"/>
        <v>4675.9144508999989</v>
      </c>
      <c r="E26" s="127" t="s">
        <v>16</v>
      </c>
      <c r="F26" s="128"/>
      <c r="I26" s="27">
        <v>4517.7917399999997</v>
      </c>
      <c r="K26" s="30"/>
      <c r="L26" s="30"/>
      <c r="M26" s="31"/>
      <c r="N26" s="32"/>
    </row>
    <row r="27" spans="1:14" ht="45.75" thickBot="1" x14ac:dyDescent="0.3">
      <c r="A27" s="24" t="s">
        <v>37</v>
      </c>
      <c r="B27" s="36" t="s">
        <v>795</v>
      </c>
      <c r="C27" s="35">
        <v>460</v>
      </c>
      <c r="D27" s="27">
        <f t="shared" si="0"/>
        <v>22358.422831499996</v>
      </c>
      <c r="E27" s="127" t="s">
        <v>22</v>
      </c>
      <c r="F27" s="128"/>
      <c r="I27" s="27">
        <v>21602.340899999999</v>
      </c>
      <c r="K27" s="30"/>
      <c r="L27" s="30"/>
      <c r="M27" s="31"/>
      <c r="N27" s="32"/>
    </row>
    <row r="28" spans="1:14" ht="45.75" thickBot="1" x14ac:dyDescent="0.3">
      <c r="A28" s="24" t="s">
        <v>39</v>
      </c>
      <c r="B28" s="25" t="s">
        <v>40</v>
      </c>
      <c r="C28" s="26">
        <v>470</v>
      </c>
      <c r="D28" s="27">
        <f t="shared" si="0"/>
        <v>11350.788266474998</v>
      </c>
      <c r="E28" s="127" t="s">
        <v>22</v>
      </c>
      <c r="F28" s="128"/>
      <c r="I28" s="27">
        <v>10966.945184999999</v>
      </c>
      <c r="K28" s="30"/>
      <c r="L28" s="30"/>
      <c r="M28" s="31"/>
      <c r="N28" s="32"/>
    </row>
    <row r="29" spans="1:14" ht="45.75" thickBot="1" x14ac:dyDescent="0.3">
      <c r="A29" s="24" t="s">
        <v>41</v>
      </c>
      <c r="B29" s="37" t="s">
        <v>796</v>
      </c>
      <c r="C29" s="35">
        <v>473</v>
      </c>
      <c r="D29" s="27">
        <f t="shared" si="0"/>
        <v>15050.673850274996</v>
      </c>
      <c r="E29" s="127" t="s">
        <v>22</v>
      </c>
      <c r="F29" s="128"/>
      <c r="I29" s="27">
        <v>14541.713864999998</v>
      </c>
      <c r="N29" s="32"/>
    </row>
    <row r="30" spans="1:14" ht="45.75" thickBot="1" x14ac:dyDescent="0.3">
      <c r="A30" s="24" t="s">
        <v>43</v>
      </c>
      <c r="B30" s="25" t="s">
        <v>44</v>
      </c>
      <c r="C30" s="26">
        <v>481</v>
      </c>
      <c r="D30" s="27">
        <f t="shared" si="0"/>
        <v>12541.1397741</v>
      </c>
      <c r="E30" s="127" t="s">
        <v>16</v>
      </c>
      <c r="F30" s="128"/>
      <c r="I30" s="27">
        <v>12117.04326</v>
      </c>
      <c r="L30" s="34"/>
      <c r="M30" s="31"/>
      <c r="N30" s="32"/>
    </row>
    <row r="31" spans="1:14" ht="45.75" thickBot="1" x14ac:dyDescent="0.3">
      <c r="A31" s="24" t="s">
        <v>45</v>
      </c>
      <c r="B31" s="25" t="s">
        <v>46</v>
      </c>
      <c r="C31" s="26">
        <v>558</v>
      </c>
      <c r="D31" s="27">
        <f t="shared" si="0"/>
        <v>5159.1793522499993</v>
      </c>
      <c r="E31" s="127" t="s">
        <v>16</v>
      </c>
      <c r="F31" s="128"/>
      <c r="I31" s="27">
        <v>4984.7143499999993</v>
      </c>
      <c r="L31" s="34"/>
      <c r="M31" s="31"/>
      <c r="N31" s="32"/>
    </row>
    <row r="32" spans="1:14" ht="30.75" thickBot="1" x14ac:dyDescent="0.3">
      <c r="A32" s="24" t="s">
        <v>47</v>
      </c>
      <c r="B32" s="25" t="s">
        <v>48</v>
      </c>
      <c r="C32" s="26">
        <v>621</v>
      </c>
      <c r="D32" s="27">
        <f t="shared" si="0"/>
        <v>9231.903213749998</v>
      </c>
      <c r="E32" s="127" t="s">
        <v>16</v>
      </c>
      <c r="F32" s="128"/>
      <c r="I32" s="27">
        <v>8919.7132499999989</v>
      </c>
      <c r="L32" s="34"/>
      <c r="M32" s="31"/>
      <c r="N32" s="32"/>
    </row>
    <row r="33" spans="1:14" ht="30.75" thickBot="1" x14ac:dyDescent="0.3">
      <c r="A33" s="24" t="s">
        <v>797</v>
      </c>
      <c r="B33" s="25" t="s">
        <v>50</v>
      </c>
      <c r="C33" s="26">
        <v>638</v>
      </c>
      <c r="D33" s="27">
        <f t="shared" si="0"/>
        <v>5200.7377589999996</v>
      </c>
      <c r="E33" s="127" t="s">
        <v>16</v>
      </c>
      <c r="F33" s="128"/>
      <c r="I33" s="27">
        <v>5024.8674000000001</v>
      </c>
      <c r="L33" s="34"/>
      <c r="M33" s="31"/>
      <c r="N33" s="32"/>
    </row>
    <row r="34" spans="1:14" ht="60.75" thickBot="1" x14ac:dyDescent="0.3">
      <c r="A34" s="24" t="s">
        <v>51</v>
      </c>
      <c r="B34" s="25" t="s">
        <v>52</v>
      </c>
      <c r="C34" s="26">
        <v>641</v>
      </c>
      <c r="D34" s="27">
        <f t="shared" si="0"/>
        <v>4572.6121255499993</v>
      </c>
      <c r="E34" s="127" t="s">
        <v>16</v>
      </c>
      <c r="F34" s="128"/>
      <c r="I34" s="27">
        <v>4417.9827299999997</v>
      </c>
      <c r="L34" s="34"/>
      <c r="M34" s="31"/>
      <c r="N34" s="32"/>
    </row>
    <row r="35" spans="1:14" ht="30.75" thickBot="1" x14ac:dyDescent="0.3">
      <c r="A35" s="24" t="s">
        <v>53</v>
      </c>
      <c r="B35" s="25" t="s">
        <v>54</v>
      </c>
      <c r="C35" s="26">
        <v>683</v>
      </c>
      <c r="D35" s="27">
        <f t="shared" si="0"/>
        <v>5312.9454572249997</v>
      </c>
      <c r="E35" s="127" t="s">
        <v>16</v>
      </c>
      <c r="F35" s="128"/>
      <c r="I35" s="27">
        <v>5133.2806350000001</v>
      </c>
      <c r="L35" s="34"/>
      <c r="M35" s="31"/>
      <c r="N35" s="32"/>
    </row>
    <row r="36" spans="1:14" ht="60.75" thickBot="1" x14ac:dyDescent="0.3">
      <c r="A36" s="24" t="s">
        <v>55</v>
      </c>
      <c r="B36" s="25" t="s">
        <v>798</v>
      </c>
      <c r="C36" s="35">
        <v>743</v>
      </c>
      <c r="D36" s="27">
        <f t="shared" si="0"/>
        <v>6949.7529916499989</v>
      </c>
      <c r="E36" s="127" t="s">
        <v>22</v>
      </c>
      <c r="F36" s="128"/>
      <c r="I36" s="27">
        <v>6714.7371899999998</v>
      </c>
      <c r="L36" s="34"/>
      <c r="M36" s="31"/>
      <c r="N36" s="32"/>
    </row>
    <row r="37" spans="1:14" ht="45.75" thickBot="1" x14ac:dyDescent="0.3">
      <c r="A37" s="24" t="s">
        <v>57</v>
      </c>
      <c r="B37" s="25" t="s">
        <v>58</v>
      </c>
      <c r="C37" s="26">
        <v>871</v>
      </c>
      <c r="D37" s="27">
        <f t="shared" si="0"/>
        <v>11619.730527299998</v>
      </c>
      <c r="E37" s="127" t="s">
        <v>16</v>
      </c>
      <c r="F37" s="128"/>
      <c r="I37" s="27">
        <v>11226.79278</v>
      </c>
      <c r="L37" s="34"/>
      <c r="M37" s="31"/>
      <c r="N37" s="32"/>
    </row>
    <row r="38" spans="1:14" ht="45.75" thickBot="1" x14ac:dyDescent="0.3">
      <c r="A38" s="24" t="s">
        <v>59</v>
      </c>
      <c r="B38" s="25" t="s">
        <v>60</v>
      </c>
      <c r="C38" s="26">
        <v>872</v>
      </c>
      <c r="D38" s="27">
        <f t="shared" si="0"/>
        <v>6103.1488769999996</v>
      </c>
      <c r="E38" s="127" t="s">
        <v>16</v>
      </c>
      <c r="F38" s="128"/>
      <c r="I38" s="27">
        <v>5896.7622000000001</v>
      </c>
      <c r="M38" s="31"/>
      <c r="N38" s="32"/>
    </row>
    <row r="39" spans="1:14" x14ac:dyDescent="0.25">
      <c r="A39" s="1"/>
      <c r="B39" s="38"/>
      <c r="C39" s="39"/>
      <c r="D39" s="40"/>
      <c r="E39" s="41"/>
      <c r="F39" s="41"/>
      <c r="G39" s="41"/>
      <c r="H39" s="12"/>
      <c r="M39" s="31"/>
      <c r="N39" s="32"/>
    </row>
    <row r="40" spans="1:14" ht="15.75" thickBot="1" x14ac:dyDescent="0.3">
      <c r="A40" s="1"/>
      <c r="B40" s="38"/>
      <c r="C40"/>
      <c r="D40" s="42"/>
      <c r="E40" s="12"/>
      <c r="F40" s="12"/>
      <c r="G40" s="12"/>
      <c r="H40" s="12"/>
      <c r="M40" s="43"/>
      <c r="N40" s="32"/>
    </row>
    <row r="41" spans="1:14" ht="15.75" thickBot="1" x14ac:dyDescent="0.3">
      <c r="A41" s="16" t="s">
        <v>61</v>
      </c>
      <c r="B41" s="17"/>
      <c r="C41" s="18"/>
      <c r="D41" s="18"/>
      <c r="E41" s="18"/>
      <c r="F41" s="18"/>
      <c r="G41" s="17"/>
      <c r="H41" s="113"/>
      <c r="I41" s="44"/>
      <c r="J41" s="44"/>
      <c r="M41" s="43"/>
      <c r="N41" s="32"/>
    </row>
    <row r="42" spans="1:14" ht="60.75" thickBot="1" x14ac:dyDescent="0.3">
      <c r="A42" s="10" t="s">
        <v>8</v>
      </c>
      <c r="B42" s="10" t="s">
        <v>62</v>
      </c>
      <c r="C42" s="10" t="s">
        <v>63</v>
      </c>
      <c r="D42" s="10" t="s">
        <v>64</v>
      </c>
      <c r="E42" s="10" t="s">
        <v>65</v>
      </c>
      <c r="F42" s="10" t="s">
        <v>66</v>
      </c>
      <c r="G42" s="129" t="s">
        <v>12</v>
      </c>
      <c r="H42" s="112"/>
      <c r="I42" s="44"/>
      <c r="J42" s="44"/>
      <c r="K42" s="44"/>
      <c r="L42" s="44"/>
      <c r="M42" s="43"/>
      <c r="N42" s="32"/>
    </row>
    <row r="43" spans="1:14" ht="15.75" thickBot="1" x14ac:dyDescent="0.3">
      <c r="A43" s="45" t="s">
        <v>67</v>
      </c>
      <c r="B43" s="46">
        <v>47562</v>
      </c>
      <c r="C43" s="27">
        <f t="shared" ref="C43:C57" si="1">$I43*1.035</f>
        <v>4870.8698847299993</v>
      </c>
      <c r="D43" s="27">
        <v>652.04999999999995</v>
      </c>
      <c r="E43" s="48" t="s">
        <v>69</v>
      </c>
      <c r="F43" s="48" t="s">
        <v>69</v>
      </c>
      <c r="G43" s="130" t="s">
        <v>22</v>
      </c>
      <c r="H43" s="145"/>
      <c r="I43" s="47">
        <v>4706.1544779999995</v>
      </c>
      <c r="J43" s="44"/>
      <c r="L43" s="44"/>
    </row>
    <row r="44" spans="1:14" ht="15.75" thickBot="1" x14ac:dyDescent="0.3">
      <c r="A44" s="45" t="s">
        <v>70</v>
      </c>
      <c r="B44" s="46">
        <v>49505</v>
      </c>
      <c r="C44" s="27">
        <f t="shared" si="1"/>
        <v>3310.0122158459994</v>
      </c>
      <c r="D44" s="27">
        <v>517.5</v>
      </c>
      <c r="E44" s="48" t="s">
        <v>69</v>
      </c>
      <c r="F44" s="48" t="s">
        <v>69</v>
      </c>
      <c r="G44" s="130" t="s">
        <v>22</v>
      </c>
      <c r="H44" s="145"/>
      <c r="I44" s="47">
        <v>3198.0794355999997</v>
      </c>
      <c r="J44" s="44"/>
      <c r="L44" s="44"/>
      <c r="M44" s="43"/>
      <c r="N44" s="32"/>
    </row>
    <row r="45" spans="1:14" ht="15.75" thickBot="1" x14ac:dyDescent="0.3">
      <c r="A45" s="45" t="s">
        <v>71</v>
      </c>
      <c r="B45" s="46">
        <v>29881</v>
      </c>
      <c r="C45" s="27">
        <f t="shared" si="1"/>
        <v>2781.7548518519998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7">
        <v>2687.6858471999999</v>
      </c>
      <c r="J45" s="44"/>
      <c r="L45" s="44"/>
      <c r="M45" s="43"/>
      <c r="N45" s="32"/>
    </row>
    <row r="46" spans="1:14" ht="90.75" thickBot="1" x14ac:dyDescent="0.3">
      <c r="A46" s="51" t="s">
        <v>73</v>
      </c>
      <c r="B46" s="46">
        <v>29826</v>
      </c>
      <c r="C46" s="48" t="s">
        <v>808</v>
      </c>
      <c r="D46" s="50" t="s">
        <v>72</v>
      </c>
      <c r="E46" s="48" t="s">
        <v>69</v>
      </c>
      <c r="F46" s="48" t="s">
        <v>69</v>
      </c>
      <c r="G46" s="130" t="s">
        <v>22</v>
      </c>
      <c r="H46" s="145"/>
      <c r="I46" s="44"/>
      <c r="J46" s="44"/>
    </row>
    <row r="47" spans="1:14" ht="15.75" thickBot="1" x14ac:dyDescent="0.3">
      <c r="A47" s="45" t="s">
        <v>75</v>
      </c>
      <c r="B47" s="46">
        <v>45378</v>
      </c>
      <c r="C47" s="27">
        <f t="shared" si="1"/>
        <v>776.62532908799994</v>
      </c>
      <c r="D47" s="27" t="s">
        <v>1030</v>
      </c>
      <c r="E47" s="48" t="s">
        <v>69</v>
      </c>
      <c r="F47" s="48" t="s">
        <v>69</v>
      </c>
      <c r="G47" s="130" t="s">
        <v>22</v>
      </c>
      <c r="H47" s="145"/>
      <c r="I47" s="47">
        <v>750.36263680000002</v>
      </c>
    </row>
    <row r="48" spans="1:14" ht="15.75" thickBot="1" x14ac:dyDescent="0.3">
      <c r="A48" s="45" t="s">
        <v>76</v>
      </c>
      <c r="B48" s="46">
        <v>45380</v>
      </c>
      <c r="C48" s="27">
        <f t="shared" si="1"/>
        <v>1012.0034356019999</v>
      </c>
      <c r="D48" s="27" t="s">
        <v>1031</v>
      </c>
      <c r="E48" s="48" t="s">
        <v>69</v>
      </c>
      <c r="F48" s="48" t="s">
        <v>69</v>
      </c>
      <c r="G48" s="130" t="s">
        <v>22</v>
      </c>
      <c r="H48" s="145"/>
      <c r="I48" s="47">
        <v>977.78109719999998</v>
      </c>
    </row>
    <row r="49" spans="1:9" ht="30.75" thickBot="1" x14ac:dyDescent="0.3">
      <c r="A49" s="24" t="s">
        <v>77</v>
      </c>
      <c r="B49" s="46">
        <v>45384</v>
      </c>
      <c r="C49" s="27">
        <f t="shared" si="1"/>
        <v>1012.0034356019999</v>
      </c>
      <c r="D49" s="27" t="s">
        <v>1032</v>
      </c>
      <c r="E49" s="48" t="s">
        <v>69</v>
      </c>
      <c r="F49" s="48" t="s">
        <v>69</v>
      </c>
      <c r="G49" s="130" t="s">
        <v>16</v>
      </c>
      <c r="H49" s="145"/>
      <c r="I49" s="47">
        <v>977.78109719999998</v>
      </c>
    </row>
    <row r="50" spans="1:9" ht="30.75" thickBot="1" x14ac:dyDescent="0.3">
      <c r="A50" s="52" t="s">
        <v>78</v>
      </c>
      <c r="B50" s="46">
        <v>45385</v>
      </c>
      <c r="C50" s="27">
        <f t="shared" si="1"/>
        <v>1012.0034356019999</v>
      </c>
      <c r="D50" s="27" t="s">
        <v>1033</v>
      </c>
      <c r="E50" s="48" t="s">
        <v>69</v>
      </c>
      <c r="F50" s="48" t="s">
        <v>69</v>
      </c>
      <c r="G50" s="130" t="s">
        <v>22</v>
      </c>
      <c r="H50" s="145"/>
      <c r="I50" s="47">
        <v>977.78109719999998</v>
      </c>
    </row>
    <row r="51" spans="1:9" ht="15.75" thickBot="1" x14ac:dyDescent="0.3">
      <c r="A51" s="45" t="s">
        <v>79</v>
      </c>
      <c r="B51" s="46">
        <v>43235</v>
      </c>
      <c r="C51" s="27">
        <f t="shared" si="1"/>
        <v>771.45742132199996</v>
      </c>
      <c r="D51" s="27" t="s">
        <v>1034</v>
      </c>
      <c r="E51" s="48" t="s">
        <v>69</v>
      </c>
      <c r="F51" s="48" t="s">
        <v>69</v>
      </c>
      <c r="G51" s="130" t="s">
        <v>22</v>
      </c>
      <c r="H51" s="145"/>
      <c r="I51" s="47">
        <v>745.36948919999998</v>
      </c>
    </row>
    <row r="52" spans="1:9" ht="15.75" thickBot="1" x14ac:dyDescent="0.3">
      <c r="A52" s="45" t="s">
        <v>80</v>
      </c>
      <c r="B52" s="46">
        <v>43239</v>
      </c>
      <c r="C52" s="27">
        <f t="shared" si="1"/>
        <v>771.45742132199996</v>
      </c>
      <c r="D52" s="27" t="s">
        <v>1035</v>
      </c>
      <c r="E52" s="48" t="s">
        <v>69</v>
      </c>
      <c r="F52" s="48" t="s">
        <v>69</v>
      </c>
      <c r="G52" s="130" t="s">
        <v>22</v>
      </c>
      <c r="H52" s="145"/>
      <c r="I52" s="47">
        <v>745.36948919999998</v>
      </c>
    </row>
    <row r="53" spans="1:9" ht="15.75" thickBot="1" x14ac:dyDescent="0.3">
      <c r="A53" s="45" t="s">
        <v>81</v>
      </c>
      <c r="B53" s="46">
        <v>66984</v>
      </c>
      <c r="C53" s="27">
        <f t="shared" si="1"/>
        <v>2018.0446195679999</v>
      </c>
      <c r="D53" s="50" t="s">
        <v>72</v>
      </c>
      <c r="E53" s="48" t="s">
        <v>69</v>
      </c>
      <c r="F53" s="48" t="s">
        <v>69</v>
      </c>
      <c r="G53" s="130" t="s">
        <v>22</v>
      </c>
      <c r="H53" s="145"/>
      <c r="I53" s="47">
        <v>1949.8015648000001</v>
      </c>
    </row>
    <row r="54" spans="1:9" ht="30.75" thickBot="1" x14ac:dyDescent="0.3">
      <c r="A54" s="52" t="s">
        <v>82</v>
      </c>
      <c r="B54" s="46">
        <v>19083</v>
      </c>
      <c r="C54" s="27">
        <f t="shared" si="1"/>
        <v>1401.3627650099997</v>
      </c>
      <c r="D54" s="50" t="s">
        <v>72</v>
      </c>
      <c r="E54" s="48" t="s">
        <v>69</v>
      </c>
      <c r="F54" s="48" t="s">
        <v>69</v>
      </c>
      <c r="G54" s="130" t="s">
        <v>16</v>
      </c>
      <c r="H54" s="145"/>
      <c r="I54" s="47">
        <v>1353.9736859999998</v>
      </c>
    </row>
    <row r="55" spans="1:9" ht="15.75" thickBot="1" x14ac:dyDescent="0.3">
      <c r="A55" s="45" t="s">
        <v>83</v>
      </c>
      <c r="B55" s="46">
        <v>19120</v>
      </c>
      <c r="C55" s="27">
        <f t="shared" si="1"/>
        <v>3212.7004191599999</v>
      </c>
      <c r="D55" s="27" t="s">
        <v>1036</v>
      </c>
      <c r="E55" s="48" t="s">
        <v>69</v>
      </c>
      <c r="F55" s="48" t="s">
        <v>69</v>
      </c>
      <c r="G55" s="130" t="s">
        <v>22</v>
      </c>
      <c r="H55" s="145"/>
      <c r="I55" s="47">
        <v>3104.058376</v>
      </c>
    </row>
    <row r="56" spans="1:9" ht="30.75" thickBot="1" x14ac:dyDescent="0.3">
      <c r="A56" s="52" t="s">
        <v>799</v>
      </c>
      <c r="B56" s="46">
        <v>10005</v>
      </c>
      <c r="C56" s="27">
        <f t="shared" si="1"/>
        <v>606.4768721339999</v>
      </c>
      <c r="D56" s="27" t="s">
        <v>1037</v>
      </c>
      <c r="E56" s="48" t="s">
        <v>69</v>
      </c>
      <c r="F56" s="48" t="s">
        <v>69</v>
      </c>
      <c r="G56" s="130" t="s">
        <v>16</v>
      </c>
      <c r="H56" s="145"/>
      <c r="I56" s="47">
        <v>585.96799239999996</v>
      </c>
    </row>
    <row r="57" spans="1:9" ht="33.75" customHeight="1" thickBot="1" x14ac:dyDescent="0.3">
      <c r="A57" s="45" t="s">
        <v>85</v>
      </c>
      <c r="B57" s="46">
        <v>36430</v>
      </c>
      <c r="C57" s="27">
        <f t="shared" si="1"/>
        <v>381.05142704999997</v>
      </c>
      <c r="D57" s="48" t="s">
        <v>68</v>
      </c>
      <c r="E57" s="48" t="s">
        <v>68</v>
      </c>
      <c r="F57" s="48" t="s">
        <v>68</v>
      </c>
      <c r="G57" s="130" t="s">
        <v>16</v>
      </c>
      <c r="H57" s="145"/>
      <c r="I57" s="47">
        <v>368.16563000000002</v>
      </c>
    </row>
    <row r="58" spans="1:9" ht="15.75" thickBot="1" x14ac:dyDescent="0.3">
      <c r="D58" s="53"/>
      <c r="G58" s="149"/>
    </row>
    <row r="59" spans="1:9" ht="15.75" thickBot="1" x14ac:dyDescent="0.3">
      <c r="A59" s="16" t="s">
        <v>86</v>
      </c>
      <c r="B59" s="17"/>
      <c r="C59" s="18"/>
      <c r="D59" s="54"/>
      <c r="E59" s="54"/>
      <c r="F59" s="55"/>
      <c r="G59" s="17"/>
      <c r="H59" s="113"/>
    </row>
    <row r="60" spans="1:9" ht="60.75" thickBot="1" x14ac:dyDescent="0.3">
      <c r="A60" s="10" t="s">
        <v>8</v>
      </c>
      <c r="B60" s="10" t="s">
        <v>62</v>
      </c>
      <c r="C60" s="10" t="s">
        <v>63</v>
      </c>
      <c r="D60" s="10" t="s">
        <v>64</v>
      </c>
      <c r="E60" s="10" t="s">
        <v>65</v>
      </c>
      <c r="F60" s="10" t="s">
        <v>87</v>
      </c>
      <c r="G60" s="129" t="s">
        <v>12</v>
      </c>
      <c r="H60" s="112"/>
    </row>
    <row r="61" spans="1:9" ht="15.75" thickBot="1" x14ac:dyDescent="0.3">
      <c r="A61" s="56" t="s">
        <v>88</v>
      </c>
      <c r="B61" s="72">
        <v>93454</v>
      </c>
      <c r="C61" s="27">
        <f t="shared" ref="C61:C65" si="2">$I61*1.035</f>
        <v>2764.7465478119998</v>
      </c>
      <c r="D61" s="58" t="s">
        <v>72</v>
      </c>
      <c r="E61" s="59" t="s">
        <v>89</v>
      </c>
      <c r="F61" s="59" t="s">
        <v>89</v>
      </c>
      <c r="G61" s="148" t="s">
        <v>16</v>
      </c>
      <c r="H61" s="131"/>
      <c r="I61" s="47">
        <v>2671.2527031999998</v>
      </c>
    </row>
    <row r="62" spans="1:9" ht="30.75" thickBot="1" x14ac:dyDescent="0.3">
      <c r="A62" s="56" t="s">
        <v>90</v>
      </c>
      <c r="B62" s="72">
        <v>93458</v>
      </c>
      <c r="C62" s="27">
        <f t="shared" si="2"/>
        <v>2764.7465478119998</v>
      </c>
      <c r="D62" s="58" t="s">
        <v>72</v>
      </c>
      <c r="E62" s="59" t="s">
        <v>89</v>
      </c>
      <c r="F62" s="59" t="s">
        <v>89</v>
      </c>
      <c r="G62" s="148" t="s">
        <v>16</v>
      </c>
      <c r="H62" s="131"/>
      <c r="I62" s="47">
        <v>2671.2527031999998</v>
      </c>
    </row>
    <row r="63" spans="1:9" ht="45.75" thickBot="1" x14ac:dyDescent="0.3">
      <c r="A63" s="56" t="s">
        <v>91</v>
      </c>
      <c r="B63" s="72">
        <v>93459</v>
      </c>
      <c r="C63" s="27">
        <f t="shared" si="2"/>
        <v>2764.7465478119998</v>
      </c>
      <c r="D63" s="58" t="s">
        <v>72</v>
      </c>
      <c r="E63" s="59" t="s">
        <v>89</v>
      </c>
      <c r="F63" s="59" t="s">
        <v>89</v>
      </c>
      <c r="G63" s="148" t="s">
        <v>16</v>
      </c>
      <c r="H63" s="131"/>
      <c r="I63" s="47">
        <v>2671.2527031999998</v>
      </c>
    </row>
    <row r="64" spans="1:9" ht="30.75" thickBot="1" x14ac:dyDescent="0.3">
      <c r="A64" s="56" t="s">
        <v>92</v>
      </c>
      <c r="B64" s="72">
        <v>93460</v>
      </c>
      <c r="C64" s="27">
        <f t="shared" si="2"/>
        <v>2764.7465478119998</v>
      </c>
      <c r="D64" s="58" t="s">
        <v>72</v>
      </c>
      <c r="E64" s="59" t="s">
        <v>89</v>
      </c>
      <c r="F64" s="59" t="s">
        <v>89</v>
      </c>
      <c r="G64" s="148" t="s">
        <v>16</v>
      </c>
      <c r="H64" s="131"/>
      <c r="I64" s="47">
        <v>2671.2527031999998</v>
      </c>
    </row>
    <row r="65" spans="1:10" ht="30.75" thickBot="1" x14ac:dyDescent="0.3">
      <c r="A65" s="56" t="s">
        <v>93</v>
      </c>
      <c r="B65" s="29" t="s">
        <v>94</v>
      </c>
      <c r="C65" s="27">
        <f t="shared" si="2"/>
        <v>9920.2428548819989</v>
      </c>
      <c r="D65" s="58" t="s">
        <v>72</v>
      </c>
      <c r="E65" s="59" t="s">
        <v>89</v>
      </c>
      <c r="F65" s="59" t="s">
        <v>89</v>
      </c>
      <c r="G65" s="148" t="s">
        <v>16</v>
      </c>
      <c r="H65" s="131"/>
      <c r="I65" s="47">
        <v>9584.7757051999997</v>
      </c>
    </row>
    <row r="66" spans="1:10" x14ac:dyDescent="0.25">
      <c r="D66" s="40"/>
    </row>
    <row r="67" spans="1:10" ht="15.75" thickBot="1" x14ac:dyDescent="0.3">
      <c r="A67"/>
      <c r="C67"/>
      <c r="D67" s="32"/>
    </row>
    <row r="68" spans="1:10" ht="30.75" thickBot="1" x14ac:dyDescent="0.3">
      <c r="A68" s="10" t="s">
        <v>8</v>
      </c>
      <c r="B68" s="10" t="s">
        <v>95</v>
      </c>
      <c r="C68" s="10" t="s">
        <v>96</v>
      </c>
      <c r="D68" s="10" t="s">
        <v>11</v>
      </c>
      <c r="E68" s="10" t="s">
        <v>12</v>
      </c>
      <c r="F68" s="129" t="s">
        <v>97</v>
      </c>
      <c r="G68" s="112"/>
      <c r="I68" s="11"/>
      <c r="J68" s="11"/>
    </row>
    <row r="69" spans="1:10" ht="15.75" thickBot="1" x14ac:dyDescent="0.3">
      <c r="A69" s="60" t="s">
        <v>98</v>
      </c>
      <c r="B69" s="17"/>
      <c r="C69" s="18"/>
      <c r="D69" s="18"/>
      <c r="E69" s="18"/>
      <c r="F69" s="18"/>
      <c r="G69" s="113"/>
    </row>
    <row r="70" spans="1:10" ht="15.75" thickBot="1" x14ac:dyDescent="0.3">
      <c r="A70" s="61" t="s">
        <v>99</v>
      </c>
      <c r="B70" s="26" t="s">
        <v>100</v>
      </c>
      <c r="C70" s="62">
        <v>82043</v>
      </c>
      <c r="D70" s="70">
        <f t="shared" ref="D70:D133" si="3">$I70*1.035</f>
        <v>5.9822999999999995</v>
      </c>
      <c r="E70" s="62" t="s">
        <v>16</v>
      </c>
      <c r="F70" s="130" t="s">
        <v>101</v>
      </c>
      <c r="G70" s="131"/>
      <c r="I70" s="63">
        <v>5.78</v>
      </c>
    </row>
    <row r="71" spans="1:10" ht="15.75" thickBot="1" x14ac:dyDescent="0.3">
      <c r="A71" s="61" t="s">
        <v>102</v>
      </c>
      <c r="B71" s="26" t="s">
        <v>103</v>
      </c>
      <c r="C71" s="62">
        <v>82009</v>
      </c>
      <c r="D71" s="70">
        <f t="shared" si="3"/>
        <v>4.6781999999999995</v>
      </c>
      <c r="E71" s="62" t="s">
        <v>16</v>
      </c>
      <c r="F71" s="130" t="s">
        <v>101</v>
      </c>
      <c r="G71" s="131"/>
      <c r="I71" s="63">
        <v>4.5199999999999996</v>
      </c>
    </row>
    <row r="72" spans="1:10" ht="15.75" thickBot="1" x14ac:dyDescent="0.3">
      <c r="A72" s="61" t="s">
        <v>104</v>
      </c>
      <c r="B72" s="26" t="s">
        <v>105</v>
      </c>
      <c r="C72" s="26">
        <v>87070</v>
      </c>
      <c r="D72" s="70">
        <f t="shared" si="3"/>
        <v>8.9216999999999977</v>
      </c>
      <c r="E72" s="27" t="s">
        <v>16</v>
      </c>
      <c r="F72" s="130" t="s">
        <v>101</v>
      </c>
      <c r="G72" s="131"/>
      <c r="I72" s="63">
        <v>8.6199999999999992</v>
      </c>
    </row>
    <row r="73" spans="1:10" ht="15.75" thickBot="1" x14ac:dyDescent="0.3">
      <c r="A73" s="61" t="s">
        <v>106</v>
      </c>
      <c r="B73" s="26" t="s">
        <v>107</v>
      </c>
      <c r="C73" s="62">
        <v>84460</v>
      </c>
      <c r="D73" s="70">
        <f t="shared" si="3"/>
        <v>5.4854999999999992</v>
      </c>
      <c r="E73" s="62" t="s">
        <v>16</v>
      </c>
      <c r="F73" s="130" t="s">
        <v>101</v>
      </c>
      <c r="G73" s="131"/>
      <c r="I73" s="63">
        <v>5.3</v>
      </c>
    </row>
    <row r="74" spans="1:10" ht="15.75" thickBot="1" x14ac:dyDescent="0.3">
      <c r="A74" s="61" t="s">
        <v>108</v>
      </c>
      <c r="B74" s="26" t="s">
        <v>109</v>
      </c>
      <c r="C74" s="62">
        <v>82105</v>
      </c>
      <c r="D74" s="70">
        <f t="shared" si="3"/>
        <v>17.356949999999998</v>
      </c>
      <c r="E74" s="62" t="s">
        <v>16</v>
      </c>
      <c r="F74" s="130" t="s">
        <v>101</v>
      </c>
      <c r="G74" s="131"/>
      <c r="I74" s="63">
        <v>16.77</v>
      </c>
    </row>
    <row r="75" spans="1:10" ht="15.75" thickBot="1" x14ac:dyDescent="0.3">
      <c r="A75" s="61" t="s">
        <v>110</v>
      </c>
      <c r="B75" s="26" t="s">
        <v>111</v>
      </c>
      <c r="C75" s="62">
        <v>82140</v>
      </c>
      <c r="D75" s="70">
        <f t="shared" si="3"/>
        <v>15.079949999999998</v>
      </c>
      <c r="E75" s="62" t="s">
        <v>16</v>
      </c>
      <c r="F75" s="130" t="s">
        <v>101</v>
      </c>
      <c r="G75" s="131"/>
      <c r="I75" s="63">
        <v>14.57</v>
      </c>
    </row>
    <row r="76" spans="1:10" ht="15.75" thickBot="1" x14ac:dyDescent="0.3">
      <c r="A76" s="61" t="s">
        <v>112</v>
      </c>
      <c r="B76" s="26" t="s">
        <v>113</v>
      </c>
      <c r="C76" s="62">
        <v>82150</v>
      </c>
      <c r="D76" s="70">
        <f t="shared" si="3"/>
        <v>6.7068000000000003</v>
      </c>
      <c r="E76" s="62" t="s">
        <v>16</v>
      </c>
      <c r="F76" s="130" t="s">
        <v>101</v>
      </c>
      <c r="G76" s="131"/>
      <c r="I76" s="63">
        <v>6.48</v>
      </c>
    </row>
    <row r="77" spans="1:10" ht="15.75" thickBot="1" x14ac:dyDescent="0.3">
      <c r="A77" s="61" t="s">
        <v>114</v>
      </c>
      <c r="B77" s="26" t="s">
        <v>115</v>
      </c>
      <c r="C77" s="62">
        <v>82157</v>
      </c>
      <c r="D77" s="70">
        <f t="shared" si="3"/>
        <v>30.3048</v>
      </c>
      <c r="E77" s="62" t="s">
        <v>16</v>
      </c>
      <c r="F77" s="130" t="s">
        <v>101</v>
      </c>
      <c r="G77" s="131"/>
      <c r="I77" s="63">
        <v>29.28</v>
      </c>
    </row>
    <row r="78" spans="1:10" ht="15.75" thickBot="1" x14ac:dyDescent="0.3">
      <c r="A78" s="61" t="s">
        <v>116</v>
      </c>
      <c r="B78" s="26" t="s">
        <v>117</v>
      </c>
      <c r="C78" s="62">
        <v>82164</v>
      </c>
      <c r="D78" s="70">
        <f t="shared" si="3"/>
        <v>15.110999999999999</v>
      </c>
      <c r="E78" s="62" t="s">
        <v>16</v>
      </c>
      <c r="F78" s="130" t="s">
        <v>101</v>
      </c>
      <c r="G78" s="131"/>
      <c r="I78" s="63">
        <v>14.6</v>
      </c>
    </row>
    <row r="79" spans="1:10" ht="15.75" thickBot="1" x14ac:dyDescent="0.3">
      <c r="A79" s="61" t="s">
        <v>118</v>
      </c>
      <c r="B79" s="26" t="s">
        <v>119</v>
      </c>
      <c r="C79" s="62">
        <v>86038</v>
      </c>
      <c r="D79" s="70">
        <f t="shared" si="3"/>
        <v>12.51315</v>
      </c>
      <c r="E79" s="62" t="s">
        <v>16</v>
      </c>
      <c r="F79" s="130" t="s">
        <v>101</v>
      </c>
      <c r="G79" s="131"/>
      <c r="I79" s="63">
        <v>12.09</v>
      </c>
    </row>
    <row r="80" spans="1:10" ht="15.75" thickBot="1" x14ac:dyDescent="0.3">
      <c r="A80" s="61" t="s">
        <v>120</v>
      </c>
      <c r="B80" s="26" t="s">
        <v>121</v>
      </c>
      <c r="C80" s="62">
        <v>86039</v>
      </c>
      <c r="D80" s="70">
        <f t="shared" si="3"/>
        <v>11.550599999999999</v>
      </c>
      <c r="E80" s="62" t="s">
        <v>16</v>
      </c>
      <c r="F80" s="130" t="s">
        <v>101</v>
      </c>
      <c r="G80" s="131"/>
      <c r="I80" s="63">
        <v>11.16</v>
      </c>
    </row>
    <row r="81" spans="1:9" ht="15.75" thickBot="1" x14ac:dyDescent="0.3">
      <c r="A81" s="61" t="s">
        <v>122</v>
      </c>
      <c r="B81" s="26" t="s">
        <v>123</v>
      </c>
      <c r="C81" s="62">
        <v>84075</v>
      </c>
      <c r="D81" s="70">
        <f t="shared" si="3"/>
        <v>5.3612999999999991</v>
      </c>
      <c r="E81" s="62" t="s">
        <v>16</v>
      </c>
      <c r="F81" s="130" t="s">
        <v>101</v>
      </c>
      <c r="G81" s="131"/>
      <c r="I81" s="63">
        <v>5.18</v>
      </c>
    </row>
    <row r="82" spans="1:9" ht="15.75" thickBot="1" x14ac:dyDescent="0.3">
      <c r="A82" s="61" t="s">
        <v>124</v>
      </c>
      <c r="B82" s="26" t="s">
        <v>125</v>
      </c>
      <c r="C82" s="62">
        <v>82784</v>
      </c>
      <c r="D82" s="70">
        <f t="shared" si="3"/>
        <v>9.6255000000000006</v>
      </c>
      <c r="E82" s="62" t="s">
        <v>16</v>
      </c>
      <c r="F82" s="130" t="s">
        <v>101</v>
      </c>
      <c r="G82" s="131"/>
      <c r="I82" s="63">
        <v>9.3000000000000007</v>
      </c>
    </row>
    <row r="83" spans="1:9" ht="15.75" thickBot="1" x14ac:dyDescent="0.3">
      <c r="A83" s="61" t="s">
        <v>126</v>
      </c>
      <c r="B83" s="26" t="s">
        <v>127</v>
      </c>
      <c r="C83" s="62">
        <v>84550</v>
      </c>
      <c r="D83" s="70">
        <f t="shared" si="3"/>
        <v>4.6781999999999995</v>
      </c>
      <c r="E83" s="62" t="s">
        <v>16</v>
      </c>
      <c r="F83" s="130" t="s">
        <v>101</v>
      </c>
      <c r="G83" s="131"/>
      <c r="I83" s="63">
        <v>4.5199999999999996</v>
      </c>
    </row>
    <row r="84" spans="1:9" ht="15.75" thickBot="1" x14ac:dyDescent="0.3">
      <c r="A84" s="61" t="s">
        <v>128</v>
      </c>
      <c r="B84" s="26" t="s">
        <v>129</v>
      </c>
      <c r="C84" s="62">
        <v>84402</v>
      </c>
      <c r="D84" s="70">
        <f t="shared" si="3"/>
        <v>26.361449999999998</v>
      </c>
      <c r="E84" s="62" t="s">
        <v>16</v>
      </c>
      <c r="F84" s="130" t="s">
        <v>101</v>
      </c>
      <c r="G84" s="131"/>
      <c r="I84" s="63">
        <v>25.47</v>
      </c>
    </row>
    <row r="85" spans="1:9" ht="15.75" thickBot="1" x14ac:dyDescent="0.3">
      <c r="A85" s="61" t="s">
        <v>130</v>
      </c>
      <c r="B85" s="26" t="s">
        <v>131</v>
      </c>
      <c r="C85" s="62">
        <v>84439</v>
      </c>
      <c r="D85" s="70">
        <f t="shared" si="3"/>
        <v>9.3356999999999992</v>
      </c>
      <c r="E85" s="62" t="s">
        <v>16</v>
      </c>
      <c r="F85" s="130" t="s">
        <v>101</v>
      </c>
      <c r="G85" s="131"/>
      <c r="I85" s="63">
        <v>9.02</v>
      </c>
    </row>
    <row r="86" spans="1:9" ht="15.75" thickBot="1" x14ac:dyDescent="0.3">
      <c r="A86" s="61" t="s">
        <v>132</v>
      </c>
      <c r="B86" s="26" t="s">
        <v>133</v>
      </c>
      <c r="C86" s="62">
        <v>83970</v>
      </c>
      <c r="D86" s="70">
        <f t="shared" si="3"/>
        <v>42.724799999999995</v>
      </c>
      <c r="E86" s="62" t="s">
        <v>16</v>
      </c>
      <c r="F86" s="130" t="s">
        <v>101</v>
      </c>
      <c r="G86" s="131"/>
      <c r="I86" s="63">
        <v>41.28</v>
      </c>
    </row>
    <row r="87" spans="1:9" ht="15.75" thickBot="1" x14ac:dyDescent="0.3">
      <c r="A87" s="61" t="s">
        <v>134</v>
      </c>
      <c r="B87" s="26" t="s">
        <v>135</v>
      </c>
      <c r="C87" s="62">
        <v>84100</v>
      </c>
      <c r="D87" s="70">
        <f t="shared" si="3"/>
        <v>4.9058999999999999</v>
      </c>
      <c r="E87" s="62" t="s">
        <v>16</v>
      </c>
      <c r="F87" s="130" t="s">
        <v>101</v>
      </c>
      <c r="G87" s="131"/>
      <c r="I87" s="63">
        <v>4.74</v>
      </c>
    </row>
    <row r="88" spans="1:9" ht="15.75" thickBot="1" x14ac:dyDescent="0.3">
      <c r="A88" s="61" t="s">
        <v>136</v>
      </c>
      <c r="B88" s="26" t="s">
        <v>137</v>
      </c>
      <c r="C88" s="62">
        <v>84134</v>
      </c>
      <c r="D88" s="70">
        <f t="shared" si="3"/>
        <v>15.100649999999998</v>
      </c>
      <c r="E88" s="62" t="s">
        <v>16</v>
      </c>
      <c r="F88" s="130" t="s">
        <v>101</v>
      </c>
      <c r="G88" s="131"/>
      <c r="I88" s="63">
        <v>14.59</v>
      </c>
    </row>
    <row r="89" spans="1:9" ht="15.75" thickBot="1" x14ac:dyDescent="0.3">
      <c r="A89" s="61" t="s">
        <v>138</v>
      </c>
      <c r="B89" s="26" t="s">
        <v>139</v>
      </c>
      <c r="C89" s="62">
        <v>84144</v>
      </c>
      <c r="D89" s="70">
        <f t="shared" si="3"/>
        <v>21.590099999999996</v>
      </c>
      <c r="E89" s="62" t="s">
        <v>16</v>
      </c>
      <c r="F89" s="130" t="s">
        <v>101</v>
      </c>
      <c r="G89" s="131"/>
      <c r="I89" s="63">
        <v>20.86</v>
      </c>
    </row>
    <row r="90" spans="1:9" ht="15.75" thickBot="1" x14ac:dyDescent="0.3">
      <c r="A90" s="61" t="s">
        <v>140</v>
      </c>
      <c r="B90" s="26" t="s">
        <v>141</v>
      </c>
      <c r="C90" s="62">
        <v>84146</v>
      </c>
      <c r="D90" s="70">
        <f t="shared" si="3"/>
        <v>20.058299999999999</v>
      </c>
      <c r="E90" s="62" t="s">
        <v>16</v>
      </c>
      <c r="F90" s="130" t="s">
        <v>101</v>
      </c>
      <c r="G90" s="131"/>
      <c r="I90" s="63">
        <v>19.38</v>
      </c>
    </row>
    <row r="91" spans="1:9" ht="15.75" thickBot="1" x14ac:dyDescent="0.3">
      <c r="A91" s="61" t="s">
        <v>142</v>
      </c>
      <c r="B91" s="26" t="s">
        <v>143</v>
      </c>
      <c r="C91" s="62">
        <v>84157</v>
      </c>
      <c r="D91" s="70">
        <f t="shared" si="3"/>
        <v>4.1399999999999997</v>
      </c>
      <c r="E91" s="62" t="s">
        <v>16</v>
      </c>
      <c r="F91" s="130" t="s">
        <v>101</v>
      </c>
      <c r="G91" s="131"/>
      <c r="I91" s="63">
        <v>4</v>
      </c>
    </row>
    <row r="92" spans="1:9" ht="15.75" thickBot="1" x14ac:dyDescent="0.3">
      <c r="A92" s="61" t="s">
        <v>144</v>
      </c>
      <c r="B92" s="26" t="s">
        <v>145</v>
      </c>
      <c r="C92" s="62">
        <v>84155</v>
      </c>
      <c r="D92" s="70">
        <f t="shared" si="3"/>
        <v>3.7984499999999994</v>
      </c>
      <c r="E92" s="62" t="s">
        <v>16</v>
      </c>
      <c r="F92" s="130" t="s">
        <v>101</v>
      </c>
      <c r="G92" s="131"/>
      <c r="I92" s="63">
        <v>3.67</v>
      </c>
    </row>
    <row r="93" spans="1:9" ht="15.75" thickBot="1" x14ac:dyDescent="0.3">
      <c r="A93" s="61" t="s">
        <v>146</v>
      </c>
      <c r="B93" s="26" t="s">
        <v>147</v>
      </c>
      <c r="C93" s="62">
        <v>84156</v>
      </c>
      <c r="D93" s="70">
        <f t="shared" si="3"/>
        <v>3.7984499999999994</v>
      </c>
      <c r="E93" s="62" t="s">
        <v>16</v>
      </c>
      <c r="F93" s="130" t="s">
        <v>101</v>
      </c>
      <c r="G93" s="131"/>
      <c r="I93" s="63">
        <v>3.67</v>
      </c>
    </row>
    <row r="94" spans="1:9" ht="15.75" thickBot="1" x14ac:dyDescent="0.3">
      <c r="A94" s="61" t="s">
        <v>148</v>
      </c>
      <c r="B94" s="26" t="s">
        <v>149</v>
      </c>
      <c r="C94" s="62">
        <v>84154</v>
      </c>
      <c r="D94" s="70">
        <f t="shared" si="3"/>
        <v>19.033649999999998</v>
      </c>
      <c r="E94" s="62" t="s">
        <v>22</v>
      </c>
      <c r="F94" s="130" t="s">
        <v>101</v>
      </c>
      <c r="G94" s="131"/>
      <c r="I94" s="63">
        <v>18.39</v>
      </c>
    </row>
    <row r="95" spans="1:9" ht="15.75" thickBot="1" x14ac:dyDescent="0.3">
      <c r="A95" s="61" t="s">
        <v>150</v>
      </c>
      <c r="B95" s="26" t="s">
        <v>151</v>
      </c>
      <c r="C95" s="62">
        <v>84153</v>
      </c>
      <c r="D95" s="70">
        <f t="shared" si="3"/>
        <v>19.033649999999998</v>
      </c>
      <c r="E95" s="62" t="s">
        <v>22</v>
      </c>
      <c r="F95" s="130" t="s">
        <v>101</v>
      </c>
      <c r="G95" s="131"/>
      <c r="I95" s="63">
        <v>18.39</v>
      </c>
    </row>
    <row r="96" spans="1:9" ht="15.75" thickBot="1" x14ac:dyDescent="0.3">
      <c r="A96" s="61" t="s">
        <v>152</v>
      </c>
      <c r="B96" s="26" t="s">
        <v>153</v>
      </c>
      <c r="C96" s="62">
        <v>84132</v>
      </c>
      <c r="D96" s="70">
        <f t="shared" si="3"/>
        <v>4.9265999999999996</v>
      </c>
      <c r="E96" s="62" t="s">
        <v>16</v>
      </c>
      <c r="F96" s="130" t="s">
        <v>101</v>
      </c>
      <c r="G96" s="131"/>
      <c r="I96" s="63">
        <v>4.76</v>
      </c>
    </row>
    <row r="97" spans="1:9" ht="15.75" thickBot="1" x14ac:dyDescent="0.3">
      <c r="A97" s="61" t="s">
        <v>154</v>
      </c>
      <c r="B97" s="26" t="s">
        <v>155</v>
      </c>
      <c r="C97" s="62">
        <v>84295</v>
      </c>
      <c r="D97" s="70">
        <f t="shared" si="3"/>
        <v>4.9783499999999989</v>
      </c>
      <c r="E97" s="62" t="s">
        <v>16</v>
      </c>
      <c r="F97" s="130" t="s">
        <v>101</v>
      </c>
      <c r="G97" s="131"/>
      <c r="I97" s="63">
        <v>4.8099999999999996</v>
      </c>
    </row>
    <row r="98" spans="1:9" ht="15.75" thickBot="1" x14ac:dyDescent="0.3">
      <c r="A98" s="61" t="s">
        <v>156</v>
      </c>
      <c r="B98" s="26" t="s">
        <v>157</v>
      </c>
      <c r="C98" s="62">
        <v>84432</v>
      </c>
      <c r="D98" s="70">
        <f t="shared" si="3"/>
        <v>16.622099999999996</v>
      </c>
      <c r="E98" s="62" t="s">
        <v>16</v>
      </c>
      <c r="F98" s="130" t="s">
        <v>101</v>
      </c>
      <c r="G98" s="131"/>
      <c r="I98" s="63">
        <v>16.059999999999999</v>
      </c>
    </row>
    <row r="99" spans="1:9" ht="15.75" thickBot="1" x14ac:dyDescent="0.3">
      <c r="A99" s="61" t="s">
        <v>158</v>
      </c>
      <c r="B99" s="26" t="s">
        <v>159</v>
      </c>
      <c r="C99" s="62">
        <v>84479</v>
      </c>
      <c r="D99" s="70">
        <f t="shared" si="3"/>
        <v>6.6964499999999996</v>
      </c>
      <c r="E99" s="62" t="s">
        <v>16</v>
      </c>
      <c r="F99" s="130" t="s">
        <v>101</v>
      </c>
      <c r="G99" s="131"/>
      <c r="I99" s="63">
        <v>6.47</v>
      </c>
    </row>
    <row r="100" spans="1:9" ht="15.75" thickBot="1" x14ac:dyDescent="0.3">
      <c r="A100" s="61" t="s">
        <v>160</v>
      </c>
      <c r="B100" s="26" t="s">
        <v>161</v>
      </c>
      <c r="C100" s="62">
        <v>84403</v>
      </c>
      <c r="D100" s="70">
        <f t="shared" si="3"/>
        <v>26.713349999999998</v>
      </c>
      <c r="E100" s="62" t="s">
        <v>16</v>
      </c>
      <c r="F100" s="130" t="s">
        <v>101</v>
      </c>
      <c r="G100" s="131"/>
      <c r="I100" s="63">
        <v>25.81</v>
      </c>
    </row>
    <row r="101" spans="1:9" ht="15.75" thickBot="1" x14ac:dyDescent="0.3">
      <c r="A101" s="61" t="s">
        <v>162</v>
      </c>
      <c r="B101" s="26" t="s">
        <v>163</v>
      </c>
      <c r="C101" s="62">
        <v>84436</v>
      </c>
      <c r="D101" s="70">
        <f t="shared" si="3"/>
        <v>7.1104499999999993</v>
      </c>
      <c r="E101" s="62" t="s">
        <v>16</v>
      </c>
      <c r="F101" s="130" t="s">
        <v>101</v>
      </c>
      <c r="G101" s="131"/>
      <c r="I101" s="63">
        <v>6.87</v>
      </c>
    </row>
    <row r="102" spans="1:9" ht="15.75" thickBot="1" x14ac:dyDescent="0.3">
      <c r="A102" s="61" t="s">
        <v>164</v>
      </c>
      <c r="B102" s="26" t="s">
        <v>165</v>
      </c>
      <c r="C102" s="62">
        <v>84466</v>
      </c>
      <c r="D102" s="70">
        <f t="shared" si="3"/>
        <v>13.206599999999998</v>
      </c>
      <c r="E102" s="62" t="s">
        <v>16</v>
      </c>
      <c r="F102" s="130" t="s">
        <v>101</v>
      </c>
      <c r="G102" s="131"/>
      <c r="I102" s="63">
        <v>12.76</v>
      </c>
    </row>
    <row r="103" spans="1:9" ht="15.75" thickBot="1" x14ac:dyDescent="0.3">
      <c r="A103" s="61" t="s">
        <v>166</v>
      </c>
      <c r="B103" s="26" t="s">
        <v>167</v>
      </c>
      <c r="C103" s="62">
        <v>84520</v>
      </c>
      <c r="D103" s="70">
        <f t="shared" si="3"/>
        <v>4.0882499999999995</v>
      </c>
      <c r="E103" s="62" t="s">
        <v>16</v>
      </c>
      <c r="F103" s="130" t="s">
        <v>101</v>
      </c>
      <c r="G103" s="131"/>
      <c r="I103" s="63">
        <v>3.95</v>
      </c>
    </row>
    <row r="104" spans="1:9" ht="15.75" thickBot="1" x14ac:dyDescent="0.3">
      <c r="A104" s="61" t="s">
        <v>168</v>
      </c>
      <c r="B104" s="26" t="s">
        <v>169</v>
      </c>
      <c r="C104" s="62">
        <v>84425</v>
      </c>
      <c r="D104" s="70">
        <f t="shared" si="3"/>
        <v>21.973049999999997</v>
      </c>
      <c r="E104" s="62" t="s">
        <v>16</v>
      </c>
      <c r="F104" s="130" t="s">
        <v>101</v>
      </c>
      <c r="G104" s="131"/>
      <c r="I104" s="63">
        <v>21.23</v>
      </c>
    </row>
    <row r="105" spans="1:9" ht="15.75" thickBot="1" x14ac:dyDescent="0.3">
      <c r="A105" s="61" t="s">
        <v>170</v>
      </c>
      <c r="B105" s="26" t="s">
        <v>171</v>
      </c>
      <c r="C105" s="62">
        <v>84443</v>
      </c>
      <c r="D105" s="70">
        <f t="shared" si="3"/>
        <v>17.387999999999998</v>
      </c>
      <c r="E105" s="62" t="s">
        <v>22</v>
      </c>
      <c r="F105" s="130" t="s">
        <v>101</v>
      </c>
      <c r="G105" s="131"/>
      <c r="I105" s="63">
        <v>16.8</v>
      </c>
    </row>
    <row r="106" spans="1:9" ht="15.75" thickBot="1" x14ac:dyDescent="0.3">
      <c r="A106" s="61" t="s">
        <v>172</v>
      </c>
      <c r="B106" s="26" t="s">
        <v>173</v>
      </c>
      <c r="C106" s="62">
        <v>84480</v>
      </c>
      <c r="D106" s="70">
        <f t="shared" si="3"/>
        <v>14.676299999999999</v>
      </c>
      <c r="E106" s="62" t="s">
        <v>16</v>
      </c>
      <c r="F106" s="130" t="s">
        <v>101</v>
      </c>
      <c r="G106" s="131"/>
      <c r="I106" s="63">
        <v>14.18</v>
      </c>
    </row>
    <row r="107" spans="1:9" ht="15.75" thickBot="1" x14ac:dyDescent="0.3">
      <c r="A107" s="61" t="s">
        <v>174</v>
      </c>
      <c r="B107" s="26" t="s">
        <v>175</v>
      </c>
      <c r="C107" s="62">
        <v>80048</v>
      </c>
      <c r="D107" s="70">
        <f t="shared" si="3"/>
        <v>8.7561</v>
      </c>
      <c r="E107" s="62" t="s">
        <v>22</v>
      </c>
      <c r="F107" s="130" t="s">
        <v>101</v>
      </c>
      <c r="G107" s="131"/>
      <c r="I107" s="63">
        <v>8.4600000000000009</v>
      </c>
    </row>
    <row r="108" spans="1:9" ht="15.75" thickBot="1" x14ac:dyDescent="0.3">
      <c r="A108" s="61" t="s">
        <v>176</v>
      </c>
      <c r="B108" s="26" t="s">
        <v>177</v>
      </c>
      <c r="C108" s="62">
        <v>82248</v>
      </c>
      <c r="D108" s="70">
        <f t="shared" si="3"/>
        <v>5.1956999999999995</v>
      </c>
      <c r="E108" s="62" t="s">
        <v>16</v>
      </c>
      <c r="F108" s="130" t="s">
        <v>101</v>
      </c>
      <c r="G108" s="131"/>
      <c r="I108" s="63">
        <v>5.0199999999999996</v>
      </c>
    </row>
    <row r="109" spans="1:9" ht="15.75" thickBot="1" x14ac:dyDescent="0.3">
      <c r="A109" s="61" t="s">
        <v>178</v>
      </c>
      <c r="B109" s="26" t="s">
        <v>179</v>
      </c>
      <c r="C109" s="62">
        <v>82247</v>
      </c>
      <c r="D109" s="70">
        <f t="shared" si="3"/>
        <v>5.1956999999999995</v>
      </c>
      <c r="E109" s="62" t="s">
        <v>16</v>
      </c>
      <c r="F109" s="130" t="s">
        <v>101</v>
      </c>
      <c r="G109" s="131"/>
      <c r="I109" s="63">
        <v>5.0199999999999996</v>
      </c>
    </row>
    <row r="110" spans="1:9" ht="15.75" thickBot="1" x14ac:dyDescent="0.3">
      <c r="A110" s="61" t="s">
        <v>180</v>
      </c>
      <c r="B110" s="26" t="s">
        <v>181</v>
      </c>
      <c r="C110" s="62">
        <v>36415</v>
      </c>
      <c r="D110" s="70">
        <f t="shared" si="3"/>
        <v>8.8699499999999993</v>
      </c>
      <c r="E110" s="62" t="s">
        <v>16</v>
      </c>
      <c r="F110" s="130" t="s">
        <v>101</v>
      </c>
      <c r="G110" s="131"/>
      <c r="I110" s="63">
        <v>8.57</v>
      </c>
    </row>
    <row r="111" spans="1:9" ht="15.75" thickBot="1" x14ac:dyDescent="0.3">
      <c r="A111" s="61" t="s">
        <v>182</v>
      </c>
      <c r="B111" s="26" t="s">
        <v>183</v>
      </c>
      <c r="C111" s="26">
        <v>87040</v>
      </c>
      <c r="D111" s="70">
        <f t="shared" si="3"/>
        <v>10.681199999999999</v>
      </c>
      <c r="E111" s="27" t="s">
        <v>16</v>
      </c>
      <c r="F111" s="130" t="s">
        <v>101</v>
      </c>
      <c r="G111" s="131"/>
      <c r="I111" s="63">
        <v>10.32</v>
      </c>
    </row>
    <row r="112" spans="1:9" ht="15.75" thickBot="1" x14ac:dyDescent="0.3">
      <c r="A112" s="61" t="s">
        <v>184</v>
      </c>
      <c r="B112" s="26" t="s">
        <v>185</v>
      </c>
      <c r="C112" s="62">
        <v>82805</v>
      </c>
      <c r="D112" s="70">
        <f t="shared" si="3"/>
        <v>81.526949999999985</v>
      </c>
      <c r="E112" s="62" t="s">
        <v>16</v>
      </c>
      <c r="F112" s="130" t="s">
        <v>101</v>
      </c>
      <c r="G112" s="131"/>
      <c r="I112" s="63">
        <v>78.77</v>
      </c>
    </row>
    <row r="113" spans="1:9" ht="15.75" thickBot="1" x14ac:dyDescent="0.3">
      <c r="A113" s="61" t="s">
        <v>186</v>
      </c>
      <c r="B113" s="26" t="s">
        <v>187</v>
      </c>
      <c r="C113" s="62">
        <v>83721</v>
      </c>
      <c r="D113" s="70">
        <f t="shared" si="3"/>
        <v>10.8675</v>
      </c>
      <c r="E113" s="62" t="s">
        <v>16</v>
      </c>
      <c r="F113" s="130" t="s">
        <v>101</v>
      </c>
      <c r="G113" s="131"/>
      <c r="I113" s="63">
        <v>10.5</v>
      </c>
    </row>
    <row r="114" spans="1:9" ht="15.75" thickBot="1" x14ac:dyDescent="0.3">
      <c r="A114" s="61" t="s">
        <v>188</v>
      </c>
      <c r="B114" s="26" t="s">
        <v>189</v>
      </c>
      <c r="C114" s="62">
        <v>86900</v>
      </c>
      <c r="D114" s="70">
        <f t="shared" si="3"/>
        <v>108.50737264199998</v>
      </c>
      <c r="E114" s="62" t="s">
        <v>16</v>
      </c>
      <c r="F114" s="130" t="s">
        <v>190</v>
      </c>
      <c r="G114" s="131"/>
      <c r="I114" s="63">
        <v>104.83804119999999</v>
      </c>
    </row>
    <row r="115" spans="1:9" ht="15.75" thickBot="1" x14ac:dyDescent="0.3">
      <c r="A115" s="61" t="s">
        <v>191</v>
      </c>
      <c r="B115" s="26" t="s">
        <v>192</v>
      </c>
      <c r="C115" s="62">
        <v>86901</v>
      </c>
      <c r="D115" s="70">
        <f t="shared" si="3"/>
        <v>31.736373911999998</v>
      </c>
      <c r="E115" s="62" t="s">
        <v>16</v>
      </c>
      <c r="F115" s="130" t="s">
        <v>190</v>
      </c>
      <c r="G115" s="131"/>
      <c r="I115" s="63">
        <v>30.6631632</v>
      </c>
    </row>
    <row r="116" spans="1:9" ht="15.75" thickBot="1" x14ac:dyDescent="0.3">
      <c r="A116" s="61" t="s">
        <v>193</v>
      </c>
      <c r="B116" s="26" t="s">
        <v>194</v>
      </c>
      <c r="C116" s="62">
        <v>87493</v>
      </c>
      <c r="D116" s="70">
        <f t="shared" si="3"/>
        <v>38.574449999999999</v>
      </c>
      <c r="E116" s="62" t="s">
        <v>16</v>
      </c>
      <c r="F116" s="130" t="s">
        <v>101</v>
      </c>
      <c r="G116" s="131"/>
      <c r="I116" s="63">
        <v>37.270000000000003</v>
      </c>
    </row>
    <row r="117" spans="1:9" ht="15.75" thickBot="1" x14ac:dyDescent="0.3">
      <c r="A117" s="61" t="s">
        <v>195</v>
      </c>
      <c r="B117" s="26" t="s">
        <v>196</v>
      </c>
      <c r="C117" s="62">
        <v>82310</v>
      </c>
      <c r="D117" s="70">
        <f t="shared" si="3"/>
        <v>5.3405999999999993</v>
      </c>
      <c r="E117" s="62" t="s">
        <v>16</v>
      </c>
      <c r="F117" s="130" t="s">
        <v>101</v>
      </c>
      <c r="G117" s="131"/>
      <c r="I117" s="63">
        <v>5.16</v>
      </c>
    </row>
    <row r="118" spans="1:9" ht="15.75" thickBot="1" x14ac:dyDescent="0.3">
      <c r="A118" s="61" t="s">
        <v>197</v>
      </c>
      <c r="B118" s="26" t="s">
        <v>196</v>
      </c>
      <c r="C118" s="26">
        <v>82330</v>
      </c>
      <c r="D118" s="70">
        <f t="shared" si="3"/>
        <v>14.158799999999999</v>
      </c>
      <c r="E118" s="62" t="s">
        <v>16</v>
      </c>
      <c r="F118" s="130" t="s">
        <v>101</v>
      </c>
      <c r="G118" s="131"/>
      <c r="I118" s="63">
        <v>13.68</v>
      </c>
    </row>
    <row r="119" spans="1:9" ht="15.75" thickBot="1" x14ac:dyDescent="0.3">
      <c r="A119" s="61" t="s">
        <v>198</v>
      </c>
      <c r="B119" s="26" t="s">
        <v>199</v>
      </c>
      <c r="C119" s="26">
        <v>82374</v>
      </c>
      <c r="D119" s="70">
        <f t="shared" si="3"/>
        <v>5.0507999999999997</v>
      </c>
      <c r="E119" s="62" t="s">
        <v>16</v>
      </c>
      <c r="F119" s="130" t="s">
        <v>101</v>
      </c>
      <c r="G119" s="131"/>
      <c r="I119" s="63">
        <v>4.88</v>
      </c>
    </row>
    <row r="120" spans="1:9" ht="15.75" thickBot="1" x14ac:dyDescent="0.3">
      <c r="A120" s="61" t="s">
        <v>200</v>
      </c>
      <c r="B120" s="26" t="s">
        <v>201</v>
      </c>
      <c r="C120" s="62">
        <v>82378</v>
      </c>
      <c r="D120" s="70">
        <f t="shared" si="3"/>
        <v>19.6236</v>
      </c>
      <c r="E120" s="62" t="s">
        <v>16</v>
      </c>
      <c r="F120" s="130" t="s">
        <v>101</v>
      </c>
      <c r="G120" s="131"/>
      <c r="I120" s="63">
        <v>18.96</v>
      </c>
    </row>
    <row r="121" spans="1:9" ht="15.75" thickBot="1" x14ac:dyDescent="0.3">
      <c r="A121" s="61" t="s">
        <v>202</v>
      </c>
      <c r="B121" s="26" t="s">
        <v>203</v>
      </c>
      <c r="C121" s="62">
        <v>86147</v>
      </c>
      <c r="D121" s="70">
        <f t="shared" si="3"/>
        <v>26.340749999999996</v>
      </c>
      <c r="E121" s="62" t="s">
        <v>16</v>
      </c>
      <c r="F121" s="130" t="s">
        <v>101</v>
      </c>
      <c r="G121" s="131"/>
      <c r="I121" s="63">
        <v>25.45</v>
      </c>
    </row>
    <row r="122" spans="1:9" ht="15.75" thickBot="1" x14ac:dyDescent="0.3">
      <c r="A122" s="61" t="s">
        <v>204</v>
      </c>
      <c r="B122" s="26" t="s">
        <v>205</v>
      </c>
      <c r="C122" s="62">
        <v>86200</v>
      </c>
      <c r="D122" s="70">
        <f t="shared" si="3"/>
        <v>13.403249999999998</v>
      </c>
      <c r="E122" s="62" t="s">
        <v>16</v>
      </c>
      <c r="F122" s="130" t="s">
        <v>101</v>
      </c>
      <c r="G122" s="131"/>
      <c r="I122" s="63">
        <v>12.95</v>
      </c>
    </row>
    <row r="123" spans="1:9" ht="15.75" thickBot="1" x14ac:dyDescent="0.3">
      <c r="A123" s="61" t="s">
        <v>206</v>
      </c>
      <c r="B123" s="26" t="s">
        <v>207</v>
      </c>
      <c r="C123" s="62">
        <v>84703</v>
      </c>
      <c r="D123" s="70">
        <f t="shared" si="3"/>
        <v>7.783199999999999</v>
      </c>
      <c r="E123" s="62" t="s">
        <v>16</v>
      </c>
      <c r="F123" s="130" t="s">
        <v>101</v>
      </c>
      <c r="G123" s="131"/>
      <c r="I123" s="63">
        <v>7.52</v>
      </c>
    </row>
    <row r="124" spans="1:9" ht="15.75" thickBot="1" x14ac:dyDescent="0.3">
      <c r="A124" s="61" t="s">
        <v>208</v>
      </c>
      <c r="B124" s="26" t="s">
        <v>209</v>
      </c>
      <c r="C124" s="62">
        <v>84702</v>
      </c>
      <c r="D124" s="70">
        <f t="shared" si="3"/>
        <v>15.576749999999999</v>
      </c>
      <c r="E124" s="62" t="s">
        <v>16</v>
      </c>
      <c r="F124" s="130" t="s">
        <v>101</v>
      </c>
      <c r="G124" s="131"/>
      <c r="I124" s="63">
        <v>15.05</v>
      </c>
    </row>
    <row r="125" spans="1:9" ht="15.75" thickBot="1" x14ac:dyDescent="0.3">
      <c r="A125" s="61" t="s">
        <v>210</v>
      </c>
      <c r="B125" s="26" t="s">
        <v>211</v>
      </c>
      <c r="C125" s="62">
        <v>87491</v>
      </c>
      <c r="D125" s="70">
        <f t="shared" si="3"/>
        <v>36.318150000000003</v>
      </c>
      <c r="E125" s="62" t="s">
        <v>16</v>
      </c>
      <c r="F125" s="130" t="s">
        <v>101</v>
      </c>
      <c r="G125" s="131"/>
      <c r="I125" s="63">
        <v>35.090000000000003</v>
      </c>
    </row>
    <row r="126" spans="1:9" ht="15.75" thickBot="1" x14ac:dyDescent="0.3">
      <c r="A126" s="61" t="s">
        <v>212</v>
      </c>
      <c r="B126" s="26" t="s">
        <v>213</v>
      </c>
      <c r="C126" s="26">
        <v>86920</v>
      </c>
      <c r="D126" s="70">
        <f t="shared" si="3"/>
        <v>146.95361595</v>
      </c>
      <c r="E126" s="27" t="s">
        <v>16</v>
      </c>
      <c r="F126" s="130" t="s">
        <v>190</v>
      </c>
      <c r="G126" s="131"/>
      <c r="I126" s="63">
        <v>141.98417000000001</v>
      </c>
    </row>
    <row r="127" spans="1:9" ht="15.75" thickBot="1" x14ac:dyDescent="0.3">
      <c r="A127" s="61" t="s">
        <v>214</v>
      </c>
      <c r="B127" s="26" t="s">
        <v>215</v>
      </c>
      <c r="C127" s="62">
        <v>86160</v>
      </c>
      <c r="D127" s="70">
        <f t="shared" si="3"/>
        <v>12.419999999999998</v>
      </c>
      <c r="E127" s="62" t="s">
        <v>16</v>
      </c>
      <c r="F127" s="130" t="s">
        <v>101</v>
      </c>
      <c r="G127" s="131"/>
      <c r="I127" s="63">
        <v>12</v>
      </c>
    </row>
    <row r="128" spans="1:9" ht="15.75" thickBot="1" x14ac:dyDescent="0.3">
      <c r="A128" s="61" t="s">
        <v>216</v>
      </c>
      <c r="B128" s="26" t="s">
        <v>217</v>
      </c>
      <c r="C128" s="62">
        <v>85025</v>
      </c>
      <c r="D128" s="70">
        <f t="shared" si="3"/>
        <v>8.0419499999999982</v>
      </c>
      <c r="E128" s="62" t="s">
        <v>22</v>
      </c>
      <c r="F128" s="130" t="s">
        <v>101</v>
      </c>
      <c r="G128" s="131"/>
      <c r="I128" s="63">
        <v>7.77</v>
      </c>
    </row>
    <row r="129" spans="1:9" ht="15.75" thickBot="1" x14ac:dyDescent="0.3">
      <c r="A129" s="61" t="s">
        <v>218</v>
      </c>
      <c r="B129" s="26" t="s">
        <v>219</v>
      </c>
      <c r="C129" s="62">
        <v>85027</v>
      </c>
      <c r="D129" s="70">
        <f t="shared" si="3"/>
        <v>6.6964499999999996</v>
      </c>
      <c r="E129" s="62" t="s">
        <v>22</v>
      </c>
      <c r="F129" s="130" t="s">
        <v>101</v>
      </c>
      <c r="G129" s="131"/>
      <c r="I129" s="63">
        <v>6.47</v>
      </c>
    </row>
    <row r="130" spans="1:9" ht="15.75" thickBot="1" x14ac:dyDescent="0.3">
      <c r="A130" s="61" t="s">
        <v>220</v>
      </c>
      <c r="B130" s="26" t="s">
        <v>221</v>
      </c>
      <c r="C130" s="62">
        <v>80053</v>
      </c>
      <c r="D130" s="70">
        <f t="shared" si="3"/>
        <v>10.929599999999999</v>
      </c>
      <c r="E130" s="62" t="s">
        <v>22</v>
      </c>
      <c r="F130" s="130" t="s">
        <v>101</v>
      </c>
      <c r="G130" s="131"/>
      <c r="I130" s="63">
        <v>10.56</v>
      </c>
    </row>
    <row r="131" spans="1:9" ht="15.75" thickBot="1" x14ac:dyDescent="0.3">
      <c r="A131" s="61" t="s">
        <v>222</v>
      </c>
      <c r="B131" s="26" t="s">
        <v>223</v>
      </c>
      <c r="C131" s="26">
        <v>87015</v>
      </c>
      <c r="D131" s="70">
        <f t="shared" si="3"/>
        <v>6.9137999999999993</v>
      </c>
      <c r="E131" s="27" t="s">
        <v>16</v>
      </c>
      <c r="F131" s="130" t="s">
        <v>101</v>
      </c>
      <c r="G131" s="131"/>
      <c r="I131" s="63">
        <v>6.68</v>
      </c>
    </row>
    <row r="132" spans="1:9" ht="15.75" thickBot="1" x14ac:dyDescent="0.3">
      <c r="A132" s="61" t="s">
        <v>224</v>
      </c>
      <c r="B132" s="26" t="s">
        <v>225</v>
      </c>
      <c r="C132" s="26">
        <v>86880</v>
      </c>
      <c r="D132" s="70">
        <f t="shared" si="3"/>
        <v>53.716336055999989</v>
      </c>
      <c r="E132" s="62" t="s">
        <v>16</v>
      </c>
      <c r="F132" s="130" t="s">
        <v>190</v>
      </c>
      <c r="G132" s="131"/>
      <c r="I132" s="63">
        <v>51.899841599999995</v>
      </c>
    </row>
    <row r="133" spans="1:9" ht="15.75" thickBot="1" x14ac:dyDescent="0.3">
      <c r="A133" s="61" t="s">
        <v>226</v>
      </c>
      <c r="B133" s="26" t="s">
        <v>227</v>
      </c>
      <c r="C133" s="26">
        <v>86885</v>
      </c>
      <c r="D133" s="70">
        <f t="shared" si="3"/>
        <v>146.95361595</v>
      </c>
      <c r="E133" s="62" t="s">
        <v>16</v>
      </c>
      <c r="F133" s="130" t="s">
        <v>190</v>
      </c>
      <c r="G133" s="131"/>
      <c r="I133" s="63">
        <v>141.98417000000001</v>
      </c>
    </row>
    <row r="134" spans="1:9" ht="15.75" thickBot="1" x14ac:dyDescent="0.3">
      <c r="A134" s="61" t="s">
        <v>228</v>
      </c>
      <c r="B134" s="26" t="s">
        <v>229</v>
      </c>
      <c r="C134" s="62">
        <v>87635</v>
      </c>
      <c r="D134" s="70">
        <f t="shared" ref="D134:D197" si="4">$I134*1.035</f>
        <v>53.105849999999997</v>
      </c>
      <c r="E134" s="62" t="s">
        <v>16</v>
      </c>
      <c r="F134" s="130" t="s">
        <v>230</v>
      </c>
      <c r="G134" s="131"/>
      <c r="I134" s="63">
        <v>51.31</v>
      </c>
    </row>
    <row r="135" spans="1:9" ht="15.75" thickBot="1" x14ac:dyDescent="0.3">
      <c r="A135" s="61" t="s">
        <v>231</v>
      </c>
      <c r="B135" s="26" t="s">
        <v>232</v>
      </c>
      <c r="C135" s="62">
        <v>86769</v>
      </c>
      <c r="D135" s="70">
        <f t="shared" si="4"/>
        <v>43.604549999999996</v>
      </c>
      <c r="E135" s="62" t="s">
        <v>16</v>
      </c>
      <c r="F135" s="130" t="s">
        <v>230</v>
      </c>
      <c r="G135" s="131"/>
      <c r="I135" s="63">
        <v>42.13</v>
      </c>
    </row>
    <row r="136" spans="1:9" ht="15.75" thickBot="1" x14ac:dyDescent="0.3">
      <c r="A136" s="61" t="s">
        <v>233</v>
      </c>
      <c r="B136" s="26" t="s">
        <v>234</v>
      </c>
      <c r="C136" s="62" t="s">
        <v>235</v>
      </c>
      <c r="D136" s="70">
        <f t="shared" si="4"/>
        <v>77.625</v>
      </c>
      <c r="E136" s="27" t="s">
        <v>16</v>
      </c>
      <c r="F136" s="130" t="s">
        <v>230</v>
      </c>
      <c r="G136" s="131"/>
      <c r="I136" s="63">
        <v>75</v>
      </c>
    </row>
    <row r="137" spans="1:9" ht="15.75" thickBot="1" x14ac:dyDescent="0.3">
      <c r="A137" s="61" t="s">
        <v>236</v>
      </c>
      <c r="B137" s="26" t="s">
        <v>237</v>
      </c>
      <c r="C137" s="62">
        <v>86140</v>
      </c>
      <c r="D137" s="70">
        <f t="shared" si="4"/>
        <v>5.3612999999999991</v>
      </c>
      <c r="E137" s="62" t="s">
        <v>16</v>
      </c>
      <c r="F137" s="130" t="s">
        <v>101</v>
      </c>
      <c r="G137" s="131"/>
      <c r="I137" s="63">
        <v>5.18</v>
      </c>
    </row>
    <row r="138" spans="1:9" ht="15.75" thickBot="1" x14ac:dyDescent="0.3">
      <c r="A138" s="61" t="s">
        <v>238</v>
      </c>
      <c r="B138" s="26" t="s">
        <v>239</v>
      </c>
      <c r="C138" s="62">
        <v>86141</v>
      </c>
      <c r="D138" s="70">
        <f t="shared" si="4"/>
        <v>13.403249999999998</v>
      </c>
      <c r="E138" s="62" t="s">
        <v>16</v>
      </c>
      <c r="F138" s="130" t="s">
        <v>101</v>
      </c>
      <c r="G138" s="131"/>
      <c r="I138" s="63">
        <v>12.95</v>
      </c>
    </row>
    <row r="139" spans="1:9" ht="15.75" thickBot="1" x14ac:dyDescent="0.3">
      <c r="A139" s="61" t="s">
        <v>240</v>
      </c>
      <c r="B139" s="26" t="s">
        <v>241</v>
      </c>
      <c r="C139" s="62">
        <v>82550</v>
      </c>
      <c r="D139" s="70">
        <f t="shared" si="4"/>
        <v>6.737849999999999</v>
      </c>
      <c r="E139" s="62" t="s">
        <v>16</v>
      </c>
      <c r="F139" s="130" t="s">
        <v>101</v>
      </c>
      <c r="G139" s="131"/>
      <c r="I139" s="63">
        <v>6.51</v>
      </c>
    </row>
    <row r="140" spans="1:9" ht="15.75" thickBot="1" x14ac:dyDescent="0.3">
      <c r="A140" s="61" t="s">
        <v>242</v>
      </c>
      <c r="B140" s="26" t="s">
        <v>243</v>
      </c>
      <c r="C140" s="62">
        <v>82553</v>
      </c>
      <c r="D140" s="70">
        <f t="shared" si="4"/>
        <v>11.95425</v>
      </c>
      <c r="E140" s="62" t="s">
        <v>16</v>
      </c>
      <c r="F140" s="130" t="s">
        <v>101</v>
      </c>
      <c r="G140" s="131"/>
      <c r="I140" s="63">
        <v>11.55</v>
      </c>
    </row>
    <row r="141" spans="1:9" ht="15.75" thickBot="1" x14ac:dyDescent="0.3">
      <c r="A141" s="61" t="s">
        <v>244</v>
      </c>
      <c r="B141" s="26" t="s">
        <v>245</v>
      </c>
      <c r="C141" s="62">
        <v>82565</v>
      </c>
      <c r="D141" s="70">
        <f t="shared" si="4"/>
        <v>5.2991999999999999</v>
      </c>
      <c r="E141" s="62" t="s">
        <v>16</v>
      </c>
      <c r="F141" s="130" t="s">
        <v>101</v>
      </c>
      <c r="G141" s="131"/>
      <c r="I141" s="63">
        <v>5.12</v>
      </c>
    </row>
    <row r="142" spans="1:9" ht="15.75" thickBot="1" x14ac:dyDescent="0.3">
      <c r="A142" s="61" t="s">
        <v>246</v>
      </c>
      <c r="B142" s="26" t="s">
        <v>247</v>
      </c>
      <c r="C142" s="62">
        <v>82570</v>
      </c>
      <c r="D142" s="70">
        <f t="shared" si="4"/>
        <v>5.3612999999999991</v>
      </c>
      <c r="E142" s="62" t="s">
        <v>16</v>
      </c>
      <c r="F142" s="130" t="s">
        <v>101</v>
      </c>
      <c r="G142" s="131"/>
      <c r="I142" s="63">
        <v>5.18</v>
      </c>
    </row>
    <row r="143" spans="1:9" ht="15.75" thickBot="1" x14ac:dyDescent="0.3">
      <c r="A143" s="61" t="s">
        <v>248</v>
      </c>
      <c r="B143" s="26" t="s">
        <v>249</v>
      </c>
      <c r="C143" s="62">
        <v>87272</v>
      </c>
      <c r="D143" s="70">
        <f t="shared" si="4"/>
        <v>12.3993</v>
      </c>
      <c r="E143" s="62" t="s">
        <v>16</v>
      </c>
      <c r="F143" s="130" t="s">
        <v>101</v>
      </c>
      <c r="G143" s="131"/>
      <c r="I143" s="63">
        <v>11.98</v>
      </c>
    </row>
    <row r="144" spans="1:9" ht="15.75" thickBot="1" x14ac:dyDescent="0.3">
      <c r="A144" s="61" t="s">
        <v>250</v>
      </c>
      <c r="B144" s="26" t="s">
        <v>251</v>
      </c>
      <c r="C144" s="62">
        <v>87077</v>
      </c>
      <c r="D144" s="70">
        <f t="shared" si="4"/>
        <v>8.3628</v>
      </c>
      <c r="E144" s="62" t="s">
        <v>16</v>
      </c>
      <c r="F144" s="130" t="s">
        <v>101</v>
      </c>
      <c r="G144" s="131"/>
      <c r="I144" s="63">
        <v>8.08</v>
      </c>
    </row>
    <row r="145" spans="1:9" ht="15.75" thickBot="1" x14ac:dyDescent="0.3">
      <c r="A145" s="61" t="s">
        <v>252</v>
      </c>
      <c r="B145" s="26" t="s">
        <v>253</v>
      </c>
      <c r="C145" s="62">
        <v>87081</v>
      </c>
      <c r="D145" s="70">
        <f t="shared" si="4"/>
        <v>6.8620499999999991</v>
      </c>
      <c r="E145" s="62" t="s">
        <v>16</v>
      </c>
      <c r="F145" s="130" t="s">
        <v>101</v>
      </c>
      <c r="G145" s="131"/>
      <c r="I145" s="63">
        <v>6.63</v>
      </c>
    </row>
    <row r="146" spans="1:9" ht="15.75" thickBot="1" x14ac:dyDescent="0.3">
      <c r="A146" s="61" t="s">
        <v>254</v>
      </c>
      <c r="B146" s="26" t="s">
        <v>255</v>
      </c>
      <c r="C146" s="62">
        <v>87497</v>
      </c>
      <c r="D146" s="70">
        <f t="shared" si="4"/>
        <v>44.339399999999998</v>
      </c>
      <c r="E146" s="62" t="s">
        <v>16</v>
      </c>
      <c r="F146" s="130" t="s">
        <v>101</v>
      </c>
      <c r="G146" s="131"/>
      <c r="I146" s="63">
        <v>42.84</v>
      </c>
    </row>
    <row r="147" spans="1:9" ht="15.75" thickBot="1" x14ac:dyDescent="0.3">
      <c r="A147" s="61" t="s">
        <v>256</v>
      </c>
      <c r="B147" s="26" t="s">
        <v>256</v>
      </c>
      <c r="C147" s="62">
        <v>82626</v>
      </c>
      <c r="D147" s="70">
        <f t="shared" si="4"/>
        <v>26.154449999999997</v>
      </c>
      <c r="E147" s="62" t="s">
        <v>16</v>
      </c>
      <c r="F147" s="130" t="s">
        <v>101</v>
      </c>
      <c r="G147" s="131"/>
      <c r="I147" s="63">
        <v>25.27</v>
      </c>
    </row>
    <row r="148" spans="1:9" ht="15.75" thickBot="1" x14ac:dyDescent="0.3">
      <c r="A148" s="61" t="s">
        <v>256</v>
      </c>
      <c r="B148" s="26" t="s">
        <v>256</v>
      </c>
      <c r="C148" s="62">
        <v>82627</v>
      </c>
      <c r="D148" s="70">
        <f t="shared" si="4"/>
        <v>23.008049999999997</v>
      </c>
      <c r="E148" s="62" t="s">
        <v>16</v>
      </c>
      <c r="F148" s="130" t="s">
        <v>101</v>
      </c>
      <c r="G148" s="131"/>
      <c r="I148" s="63">
        <v>22.23</v>
      </c>
    </row>
    <row r="149" spans="1:9" ht="15.75" thickBot="1" x14ac:dyDescent="0.3">
      <c r="A149" s="61" t="s">
        <v>257</v>
      </c>
      <c r="B149" s="26" t="s">
        <v>258</v>
      </c>
      <c r="C149" s="26">
        <v>80162</v>
      </c>
      <c r="D149" s="70">
        <f t="shared" si="4"/>
        <v>13.744799999999998</v>
      </c>
      <c r="E149" s="62" t="s">
        <v>16</v>
      </c>
      <c r="F149" s="130" t="s">
        <v>101</v>
      </c>
      <c r="G149" s="131"/>
      <c r="I149" s="63">
        <v>13.28</v>
      </c>
    </row>
    <row r="150" spans="1:9" ht="15.75" thickBot="1" x14ac:dyDescent="0.3">
      <c r="A150" s="61" t="s">
        <v>259</v>
      </c>
      <c r="B150" s="26" t="s">
        <v>260</v>
      </c>
      <c r="C150" s="62">
        <v>86225</v>
      </c>
      <c r="D150" s="70">
        <f t="shared" si="4"/>
        <v>14.220899999999999</v>
      </c>
      <c r="E150" s="62" t="s">
        <v>16</v>
      </c>
      <c r="F150" s="130" t="s">
        <v>101</v>
      </c>
      <c r="G150" s="131"/>
      <c r="I150" s="63">
        <v>13.74</v>
      </c>
    </row>
    <row r="151" spans="1:9" ht="15.75" thickBot="1" x14ac:dyDescent="0.3">
      <c r="A151" s="61" t="s">
        <v>261</v>
      </c>
      <c r="B151" s="26" t="s">
        <v>262</v>
      </c>
      <c r="C151" s="26">
        <v>80307</v>
      </c>
      <c r="D151" s="70">
        <f t="shared" si="4"/>
        <v>64.314899999999994</v>
      </c>
      <c r="E151" s="62" t="s">
        <v>16</v>
      </c>
      <c r="F151" s="130" t="s">
        <v>101</v>
      </c>
      <c r="G151" s="131"/>
      <c r="I151" s="63">
        <v>62.14</v>
      </c>
    </row>
    <row r="152" spans="1:9" ht="15.75" thickBot="1" x14ac:dyDescent="0.3">
      <c r="A152" s="61" t="s">
        <v>263</v>
      </c>
      <c r="B152" s="26" t="s">
        <v>264</v>
      </c>
      <c r="C152" s="62">
        <v>80051</v>
      </c>
      <c r="D152" s="70">
        <f t="shared" si="4"/>
        <v>7.2553499999999991</v>
      </c>
      <c r="E152" s="62" t="s">
        <v>16</v>
      </c>
      <c r="F152" s="130" t="s">
        <v>101</v>
      </c>
      <c r="G152" s="131"/>
      <c r="I152" s="63">
        <v>7.01</v>
      </c>
    </row>
    <row r="153" spans="1:9" ht="15.75" thickBot="1" x14ac:dyDescent="0.3">
      <c r="A153" s="61" t="s">
        <v>265</v>
      </c>
      <c r="B153" s="26" t="s">
        <v>266</v>
      </c>
      <c r="C153" s="62">
        <v>86663</v>
      </c>
      <c r="D153" s="70">
        <f t="shared" si="4"/>
        <v>13.579199999999998</v>
      </c>
      <c r="E153" s="62" t="s">
        <v>16</v>
      </c>
      <c r="F153" s="130" t="s">
        <v>101</v>
      </c>
      <c r="G153" s="131"/>
      <c r="I153" s="63">
        <v>13.12</v>
      </c>
    </row>
    <row r="154" spans="1:9" ht="15.75" thickBot="1" x14ac:dyDescent="0.3">
      <c r="A154" s="61" t="s">
        <v>267</v>
      </c>
      <c r="B154" s="26" t="s">
        <v>268</v>
      </c>
      <c r="C154" s="62">
        <v>86665</v>
      </c>
      <c r="D154" s="70">
        <f t="shared" si="4"/>
        <v>18.774899999999999</v>
      </c>
      <c r="E154" s="62" t="s">
        <v>16</v>
      </c>
      <c r="F154" s="130" t="s">
        <v>101</v>
      </c>
      <c r="G154" s="131"/>
      <c r="I154" s="63">
        <v>18.14</v>
      </c>
    </row>
    <row r="155" spans="1:9" ht="15.75" thickBot="1" x14ac:dyDescent="0.3">
      <c r="A155" s="61" t="s">
        <v>269</v>
      </c>
      <c r="B155" s="26" t="s">
        <v>270</v>
      </c>
      <c r="C155" s="62">
        <v>86664</v>
      </c>
      <c r="D155" s="70">
        <f t="shared" si="4"/>
        <v>15.825149999999997</v>
      </c>
      <c r="E155" s="62" t="s">
        <v>16</v>
      </c>
      <c r="F155" s="130" t="s">
        <v>101</v>
      </c>
      <c r="G155" s="131"/>
      <c r="I155" s="63">
        <v>15.29</v>
      </c>
    </row>
    <row r="156" spans="1:9" ht="15.75" thickBot="1" x14ac:dyDescent="0.3">
      <c r="A156" s="61" t="s">
        <v>271</v>
      </c>
      <c r="B156" s="26" t="s">
        <v>272</v>
      </c>
      <c r="C156" s="62">
        <v>82670</v>
      </c>
      <c r="D156" s="70">
        <f t="shared" si="4"/>
        <v>28.917899999999999</v>
      </c>
      <c r="E156" s="62" t="s">
        <v>16</v>
      </c>
      <c r="F156" s="130" t="s">
        <v>101</v>
      </c>
      <c r="G156" s="131"/>
      <c r="I156" s="63">
        <v>27.94</v>
      </c>
    </row>
    <row r="157" spans="1:9" ht="15.75" thickBot="1" x14ac:dyDescent="0.3">
      <c r="A157" s="61" t="s">
        <v>273</v>
      </c>
      <c r="B157" s="26" t="s">
        <v>274</v>
      </c>
      <c r="C157" s="62">
        <v>82274</v>
      </c>
      <c r="D157" s="70">
        <f t="shared" si="4"/>
        <v>16.4772</v>
      </c>
      <c r="E157" s="62" t="s">
        <v>16</v>
      </c>
      <c r="F157" s="130" t="s">
        <v>101</v>
      </c>
      <c r="G157" s="131"/>
      <c r="I157" s="63">
        <v>15.92</v>
      </c>
    </row>
    <row r="158" spans="1:9" ht="15.75" thickBot="1" x14ac:dyDescent="0.3">
      <c r="A158" s="61" t="s">
        <v>275</v>
      </c>
      <c r="B158" s="26" t="s">
        <v>276</v>
      </c>
      <c r="C158" s="62">
        <v>82728</v>
      </c>
      <c r="D158" s="70">
        <f t="shared" si="4"/>
        <v>14.107049999999999</v>
      </c>
      <c r="E158" s="62" t="s">
        <v>16</v>
      </c>
      <c r="F158" s="130" t="s">
        <v>101</v>
      </c>
      <c r="G158" s="131"/>
      <c r="I158" s="63">
        <v>13.63</v>
      </c>
    </row>
    <row r="159" spans="1:9" ht="15.75" thickBot="1" x14ac:dyDescent="0.3">
      <c r="A159" s="61" t="s">
        <v>277</v>
      </c>
      <c r="B159" s="26" t="s">
        <v>278</v>
      </c>
      <c r="C159" s="62">
        <v>85379</v>
      </c>
      <c r="D159" s="70">
        <f t="shared" si="4"/>
        <v>10.536299999999999</v>
      </c>
      <c r="E159" s="62" t="s">
        <v>16</v>
      </c>
      <c r="F159" s="130" t="s">
        <v>101</v>
      </c>
      <c r="G159" s="131"/>
      <c r="I159" s="63">
        <v>10.18</v>
      </c>
    </row>
    <row r="160" spans="1:9" ht="15.75" thickBot="1" x14ac:dyDescent="0.3">
      <c r="A160" s="61" t="s">
        <v>279</v>
      </c>
      <c r="B160" s="26" t="s">
        <v>280</v>
      </c>
      <c r="C160" s="62">
        <v>82746</v>
      </c>
      <c r="D160" s="70">
        <f t="shared" si="4"/>
        <v>15.214499999999997</v>
      </c>
      <c r="E160" s="62" t="s">
        <v>16</v>
      </c>
      <c r="F160" s="130" t="s">
        <v>101</v>
      </c>
      <c r="G160" s="131"/>
      <c r="I160" s="63">
        <v>14.7</v>
      </c>
    </row>
    <row r="161" spans="1:9" ht="15.75" thickBot="1" x14ac:dyDescent="0.3">
      <c r="A161" s="61" t="s">
        <v>281</v>
      </c>
      <c r="B161" s="26" t="s">
        <v>282</v>
      </c>
      <c r="C161" s="62">
        <v>84481</v>
      </c>
      <c r="D161" s="70">
        <f t="shared" si="4"/>
        <v>17.532900000000001</v>
      </c>
      <c r="E161" s="62" t="s">
        <v>16</v>
      </c>
      <c r="F161" s="130" t="s">
        <v>101</v>
      </c>
      <c r="G161" s="131"/>
      <c r="I161" s="63">
        <v>16.940000000000001</v>
      </c>
    </row>
    <row r="162" spans="1:9" ht="15.75" thickBot="1" x14ac:dyDescent="0.3">
      <c r="A162" s="61" t="s">
        <v>283</v>
      </c>
      <c r="B162" s="26" t="s">
        <v>284</v>
      </c>
      <c r="C162" s="26">
        <v>87106</v>
      </c>
      <c r="D162" s="70">
        <f t="shared" si="4"/>
        <v>10.681199999999999</v>
      </c>
      <c r="E162" s="27" t="s">
        <v>16</v>
      </c>
      <c r="F162" s="130" t="s">
        <v>101</v>
      </c>
      <c r="G162" s="131"/>
      <c r="I162" s="63">
        <v>10.32</v>
      </c>
    </row>
    <row r="163" spans="1:9" ht="15.75" thickBot="1" x14ac:dyDescent="0.3">
      <c r="A163" s="61" t="s">
        <v>285</v>
      </c>
      <c r="B163" s="26" t="s">
        <v>286</v>
      </c>
      <c r="C163" s="62">
        <v>87329</v>
      </c>
      <c r="D163" s="70">
        <f t="shared" si="4"/>
        <v>12.3993</v>
      </c>
      <c r="E163" s="62" t="s">
        <v>16</v>
      </c>
      <c r="F163" s="130" t="s">
        <v>101</v>
      </c>
      <c r="G163" s="131"/>
      <c r="I163" s="63">
        <v>11.98</v>
      </c>
    </row>
    <row r="164" spans="1:9" ht="15.75" thickBot="1" x14ac:dyDescent="0.3">
      <c r="A164" s="61" t="s">
        <v>287</v>
      </c>
      <c r="B164" s="26" t="s">
        <v>288</v>
      </c>
      <c r="C164" s="62">
        <v>82962</v>
      </c>
      <c r="D164" s="70">
        <f t="shared" si="4"/>
        <v>3.3947999999999996</v>
      </c>
      <c r="E164" s="62" t="s">
        <v>16</v>
      </c>
      <c r="F164" s="130" t="s">
        <v>101</v>
      </c>
      <c r="G164" s="131"/>
      <c r="I164" s="63">
        <v>3.28</v>
      </c>
    </row>
    <row r="165" spans="1:9" ht="15.75" thickBot="1" x14ac:dyDescent="0.3">
      <c r="A165" s="61" t="s">
        <v>289</v>
      </c>
      <c r="B165" s="26" t="s">
        <v>290</v>
      </c>
      <c r="C165" s="62">
        <v>82977</v>
      </c>
      <c r="D165" s="70">
        <f t="shared" si="4"/>
        <v>7.452</v>
      </c>
      <c r="E165" s="62" t="s">
        <v>16</v>
      </c>
      <c r="F165" s="130" t="s">
        <v>101</v>
      </c>
      <c r="G165" s="131"/>
      <c r="I165" s="63">
        <v>7.2</v>
      </c>
    </row>
    <row r="166" spans="1:9" ht="15.75" thickBot="1" x14ac:dyDescent="0.3">
      <c r="A166" s="61" t="s">
        <v>291</v>
      </c>
      <c r="B166" s="26" t="s">
        <v>292</v>
      </c>
      <c r="C166" s="62">
        <v>83036</v>
      </c>
      <c r="D166" s="70">
        <f t="shared" si="4"/>
        <v>10.049849999999999</v>
      </c>
      <c r="E166" s="62" t="s">
        <v>16</v>
      </c>
      <c r="F166" s="130" t="s">
        <v>101</v>
      </c>
      <c r="G166" s="131"/>
      <c r="I166" s="63">
        <v>9.7100000000000009</v>
      </c>
    </row>
    <row r="167" spans="1:9" ht="15.75" thickBot="1" x14ac:dyDescent="0.3">
      <c r="A167" s="61" t="s">
        <v>293</v>
      </c>
      <c r="B167" s="26" t="s">
        <v>294</v>
      </c>
      <c r="C167" s="62">
        <v>83001</v>
      </c>
      <c r="D167" s="70">
        <f t="shared" si="4"/>
        <v>19.230299999999996</v>
      </c>
      <c r="E167" s="62" t="s">
        <v>16</v>
      </c>
      <c r="F167" s="130" t="s">
        <v>101</v>
      </c>
      <c r="G167" s="131"/>
      <c r="I167" s="63">
        <v>18.579999999999998</v>
      </c>
    </row>
    <row r="168" spans="1:9" ht="15.75" thickBot="1" x14ac:dyDescent="0.3">
      <c r="A168" s="61" t="s">
        <v>295</v>
      </c>
      <c r="B168" s="26" t="s">
        <v>296</v>
      </c>
      <c r="C168" s="62">
        <v>83002</v>
      </c>
      <c r="D168" s="70">
        <f t="shared" si="4"/>
        <v>19.168199999999999</v>
      </c>
      <c r="E168" s="62" t="s">
        <v>16</v>
      </c>
      <c r="F168" s="130" t="s">
        <v>101</v>
      </c>
      <c r="G168" s="131"/>
      <c r="I168" s="63">
        <v>18.52</v>
      </c>
    </row>
    <row r="169" spans="1:9" ht="15.75" thickBot="1" x14ac:dyDescent="0.3">
      <c r="A169" s="61" t="s">
        <v>297</v>
      </c>
      <c r="B169" s="26" t="s">
        <v>298</v>
      </c>
      <c r="C169" s="26">
        <v>83010</v>
      </c>
      <c r="D169" s="70">
        <f t="shared" si="4"/>
        <v>13.020299999999999</v>
      </c>
      <c r="E169" s="62" t="s">
        <v>16</v>
      </c>
      <c r="F169" s="130" t="s">
        <v>101</v>
      </c>
      <c r="G169" s="131"/>
      <c r="I169" s="63">
        <v>12.58</v>
      </c>
    </row>
    <row r="170" spans="1:9" ht="15.75" thickBot="1" x14ac:dyDescent="0.3">
      <c r="A170" s="61" t="s">
        <v>299</v>
      </c>
      <c r="B170" s="26" t="s">
        <v>299</v>
      </c>
      <c r="C170" s="62">
        <v>85014</v>
      </c>
      <c r="D170" s="70">
        <f t="shared" si="4"/>
        <v>2.45295</v>
      </c>
      <c r="E170" s="62" t="s">
        <v>16</v>
      </c>
      <c r="F170" s="130" t="s">
        <v>101</v>
      </c>
      <c r="G170" s="131"/>
      <c r="I170" s="63">
        <v>2.37</v>
      </c>
    </row>
    <row r="171" spans="1:9" ht="15.75" thickBot="1" x14ac:dyDescent="0.3">
      <c r="A171" s="61" t="s">
        <v>300</v>
      </c>
      <c r="B171" s="26" t="s">
        <v>300</v>
      </c>
      <c r="C171" s="62">
        <v>85018</v>
      </c>
      <c r="D171" s="70">
        <f t="shared" si="4"/>
        <v>2.45295</v>
      </c>
      <c r="E171" s="62" t="s">
        <v>16</v>
      </c>
      <c r="F171" s="130" t="s">
        <v>101</v>
      </c>
      <c r="G171" s="131"/>
      <c r="I171" s="63">
        <v>2.37</v>
      </c>
    </row>
    <row r="172" spans="1:9" ht="15.75" thickBot="1" x14ac:dyDescent="0.3">
      <c r="A172" s="61" t="s">
        <v>301</v>
      </c>
      <c r="B172" s="26" t="s">
        <v>302</v>
      </c>
      <c r="C172" s="62">
        <v>86705</v>
      </c>
      <c r="D172" s="70">
        <f t="shared" si="4"/>
        <v>12.181949999999999</v>
      </c>
      <c r="E172" s="62" t="s">
        <v>16</v>
      </c>
      <c r="F172" s="130" t="s">
        <v>101</v>
      </c>
      <c r="G172" s="131"/>
      <c r="I172" s="63">
        <v>11.77</v>
      </c>
    </row>
    <row r="173" spans="1:9" ht="15.75" thickBot="1" x14ac:dyDescent="0.3">
      <c r="A173" s="61" t="s">
        <v>303</v>
      </c>
      <c r="B173" s="26" t="s">
        <v>304</v>
      </c>
      <c r="C173" s="62">
        <v>86704</v>
      </c>
      <c r="D173" s="70">
        <f t="shared" si="4"/>
        <v>12.47175</v>
      </c>
      <c r="E173" s="62" t="s">
        <v>16</v>
      </c>
      <c r="F173" s="130" t="s">
        <v>101</v>
      </c>
      <c r="G173" s="131"/>
      <c r="I173" s="63">
        <v>12.05</v>
      </c>
    </row>
    <row r="174" spans="1:9" ht="15.75" thickBot="1" x14ac:dyDescent="0.3">
      <c r="A174" s="61" t="s">
        <v>305</v>
      </c>
      <c r="B174" s="26" t="s">
        <v>306</v>
      </c>
      <c r="C174" s="62">
        <v>86706</v>
      </c>
      <c r="D174" s="70">
        <f t="shared" si="4"/>
        <v>11.1159</v>
      </c>
      <c r="E174" s="62" t="s">
        <v>16</v>
      </c>
      <c r="F174" s="130" t="s">
        <v>101</v>
      </c>
      <c r="G174" s="131"/>
      <c r="I174" s="63">
        <v>10.74</v>
      </c>
    </row>
    <row r="175" spans="1:9" ht="15.75" thickBot="1" x14ac:dyDescent="0.3">
      <c r="A175" s="61" t="s">
        <v>307</v>
      </c>
      <c r="B175" s="26" t="s">
        <v>308</v>
      </c>
      <c r="C175" s="62">
        <v>80076</v>
      </c>
      <c r="D175" s="70">
        <f t="shared" si="4"/>
        <v>8.4559499999999996</v>
      </c>
      <c r="E175" s="62" t="s">
        <v>22</v>
      </c>
      <c r="F175" s="130" t="s">
        <v>101</v>
      </c>
      <c r="G175" s="131"/>
      <c r="I175" s="63">
        <v>8.17</v>
      </c>
    </row>
    <row r="176" spans="1:9" ht="15.75" thickBot="1" x14ac:dyDescent="0.3">
      <c r="A176" s="61" t="s">
        <v>309</v>
      </c>
      <c r="B176" s="26" t="s">
        <v>310</v>
      </c>
      <c r="C176" s="62">
        <v>86708</v>
      </c>
      <c r="D176" s="70">
        <f t="shared" si="4"/>
        <v>12.823649999999999</v>
      </c>
      <c r="E176" s="62" t="s">
        <v>16</v>
      </c>
      <c r="F176" s="130" t="s">
        <v>101</v>
      </c>
      <c r="G176" s="131"/>
      <c r="I176" s="63">
        <v>12.39</v>
      </c>
    </row>
    <row r="177" spans="1:9" ht="15.75" thickBot="1" x14ac:dyDescent="0.3">
      <c r="A177" s="61" t="s">
        <v>311</v>
      </c>
      <c r="B177" s="26" t="s">
        <v>312</v>
      </c>
      <c r="C177" s="62">
        <v>86709</v>
      </c>
      <c r="D177" s="70">
        <f t="shared" si="4"/>
        <v>11.6541</v>
      </c>
      <c r="E177" s="62" t="s">
        <v>16</v>
      </c>
      <c r="F177" s="130" t="s">
        <v>101</v>
      </c>
      <c r="G177" s="131"/>
      <c r="I177" s="63">
        <v>11.26</v>
      </c>
    </row>
    <row r="178" spans="1:9" ht="15.75" thickBot="1" x14ac:dyDescent="0.3">
      <c r="A178" s="61" t="s">
        <v>313</v>
      </c>
      <c r="B178" s="26" t="s">
        <v>314</v>
      </c>
      <c r="C178" s="62">
        <v>87340</v>
      </c>
      <c r="D178" s="70">
        <f t="shared" si="4"/>
        <v>10.691549999999999</v>
      </c>
      <c r="E178" s="62" t="s">
        <v>16</v>
      </c>
      <c r="F178" s="130" t="s">
        <v>101</v>
      </c>
      <c r="G178" s="131"/>
      <c r="I178" s="63">
        <v>10.33</v>
      </c>
    </row>
    <row r="179" spans="1:9" ht="15.75" thickBot="1" x14ac:dyDescent="0.3">
      <c r="A179" s="61" t="s">
        <v>315</v>
      </c>
      <c r="B179" s="26" t="s">
        <v>316</v>
      </c>
      <c r="C179" s="62">
        <v>86803</v>
      </c>
      <c r="D179" s="70">
        <f t="shared" si="4"/>
        <v>14.769449999999999</v>
      </c>
      <c r="E179" s="62" t="s">
        <v>16</v>
      </c>
      <c r="F179" s="130" t="s">
        <v>101</v>
      </c>
      <c r="G179" s="131"/>
      <c r="I179" s="63">
        <v>14.27</v>
      </c>
    </row>
    <row r="180" spans="1:9" ht="15.75" thickBot="1" x14ac:dyDescent="0.3">
      <c r="A180" s="61" t="s">
        <v>317</v>
      </c>
      <c r="B180" s="26" t="s">
        <v>318</v>
      </c>
      <c r="C180" s="62">
        <v>86696</v>
      </c>
      <c r="D180" s="70">
        <f t="shared" si="4"/>
        <v>20.027249999999999</v>
      </c>
      <c r="E180" s="62" t="s">
        <v>16</v>
      </c>
      <c r="F180" s="130" t="s">
        <v>101</v>
      </c>
      <c r="G180" s="131"/>
      <c r="I180" s="63">
        <v>19.350000000000001</v>
      </c>
    </row>
    <row r="181" spans="1:9" ht="15.75" thickBot="1" x14ac:dyDescent="0.3">
      <c r="A181" s="61" t="s">
        <v>319</v>
      </c>
      <c r="B181" s="26" t="s">
        <v>320</v>
      </c>
      <c r="C181" s="62">
        <v>86308</v>
      </c>
      <c r="D181" s="70">
        <f t="shared" si="4"/>
        <v>5.3612999999999991</v>
      </c>
      <c r="E181" s="62" t="s">
        <v>16</v>
      </c>
      <c r="F181" s="130" t="s">
        <v>101</v>
      </c>
      <c r="G181" s="131"/>
      <c r="I181" s="63">
        <v>5.18</v>
      </c>
    </row>
    <row r="182" spans="1:9" ht="15.75" thickBot="1" x14ac:dyDescent="0.3">
      <c r="A182" s="61" t="s">
        <v>321</v>
      </c>
      <c r="B182" s="26" t="s">
        <v>322</v>
      </c>
      <c r="C182" s="62">
        <v>86703</v>
      </c>
      <c r="D182" s="70">
        <f t="shared" si="4"/>
        <v>14.18985</v>
      </c>
      <c r="E182" s="62" t="s">
        <v>16</v>
      </c>
      <c r="F182" s="130" t="s">
        <v>101</v>
      </c>
      <c r="G182" s="131"/>
      <c r="I182" s="63">
        <v>13.71</v>
      </c>
    </row>
    <row r="183" spans="1:9" ht="15.75" thickBot="1" x14ac:dyDescent="0.3">
      <c r="A183" s="61" t="s">
        <v>323</v>
      </c>
      <c r="B183" s="26" t="s">
        <v>324</v>
      </c>
      <c r="C183" s="62">
        <v>83090</v>
      </c>
      <c r="D183" s="70">
        <f t="shared" si="4"/>
        <v>18.5472</v>
      </c>
      <c r="E183" s="62" t="s">
        <v>16</v>
      </c>
      <c r="F183" s="130" t="s">
        <v>101</v>
      </c>
      <c r="G183" s="131"/>
      <c r="I183" s="63">
        <v>17.920000000000002</v>
      </c>
    </row>
    <row r="184" spans="1:9" ht="15.75" thickBot="1" x14ac:dyDescent="0.3">
      <c r="A184" s="61" t="s">
        <v>325</v>
      </c>
      <c r="B184" s="26" t="s">
        <v>326</v>
      </c>
      <c r="C184" s="62">
        <v>87624</v>
      </c>
      <c r="D184" s="70">
        <f t="shared" si="4"/>
        <v>36.318150000000003</v>
      </c>
      <c r="E184" s="62" t="s">
        <v>16</v>
      </c>
      <c r="F184" s="130" t="s">
        <v>101</v>
      </c>
      <c r="G184" s="131"/>
      <c r="I184" s="63">
        <v>35.090000000000003</v>
      </c>
    </row>
    <row r="185" spans="1:9" ht="15.75" thickBot="1" x14ac:dyDescent="0.3">
      <c r="A185" s="61" t="s">
        <v>327</v>
      </c>
      <c r="B185" s="26" t="s">
        <v>328</v>
      </c>
      <c r="C185" s="62">
        <v>82785</v>
      </c>
      <c r="D185" s="70">
        <f t="shared" si="4"/>
        <v>17.036100000000001</v>
      </c>
      <c r="E185" s="62" t="s">
        <v>16</v>
      </c>
      <c r="F185" s="130" t="s">
        <v>101</v>
      </c>
      <c r="G185" s="131"/>
      <c r="I185" s="63">
        <v>16.46</v>
      </c>
    </row>
    <row r="186" spans="1:9" ht="15.75" thickBot="1" x14ac:dyDescent="0.3">
      <c r="A186" s="61" t="s">
        <v>329</v>
      </c>
      <c r="B186" s="26" t="s">
        <v>330</v>
      </c>
      <c r="C186" s="62">
        <v>86304</v>
      </c>
      <c r="D186" s="70">
        <f t="shared" si="4"/>
        <v>21.538349999999998</v>
      </c>
      <c r="E186" s="62" t="s">
        <v>16</v>
      </c>
      <c r="F186" s="130" t="s">
        <v>101</v>
      </c>
      <c r="G186" s="131"/>
      <c r="I186" s="63">
        <v>20.81</v>
      </c>
    </row>
    <row r="187" spans="1:9" ht="15.75" thickBot="1" x14ac:dyDescent="0.3">
      <c r="A187" s="61" t="s">
        <v>331</v>
      </c>
      <c r="B187" s="26" t="s">
        <v>332</v>
      </c>
      <c r="C187" s="62">
        <v>86300</v>
      </c>
      <c r="D187" s="70">
        <f t="shared" si="4"/>
        <v>21.538349999999998</v>
      </c>
      <c r="E187" s="62" t="s">
        <v>16</v>
      </c>
      <c r="F187" s="130" t="s">
        <v>101</v>
      </c>
      <c r="G187" s="131"/>
      <c r="I187" s="63">
        <v>20.81</v>
      </c>
    </row>
    <row r="188" spans="1:9" ht="15.75" thickBot="1" x14ac:dyDescent="0.3">
      <c r="A188" s="61" t="s">
        <v>333</v>
      </c>
      <c r="B188" s="26" t="s">
        <v>334</v>
      </c>
      <c r="C188" s="62">
        <v>86301</v>
      </c>
      <c r="D188" s="70">
        <f t="shared" si="4"/>
        <v>21.538349999999998</v>
      </c>
      <c r="E188" s="62" t="s">
        <v>16</v>
      </c>
      <c r="F188" s="130" t="s">
        <v>101</v>
      </c>
      <c r="G188" s="131"/>
      <c r="I188" s="63">
        <v>20.81</v>
      </c>
    </row>
    <row r="189" spans="1:9" ht="15.75" thickBot="1" x14ac:dyDescent="0.3">
      <c r="A189" s="61" t="s">
        <v>335</v>
      </c>
      <c r="B189" s="26" t="s">
        <v>336</v>
      </c>
      <c r="C189" s="26">
        <v>88342</v>
      </c>
      <c r="D189" s="70">
        <f t="shared" si="4"/>
        <v>146.95361595</v>
      </c>
      <c r="E189" s="27" t="s">
        <v>16</v>
      </c>
      <c r="F189" s="130" t="s">
        <v>337</v>
      </c>
      <c r="G189" s="131"/>
      <c r="I189" s="63">
        <v>141.98417000000001</v>
      </c>
    </row>
    <row r="190" spans="1:9" ht="15.75" thickBot="1" x14ac:dyDescent="0.3">
      <c r="A190" s="61" t="s">
        <v>338</v>
      </c>
      <c r="B190" s="26" t="s">
        <v>339</v>
      </c>
      <c r="C190" s="26">
        <v>87505</v>
      </c>
      <c r="D190" s="70">
        <f t="shared" si="4"/>
        <v>132.78014999999999</v>
      </c>
      <c r="E190" s="27" t="s">
        <v>16</v>
      </c>
      <c r="F190" s="130" t="s">
        <v>101</v>
      </c>
      <c r="G190" s="131"/>
      <c r="I190" s="63">
        <v>128.29</v>
      </c>
    </row>
    <row r="191" spans="1:9" ht="15.75" thickBot="1" x14ac:dyDescent="0.3">
      <c r="A191" s="61" t="s">
        <v>340</v>
      </c>
      <c r="B191" s="26" t="s">
        <v>341</v>
      </c>
      <c r="C191" s="62">
        <v>87804</v>
      </c>
      <c r="D191" s="70">
        <f t="shared" si="4"/>
        <v>17.129249999999999</v>
      </c>
      <c r="E191" s="62" t="s">
        <v>16</v>
      </c>
      <c r="F191" s="130" t="s">
        <v>101</v>
      </c>
      <c r="G191" s="131"/>
      <c r="I191" s="63">
        <v>16.55</v>
      </c>
    </row>
    <row r="192" spans="1:9" ht="15.75" thickBot="1" x14ac:dyDescent="0.3">
      <c r="A192" s="61" t="s">
        <v>342</v>
      </c>
      <c r="B192" s="26" t="s">
        <v>343</v>
      </c>
      <c r="C192" s="62">
        <v>83525</v>
      </c>
      <c r="D192" s="70">
        <f t="shared" si="4"/>
        <v>11.830049999999998</v>
      </c>
      <c r="E192" s="62" t="s">
        <v>16</v>
      </c>
      <c r="F192" s="130" t="s">
        <v>101</v>
      </c>
      <c r="G192" s="131"/>
      <c r="I192" s="63">
        <v>11.43</v>
      </c>
    </row>
    <row r="193" spans="1:9" ht="15.75" thickBot="1" x14ac:dyDescent="0.3">
      <c r="A193" s="61" t="s">
        <v>344</v>
      </c>
      <c r="B193" s="26" t="s">
        <v>345</v>
      </c>
      <c r="C193" s="62">
        <v>83540</v>
      </c>
      <c r="D193" s="70">
        <f t="shared" si="4"/>
        <v>6.6964499999999996</v>
      </c>
      <c r="E193" s="62" t="s">
        <v>16</v>
      </c>
      <c r="F193" s="130" t="s">
        <v>101</v>
      </c>
      <c r="G193" s="131"/>
      <c r="I193" s="63">
        <v>6.47</v>
      </c>
    </row>
    <row r="194" spans="1:9" ht="15.75" thickBot="1" x14ac:dyDescent="0.3">
      <c r="A194" s="61" t="s">
        <v>346</v>
      </c>
      <c r="B194" s="26" t="s">
        <v>347</v>
      </c>
      <c r="C194" s="62">
        <v>83615</v>
      </c>
      <c r="D194" s="70">
        <f t="shared" si="4"/>
        <v>6.2513999999999994</v>
      </c>
      <c r="E194" s="62" t="s">
        <v>16</v>
      </c>
      <c r="F194" s="130" t="s">
        <v>101</v>
      </c>
      <c r="G194" s="131"/>
      <c r="I194" s="63">
        <v>6.04</v>
      </c>
    </row>
    <row r="195" spans="1:9" ht="15.75" thickBot="1" x14ac:dyDescent="0.3">
      <c r="A195" s="61" t="s">
        <v>348</v>
      </c>
      <c r="B195" s="26" t="s">
        <v>349</v>
      </c>
      <c r="C195" s="62">
        <v>83605</v>
      </c>
      <c r="D195" s="70">
        <f t="shared" si="4"/>
        <v>11.97495</v>
      </c>
      <c r="E195" s="62" t="s">
        <v>16</v>
      </c>
      <c r="F195" s="130" t="s">
        <v>101</v>
      </c>
      <c r="G195" s="131"/>
      <c r="I195" s="63">
        <v>11.57</v>
      </c>
    </row>
    <row r="196" spans="1:9" ht="15.75" thickBot="1" x14ac:dyDescent="0.3">
      <c r="A196" s="61" t="s">
        <v>350</v>
      </c>
      <c r="B196" s="26" t="s">
        <v>351</v>
      </c>
      <c r="C196" s="62">
        <v>85048</v>
      </c>
      <c r="D196" s="70">
        <f t="shared" si="4"/>
        <v>2.6288999999999998</v>
      </c>
      <c r="E196" s="62" t="s">
        <v>16</v>
      </c>
      <c r="F196" s="130" t="s">
        <v>101</v>
      </c>
      <c r="G196" s="131"/>
      <c r="I196" s="63">
        <v>2.54</v>
      </c>
    </row>
    <row r="197" spans="1:9" ht="15.75" thickBot="1" x14ac:dyDescent="0.3">
      <c r="A197" s="61" t="s">
        <v>352</v>
      </c>
      <c r="B197" s="26" t="s">
        <v>353</v>
      </c>
      <c r="C197" s="62">
        <v>83690</v>
      </c>
      <c r="D197" s="70">
        <f t="shared" si="4"/>
        <v>7.131149999999999</v>
      </c>
      <c r="E197" s="62" t="s">
        <v>16</v>
      </c>
      <c r="F197" s="130" t="s">
        <v>101</v>
      </c>
      <c r="G197" s="131"/>
      <c r="I197" s="63">
        <v>6.89</v>
      </c>
    </row>
    <row r="198" spans="1:9" ht="15.75" thickBot="1" x14ac:dyDescent="0.3">
      <c r="A198" s="61" t="s">
        <v>354</v>
      </c>
      <c r="B198" s="26" t="s">
        <v>355</v>
      </c>
      <c r="C198" s="62">
        <v>80061</v>
      </c>
      <c r="D198" s="70">
        <f t="shared" ref="D198:D248" si="5">$I198*1.035</f>
        <v>13.858649999999999</v>
      </c>
      <c r="E198" s="62" t="s">
        <v>22</v>
      </c>
      <c r="F198" s="130" t="s">
        <v>230</v>
      </c>
      <c r="G198" s="131"/>
      <c r="I198" s="63">
        <v>13.39</v>
      </c>
    </row>
    <row r="199" spans="1:9" ht="15.75" thickBot="1" x14ac:dyDescent="0.3">
      <c r="A199" s="61" t="s">
        <v>356</v>
      </c>
      <c r="B199" s="26" t="s">
        <v>357</v>
      </c>
      <c r="C199" s="62">
        <v>86618</v>
      </c>
      <c r="D199" s="70">
        <f t="shared" si="5"/>
        <v>17.626049999999999</v>
      </c>
      <c r="E199" s="62" t="s">
        <v>16</v>
      </c>
      <c r="F199" s="130" t="s">
        <v>101</v>
      </c>
      <c r="G199" s="131"/>
      <c r="I199" s="63">
        <v>17.03</v>
      </c>
    </row>
    <row r="200" spans="1:9" ht="15.75" thickBot="1" x14ac:dyDescent="0.3">
      <c r="A200" s="61" t="s">
        <v>358</v>
      </c>
      <c r="B200" s="26" t="s">
        <v>359</v>
      </c>
      <c r="C200" s="62">
        <v>86617</v>
      </c>
      <c r="D200" s="70">
        <f t="shared" si="5"/>
        <v>16.032149999999998</v>
      </c>
      <c r="E200" s="62" t="s">
        <v>16</v>
      </c>
      <c r="F200" s="130" t="s">
        <v>101</v>
      </c>
      <c r="G200" s="131"/>
      <c r="I200" s="63">
        <v>15.49</v>
      </c>
    </row>
    <row r="201" spans="1:9" ht="15.75" thickBot="1" x14ac:dyDescent="0.3">
      <c r="A201" s="61" t="s">
        <v>360</v>
      </c>
      <c r="B201" s="26" t="s">
        <v>361</v>
      </c>
      <c r="C201" s="62">
        <v>83735</v>
      </c>
      <c r="D201" s="70">
        <f t="shared" si="5"/>
        <v>6.9344999999999999</v>
      </c>
      <c r="E201" s="62" t="s">
        <v>16</v>
      </c>
      <c r="F201" s="130" t="s">
        <v>101</v>
      </c>
      <c r="G201" s="131"/>
      <c r="I201" s="63">
        <v>6.7</v>
      </c>
    </row>
    <row r="202" spans="1:9" ht="15.75" thickBot="1" x14ac:dyDescent="0.3">
      <c r="A202" s="61" t="s">
        <v>362</v>
      </c>
      <c r="B202" s="26" t="s">
        <v>363</v>
      </c>
      <c r="C202" s="26">
        <v>87186</v>
      </c>
      <c r="D202" s="70">
        <f t="shared" si="5"/>
        <v>8.95275</v>
      </c>
      <c r="E202" s="27" t="s">
        <v>16</v>
      </c>
      <c r="F202" s="130" t="s">
        <v>101</v>
      </c>
      <c r="G202" s="131"/>
      <c r="I202" s="63">
        <v>8.65</v>
      </c>
    </row>
    <row r="203" spans="1:9" ht="15.75" thickBot="1" x14ac:dyDescent="0.3">
      <c r="A203" s="61" t="s">
        <v>364</v>
      </c>
      <c r="B203" s="26" t="s">
        <v>365</v>
      </c>
      <c r="C203" s="62">
        <v>86376</v>
      </c>
      <c r="D203" s="70">
        <f t="shared" si="5"/>
        <v>15.059249999999999</v>
      </c>
      <c r="E203" s="62" t="s">
        <v>16</v>
      </c>
      <c r="F203" s="130" t="s">
        <v>101</v>
      </c>
      <c r="G203" s="131"/>
      <c r="I203" s="63">
        <v>14.55</v>
      </c>
    </row>
    <row r="204" spans="1:9" ht="15.75" thickBot="1" x14ac:dyDescent="0.3">
      <c r="A204" s="61" t="s">
        <v>366</v>
      </c>
      <c r="B204" s="26" t="s">
        <v>367</v>
      </c>
      <c r="C204" s="62">
        <v>86735</v>
      </c>
      <c r="D204" s="70">
        <f t="shared" si="5"/>
        <v>13.50675</v>
      </c>
      <c r="E204" s="62" t="s">
        <v>16</v>
      </c>
      <c r="F204" s="130" t="s">
        <v>101</v>
      </c>
      <c r="G204" s="131"/>
      <c r="I204" s="63">
        <v>13.05</v>
      </c>
    </row>
    <row r="205" spans="1:9" ht="15.75" thickBot="1" x14ac:dyDescent="0.3">
      <c r="A205" s="61" t="s">
        <v>368</v>
      </c>
      <c r="B205" s="26" t="s">
        <v>369</v>
      </c>
      <c r="C205" s="62">
        <v>87591</v>
      </c>
      <c r="D205" s="70">
        <f t="shared" si="5"/>
        <v>36.318150000000003</v>
      </c>
      <c r="E205" s="62" t="s">
        <v>16</v>
      </c>
      <c r="F205" s="130" t="s">
        <v>101</v>
      </c>
      <c r="G205" s="131"/>
      <c r="I205" s="63">
        <v>35.090000000000003</v>
      </c>
    </row>
    <row r="206" spans="1:9" ht="15.75" thickBot="1" x14ac:dyDescent="0.3">
      <c r="A206" s="61" t="s">
        <v>370</v>
      </c>
      <c r="B206" s="26" t="s">
        <v>371</v>
      </c>
      <c r="C206" s="26">
        <v>83880</v>
      </c>
      <c r="D206" s="70">
        <f t="shared" si="5"/>
        <v>40.634099999999997</v>
      </c>
      <c r="E206" s="62" t="s">
        <v>16</v>
      </c>
      <c r="F206" s="130" t="s">
        <v>101</v>
      </c>
      <c r="G206" s="131"/>
      <c r="I206" s="63">
        <v>39.26</v>
      </c>
    </row>
    <row r="207" spans="1:9" ht="15.75" thickBot="1" x14ac:dyDescent="0.3">
      <c r="A207" s="61" t="s">
        <v>372</v>
      </c>
      <c r="B207" s="26" t="s">
        <v>373</v>
      </c>
      <c r="C207" s="62">
        <v>86235</v>
      </c>
      <c r="D207" s="70">
        <f t="shared" si="5"/>
        <v>18.557549999999999</v>
      </c>
      <c r="E207" s="62" t="s">
        <v>16</v>
      </c>
      <c r="F207" s="130" t="s">
        <v>101</v>
      </c>
      <c r="G207" s="131"/>
      <c r="I207" s="63">
        <v>17.93</v>
      </c>
    </row>
    <row r="208" spans="1:9" ht="15.75" thickBot="1" x14ac:dyDescent="0.3">
      <c r="A208" s="61" t="s">
        <v>374</v>
      </c>
      <c r="B208" s="26" t="s">
        <v>375</v>
      </c>
      <c r="C208" s="62">
        <v>80055</v>
      </c>
      <c r="D208" s="70">
        <f t="shared" si="5"/>
        <v>49.483350000000002</v>
      </c>
      <c r="E208" s="62" t="s">
        <v>22</v>
      </c>
      <c r="F208" s="130" t="s">
        <v>101</v>
      </c>
      <c r="G208" s="131"/>
      <c r="I208" s="63">
        <v>47.81</v>
      </c>
    </row>
    <row r="209" spans="1:9" ht="15.75" thickBot="1" x14ac:dyDescent="0.3">
      <c r="A209" s="61" t="s">
        <v>376</v>
      </c>
      <c r="B209" s="26" t="s">
        <v>377</v>
      </c>
      <c r="C209" s="62">
        <v>82270</v>
      </c>
      <c r="D209" s="70">
        <f t="shared" si="5"/>
        <v>4.5332999999999997</v>
      </c>
      <c r="E209" s="62" t="s">
        <v>16</v>
      </c>
      <c r="F209" s="130" t="s">
        <v>230</v>
      </c>
      <c r="G209" s="131"/>
      <c r="I209" s="63">
        <v>4.38</v>
      </c>
    </row>
    <row r="210" spans="1:9" ht="15.75" thickBot="1" x14ac:dyDescent="0.3">
      <c r="A210" s="61" t="s">
        <v>378</v>
      </c>
      <c r="B210" s="26" t="s">
        <v>379</v>
      </c>
      <c r="C210" s="26">
        <v>82271</v>
      </c>
      <c r="D210" s="70">
        <f t="shared" si="5"/>
        <v>5.5061999999999998</v>
      </c>
      <c r="E210" s="62" t="s">
        <v>16</v>
      </c>
      <c r="F210" s="130" t="s">
        <v>101</v>
      </c>
      <c r="G210" s="131"/>
      <c r="I210" s="63">
        <v>5.32</v>
      </c>
    </row>
    <row r="211" spans="1:9" ht="15.75" thickBot="1" x14ac:dyDescent="0.3">
      <c r="A211" s="61" t="s">
        <v>380</v>
      </c>
      <c r="B211" s="26" t="s">
        <v>381</v>
      </c>
      <c r="C211" s="62">
        <v>83921</v>
      </c>
      <c r="D211" s="70">
        <f t="shared" si="5"/>
        <v>21.952349999999999</v>
      </c>
      <c r="E211" s="62" t="s">
        <v>16</v>
      </c>
      <c r="F211" s="130" t="s">
        <v>101</v>
      </c>
      <c r="G211" s="131"/>
      <c r="I211" s="63">
        <v>21.21</v>
      </c>
    </row>
    <row r="212" spans="1:9" ht="15.75" thickBot="1" x14ac:dyDescent="0.3">
      <c r="A212" s="61" t="s">
        <v>382</v>
      </c>
      <c r="B212" s="26" t="s">
        <v>383</v>
      </c>
      <c r="C212" s="62">
        <v>85049</v>
      </c>
      <c r="D212" s="70">
        <f t="shared" si="5"/>
        <v>4.6368</v>
      </c>
      <c r="E212" s="62" t="s">
        <v>16</v>
      </c>
      <c r="F212" s="130" t="s">
        <v>101</v>
      </c>
      <c r="G212" s="131"/>
      <c r="I212" s="63">
        <v>4.4800000000000004</v>
      </c>
    </row>
    <row r="213" spans="1:9" ht="15.75" thickBot="1" x14ac:dyDescent="0.3">
      <c r="A213" s="61" t="s">
        <v>384</v>
      </c>
      <c r="B213" s="26" t="s">
        <v>385</v>
      </c>
      <c r="C213" s="62">
        <v>84145</v>
      </c>
      <c r="D213" s="70">
        <f t="shared" si="5"/>
        <v>28.172699999999995</v>
      </c>
      <c r="E213" s="62" t="s">
        <v>16</v>
      </c>
      <c r="F213" s="130" t="s">
        <v>101</v>
      </c>
      <c r="G213" s="131"/>
      <c r="I213" s="63">
        <v>27.22</v>
      </c>
    </row>
    <row r="214" spans="1:9" ht="15.75" thickBot="1" x14ac:dyDescent="0.3">
      <c r="A214" s="61" t="s">
        <v>386</v>
      </c>
      <c r="B214" s="26" t="s">
        <v>387</v>
      </c>
      <c r="C214" s="62">
        <v>84165</v>
      </c>
      <c r="D214" s="70">
        <f t="shared" si="5"/>
        <v>11.1159</v>
      </c>
      <c r="E214" s="62" t="s">
        <v>16</v>
      </c>
      <c r="F214" s="130" t="s">
        <v>101</v>
      </c>
      <c r="G214" s="131"/>
      <c r="I214" s="63">
        <v>10.74</v>
      </c>
    </row>
    <row r="215" spans="1:9" ht="15.75" thickBot="1" x14ac:dyDescent="0.3">
      <c r="A215" s="61" t="s">
        <v>388</v>
      </c>
      <c r="B215" s="26" t="s">
        <v>389</v>
      </c>
      <c r="C215" s="62">
        <v>85610</v>
      </c>
      <c r="D215" s="70">
        <f t="shared" si="5"/>
        <v>4.44015</v>
      </c>
      <c r="E215" s="62" t="s">
        <v>22</v>
      </c>
      <c r="F215" s="130" t="s">
        <v>101</v>
      </c>
      <c r="G215" s="131"/>
      <c r="I215" s="63">
        <v>4.29</v>
      </c>
    </row>
    <row r="216" spans="1:9" ht="15.75" thickBot="1" x14ac:dyDescent="0.3">
      <c r="A216" s="61" t="s">
        <v>390</v>
      </c>
      <c r="B216" s="26" t="s">
        <v>391</v>
      </c>
      <c r="C216" s="62" t="s">
        <v>392</v>
      </c>
      <c r="D216" s="70">
        <f t="shared" si="5"/>
        <v>19.985849999999996</v>
      </c>
      <c r="E216" s="27" t="s">
        <v>16</v>
      </c>
      <c r="F216" s="130" t="s">
        <v>230</v>
      </c>
      <c r="G216" s="131"/>
      <c r="I216" s="63">
        <v>19.309999999999999</v>
      </c>
    </row>
    <row r="217" spans="1:9" ht="15.75" thickBot="1" x14ac:dyDescent="0.3">
      <c r="A217" s="61" t="s">
        <v>393</v>
      </c>
      <c r="B217" s="26" t="s">
        <v>394</v>
      </c>
      <c r="C217" s="62">
        <v>85651</v>
      </c>
      <c r="D217" s="70">
        <f t="shared" si="5"/>
        <v>4.4194499999999994</v>
      </c>
      <c r="E217" s="62" t="s">
        <v>16</v>
      </c>
      <c r="F217" s="130" t="s">
        <v>101</v>
      </c>
      <c r="G217" s="131"/>
      <c r="I217" s="63">
        <v>4.2699999999999996</v>
      </c>
    </row>
    <row r="218" spans="1:9" ht="15.75" thickBot="1" x14ac:dyDescent="0.3">
      <c r="A218" s="61" t="s">
        <v>395</v>
      </c>
      <c r="B218" s="26" t="s">
        <v>396</v>
      </c>
      <c r="C218" s="62">
        <v>80069</v>
      </c>
      <c r="D218" s="70">
        <f t="shared" si="5"/>
        <v>8.9837999999999987</v>
      </c>
      <c r="E218" s="62" t="s">
        <v>22</v>
      </c>
      <c r="F218" s="130" t="s">
        <v>101</v>
      </c>
      <c r="G218" s="131"/>
      <c r="I218" s="63">
        <v>8.68</v>
      </c>
    </row>
    <row r="219" spans="1:9" ht="15.75" thickBot="1" x14ac:dyDescent="0.3">
      <c r="A219" s="61" t="s">
        <v>397</v>
      </c>
      <c r="B219" s="26" t="s">
        <v>398</v>
      </c>
      <c r="C219" s="62">
        <v>85045</v>
      </c>
      <c r="D219" s="70">
        <f t="shared" si="5"/>
        <v>4.1296499999999998</v>
      </c>
      <c r="E219" s="62" t="s">
        <v>16</v>
      </c>
      <c r="F219" s="130" t="s">
        <v>101</v>
      </c>
      <c r="G219" s="131"/>
      <c r="I219" s="63">
        <v>3.99</v>
      </c>
    </row>
    <row r="220" spans="1:9" ht="15.75" thickBot="1" x14ac:dyDescent="0.3">
      <c r="A220" s="61" t="s">
        <v>399</v>
      </c>
      <c r="B220" s="26" t="s">
        <v>400</v>
      </c>
      <c r="C220" s="62">
        <v>86431</v>
      </c>
      <c r="D220" s="70">
        <f t="shared" si="5"/>
        <v>5.8684499999999993</v>
      </c>
      <c r="E220" s="62" t="s">
        <v>16</v>
      </c>
      <c r="F220" s="130" t="s">
        <v>101</v>
      </c>
      <c r="G220" s="131"/>
      <c r="I220" s="63">
        <v>5.67</v>
      </c>
    </row>
    <row r="221" spans="1:9" ht="15.75" thickBot="1" x14ac:dyDescent="0.3">
      <c r="A221" s="61" t="s">
        <v>401</v>
      </c>
      <c r="B221" s="26" t="s">
        <v>402</v>
      </c>
      <c r="C221" s="62">
        <v>86430</v>
      </c>
      <c r="D221" s="70">
        <f t="shared" si="5"/>
        <v>6.3548999999999989</v>
      </c>
      <c r="E221" s="62" t="s">
        <v>16</v>
      </c>
      <c r="F221" s="130" t="s">
        <v>101</v>
      </c>
      <c r="G221" s="131"/>
      <c r="I221" s="63">
        <v>6.14</v>
      </c>
    </row>
    <row r="222" spans="1:9" ht="15.75" thickBot="1" x14ac:dyDescent="0.3">
      <c r="A222" s="61" t="s">
        <v>403</v>
      </c>
      <c r="B222" s="26" t="s">
        <v>404</v>
      </c>
      <c r="C222" s="62">
        <v>83519</v>
      </c>
      <c r="D222" s="70">
        <f t="shared" si="5"/>
        <v>19.043999999999997</v>
      </c>
      <c r="E222" s="62" t="s">
        <v>16</v>
      </c>
      <c r="F222" s="130" t="s">
        <v>101</v>
      </c>
      <c r="G222" s="131"/>
      <c r="I222" s="63">
        <v>18.399999999999999</v>
      </c>
    </row>
    <row r="223" spans="1:9" ht="15.75" thickBot="1" x14ac:dyDescent="0.3">
      <c r="A223" s="61" t="s">
        <v>405</v>
      </c>
      <c r="B223" s="26" t="s">
        <v>406</v>
      </c>
      <c r="C223" s="62">
        <v>86762</v>
      </c>
      <c r="D223" s="70">
        <f t="shared" si="5"/>
        <v>14.893649999999999</v>
      </c>
      <c r="E223" s="62" t="s">
        <v>16</v>
      </c>
      <c r="F223" s="130" t="s">
        <v>101</v>
      </c>
      <c r="G223" s="131"/>
      <c r="I223" s="63">
        <v>14.39</v>
      </c>
    </row>
    <row r="224" spans="1:9" ht="15.75" thickBot="1" x14ac:dyDescent="0.3">
      <c r="A224" s="61" t="s">
        <v>407</v>
      </c>
      <c r="B224" s="26" t="s">
        <v>408</v>
      </c>
      <c r="C224" s="62">
        <v>86765</v>
      </c>
      <c r="D224" s="70">
        <f t="shared" si="5"/>
        <v>13.3308</v>
      </c>
      <c r="E224" s="62" t="s">
        <v>16</v>
      </c>
      <c r="F224" s="130" t="s">
        <v>101</v>
      </c>
      <c r="G224" s="131"/>
      <c r="I224" s="63">
        <v>12.88</v>
      </c>
    </row>
    <row r="225" spans="1:9" ht="15.75" thickBot="1" x14ac:dyDescent="0.3">
      <c r="A225" s="61" t="s">
        <v>409</v>
      </c>
      <c r="B225" s="26" t="s">
        <v>410</v>
      </c>
      <c r="C225" s="62">
        <v>82040</v>
      </c>
      <c r="D225" s="70">
        <f t="shared" si="5"/>
        <v>5.1232499999999996</v>
      </c>
      <c r="E225" s="62" t="s">
        <v>16</v>
      </c>
      <c r="F225" s="130" t="s">
        <v>101</v>
      </c>
      <c r="G225" s="131"/>
      <c r="I225" s="63">
        <v>4.95</v>
      </c>
    </row>
    <row r="226" spans="1:9" ht="15.75" thickBot="1" x14ac:dyDescent="0.3">
      <c r="A226" s="61" t="s">
        <v>411</v>
      </c>
      <c r="B226" s="26" t="s">
        <v>412</v>
      </c>
      <c r="C226" s="62">
        <v>87205</v>
      </c>
      <c r="D226" s="70">
        <f t="shared" si="5"/>
        <v>4.4194499999999994</v>
      </c>
      <c r="E226" s="62" t="s">
        <v>16</v>
      </c>
      <c r="F226" s="130" t="s">
        <v>101</v>
      </c>
      <c r="G226" s="131"/>
      <c r="I226" s="63">
        <v>4.2699999999999996</v>
      </c>
    </row>
    <row r="227" spans="1:9" ht="15.75" thickBot="1" x14ac:dyDescent="0.3">
      <c r="A227" s="61" t="s">
        <v>413</v>
      </c>
      <c r="B227" s="26" t="s">
        <v>414</v>
      </c>
      <c r="C227" s="26">
        <v>88313</v>
      </c>
      <c r="D227" s="70">
        <f t="shared" si="5"/>
        <v>31.736373911999998</v>
      </c>
      <c r="E227" s="27" t="s">
        <v>16</v>
      </c>
      <c r="F227" s="130" t="s">
        <v>190</v>
      </c>
      <c r="G227" s="131"/>
      <c r="I227" s="63">
        <v>30.6631632</v>
      </c>
    </row>
    <row r="228" spans="1:9" ht="15.75" thickBot="1" x14ac:dyDescent="0.3">
      <c r="A228" s="61" t="s">
        <v>415</v>
      </c>
      <c r="B228" s="26" t="s">
        <v>416</v>
      </c>
      <c r="C228" s="62">
        <v>87651</v>
      </c>
      <c r="D228" s="70">
        <f t="shared" si="5"/>
        <v>36.318150000000003</v>
      </c>
      <c r="E228" s="62" t="s">
        <v>16</v>
      </c>
      <c r="F228" s="130" t="s">
        <v>101</v>
      </c>
      <c r="G228" s="131"/>
      <c r="I228" s="63">
        <v>35.090000000000003</v>
      </c>
    </row>
    <row r="229" spans="1:9" ht="15.75" thickBot="1" x14ac:dyDescent="0.3">
      <c r="A229" s="61" t="s">
        <v>417</v>
      </c>
      <c r="B229" s="26" t="s">
        <v>418</v>
      </c>
      <c r="C229" s="26">
        <v>88304</v>
      </c>
      <c r="D229" s="70">
        <f t="shared" si="5"/>
        <v>46.856943107999989</v>
      </c>
      <c r="E229" s="27" t="s">
        <v>16</v>
      </c>
      <c r="F229" s="130" t="s">
        <v>190</v>
      </c>
      <c r="G229" s="131"/>
      <c r="I229" s="63">
        <v>45.272408799999994</v>
      </c>
    </row>
    <row r="230" spans="1:9" ht="15.75" thickBot="1" x14ac:dyDescent="0.3">
      <c r="A230" s="61" t="s">
        <v>419</v>
      </c>
      <c r="B230" s="26" t="s">
        <v>418</v>
      </c>
      <c r="C230" s="26">
        <v>88305</v>
      </c>
      <c r="D230" s="70">
        <f t="shared" si="5"/>
        <v>46.856943107999989</v>
      </c>
      <c r="E230" s="27" t="s">
        <v>16</v>
      </c>
      <c r="F230" s="130" t="s">
        <v>190</v>
      </c>
      <c r="G230" s="131"/>
      <c r="I230" s="63">
        <v>45.272408799999994</v>
      </c>
    </row>
    <row r="231" spans="1:9" ht="15.75" thickBot="1" x14ac:dyDescent="0.3">
      <c r="A231" s="61" t="s">
        <v>420</v>
      </c>
      <c r="B231" s="26" t="s">
        <v>418</v>
      </c>
      <c r="C231" s="26">
        <v>88307</v>
      </c>
      <c r="D231" s="70">
        <f t="shared" si="5"/>
        <v>302.88799024199994</v>
      </c>
      <c r="E231" s="27" t="s">
        <v>16</v>
      </c>
      <c r="F231" s="130" t="s">
        <v>337</v>
      </c>
      <c r="G231" s="131"/>
      <c r="I231" s="63">
        <v>292.64540119999998</v>
      </c>
    </row>
    <row r="232" spans="1:9" ht="15.75" thickBot="1" x14ac:dyDescent="0.3">
      <c r="A232" s="61" t="s">
        <v>421</v>
      </c>
      <c r="B232" s="26" t="s">
        <v>422</v>
      </c>
      <c r="C232" s="62">
        <v>86592</v>
      </c>
      <c r="D232" s="70">
        <f t="shared" si="5"/>
        <v>4.4194499999999994</v>
      </c>
      <c r="E232" s="62" t="s">
        <v>16</v>
      </c>
      <c r="F232" s="130" t="s">
        <v>230</v>
      </c>
      <c r="G232" s="131"/>
      <c r="I232" s="63">
        <v>4.2699999999999996</v>
      </c>
    </row>
    <row r="233" spans="1:9" ht="15.75" thickBot="1" x14ac:dyDescent="0.3">
      <c r="A233" s="61" t="s">
        <v>423</v>
      </c>
      <c r="B233" s="26" t="s">
        <v>424</v>
      </c>
      <c r="C233" s="26">
        <v>80197</v>
      </c>
      <c r="D233" s="70">
        <f t="shared" si="5"/>
        <v>14.21055</v>
      </c>
      <c r="E233" s="62" t="s">
        <v>16</v>
      </c>
      <c r="F233" s="130" t="s">
        <v>101</v>
      </c>
      <c r="G233" s="131"/>
      <c r="I233" s="63">
        <v>13.73</v>
      </c>
    </row>
    <row r="234" spans="1:9" ht="15.75" thickBot="1" x14ac:dyDescent="0.3">
      <c r="A234" s="61" t="s">
        <v>425</v>
      </c>
      <c r="B234" s="26" t="s">
        <v>426</v>
      </c>
      <c r="C234" s="62">
        <v>86480</v>
      </c>
      <c r="D234" s="70">
        <f t="shared" si="5"/>
        <v>64.149299999999997</v>
      </c>
      <c r="E234" s="62" t="s">
        <v>16</v>
      </c>
      <c r="F234" s="130" t="s">
        <v>101</v>
      </c>
      <c r="G234" s="131"/>
      <c r="I234" s="63">
        <v>61.98</v>
      </c>
    </row>
    <row r="235" spans="1:9" ht="15.75" thickBot="1" x14ac:dyDescent="0.3">
      <c r="A235" s="61" t="s">
        <v>427</v>
      </c>
      <c r="B235" s="26" t="s">
        <v>428</v>
      </c>
      <c r="C235" s="62">
        <v>85730</v>
      </c>
      <c r="D235" s="70">
        <f t="shared" si="5"/>
        <v>6.2203499999999989</v>
      </c>
      <c r="E235" s="62" t="s">
        <v>22</v>
      </c>
      <c r="F235" s="130" t="s">
        <v>101</v>
      </c>
      <c r="G235" s="131"/>
      <c r="I235" s="63">
        <v>6.01</v>
      </c>
    </row>
    <row r="236" spans="1:9" ht="15.75" thickBot="1" x14ac:dyDescent="0.3">
      <c r="A236" s="61" t="s">
        <v>429</v>
      </c>
      <c r="B236" s="26" t="s">
        <v>430</v>
      </c>
      <c r="C236" s="62">
        <v>86800</v>
      </c>
      <c r="D236" s="70">
        <f t="shared" si="5"/>
        <v>16.466849999999997</v>
      </c>
      <c r="E236" s="62" t="s">
        <v>16</v>
      </c>
      <c r="F236" s="130" t="s">
        <v>101</v>
      </c>
      <c r="G236" s="131"/>
      <c r="I236" s="63">
        <v>15.91</v>
      </c>
    </row>
    <row r="237" spans="1:9" ht="15.75" thickBot="1" x14ac:dyDescent="0.3">
      <c r="A237" s="61" t="s">
        <v>431</v>
      </c>
      <c r="B237" s="26" t="s">
        <v>432</v>
      </c>
      <c r="C237" s="62">
        <v>82533</v>
      </c>
      <c r="D237" s="70">
        <f t="shared" si="5"/>
        <v>16.8705</v>
      </c>
      <c r="E237" s="62" t="s">
        <v>16</v>
      </c>
      <c r="F237" s="130" t="s">
        <v>101</v>
      </c>
      <c r="G237" s="131"/>
      <c r="I237" s="63">
        <v>16.3</v>
      </c>
    </row>
    <row r="238" spans="1:9" ht="15.75" thickBot="1" x14ac:dyDescent="0.3">
      <c r="A238" s="61" t="s">
        <v>433</v>
      </c>
      <c r="B238" s="26" t="s">
        <v>434</v>
      </c>
      <c r="C238" s="62">
        <v>84450</v>
      </c>
      <c r="D238" s="70">
        <f t="shared" si="5"/>
        <v>5.3612999999999991</v>
      </c>
      <c r="E238" s="62" t="s">
        <v>16</v>
      </c>
      <c r="F238" s="130" t="s">
        <v>101</v>
      </c>
      <c r="G238" s="131"/>
      <c r="I238" s="63">
        <v>5.18</v>
      </c>
    </row>
    <row r="239" spans="1:9" ht="15.75" thickBot="1" x14ac:dyDescent="0.3">
      <c r="A239" s="61" t="s">
        <v>435</v>
      </c>
      <c r="B239" s="26" t="s">
        <v>436</v>
      </c>
      <c r="C239" s="62">
        <v>87661</v>
      </c>
      <c r="D239" s="70">
        <f t="shared" si="5"/>
        <v>36.318150000000003</v>
      </c>
      <c r="E239" s="62" t="s">
        <v>16</v>
      </c>
      <c r="F239" s="130" t="s">
        <v>101</v>
      </c>
      <c r="G239" s="131"/>
      <c r="I239" s="63">
        <v>35.090000000000003</v>
      </c>
    </row>
    <row r="240" spans="1:9" ht="15.75" thickBot="1" x14ac:dyDescent="0.3">
      <c r="A240" s="61" t="s">
        <v>437</v>
      </c>
      <c r="B240" s="26" t="s">
        <v>438</v>
      </c>
      <c r="C240" s="26">
        <v>84484</v>
      </c>
      <c r="D240" s="70">
        <f t="shared" si="5"/>
        <v>12.90645</v>
      </c>
      <c r="E240" s="62" t="s">
        <v>16</v>
      </c>
      <c r="F240" s="130" t="s">
        <v>101</v>
      </c>
      <c r="G240" s="131"/>
      <c r="I240" s="63">
        <v>12.47</v>
      </c>
    </row>
    <row r="241" spans="1:9" ht="15.75" thickBot="1" x14ac:dyDescent="0.3">
      <c r="A241" s="61" t="s">
        <v>439</v>
      </c>
      <c r="B241" s="26" t="s">
        <v>440</v>
      </c>
      <c r="C241" s="62">
        <v>88360</v>
      </c>
      <c r="D241" s="70">
        <f t="shared" si="5"/>
        <v>146.95361595</v>
      </c>
      <c r="E241" s="62" t="s">
        <v>16</v>
      </c>
      <c r="F241" s="130" t="s">
        <v>337</v>
      </c>
      <c r="G241" s="131"/>
      <c r="I241" s="63">
        <v>141.98417000000001</v>
      </c>
    </row>
    <row r="242" spans="1:9" ht="15.75" thickBot="1" x14ac:dyDescent="0.3">
      <c r="A242" s="61" t="s">
        <v>441</v>
      </c>
      <c r="B242" s="26" t="s">
        <v>800</v>
      </c>
      <c r="C242" s="62">
        <v>81003</v>
      </c>
      <c r="D242" s="70">
        <f t="shared" si="5"/>
        <v>2.3287499999999999</v>
      </c>
      <c r="E242" s="62" t="s">
        <v>22</v>
      </c>
      <c r="F242" s="130" t="s">
        <v>101</v>
      </c>
      <c r="G242" s="131"/>
      <c r="I242" s="63">
        <v>2.25</v>
      </c>
    </row>
    <row r="243" spans="1:9" ht="15.75" thickBot="1" x14ac:dyDescent="0.3">
      <c r="A243" s="61" t="s">
        <v>443</v>
      </c>
      <c r="B243" s="26" t="s">
        <v>801</v>
      </c>
      <c r="C243" s="62">
        <v>81001</v>
      </c>
      <c r="D243" s="70">
        <f t="shared" si="5"/>
        <v>3.2809499999999998</v>
      </c>
      <c r="E243" s="62" t="s">
        <v>22</v>
      </c>
      <c r="F243" s="130" t="s">
        <v>101</v>
      </c>
      <c r="G243" s="131"/>
      <c r="I243" s="63">
        <v>3.17</v>
      </c>
    </row>
    <row r="244" spans="1:9" ht="15.75" thickBot="1" x14ac:dyDescent="0.3">
      <c r="A244" s="61" t="s">
        <v>445</v>
      </c>
      <c r="B244" s="26" t="s">
        <v>446</v>
      </c>
      <c r="C244" s="62">
        <v>87086</v>
      </c>
      <c r="D244" s="70">
        <f t="shared" si="5"/>
        <v>8.3524499999999993</v>
      </c>
      <c r="E244" s="62" t="s">
        <v>16</v>
      </c>
      <c r="F244" s="130" t="s">
        <v>101</v>
      </c>
      <c r="G244" s="131"/>
      <c r="I244" s="63">
        <v>8.07</v>
      </c>
    </row>
    <row r="245" spans="1:9" ht="15.75" thickBot="1" x14ac:dyDescent="0.3">
      <c r="A245" s="61" t="s">
        <v>447</v>
      </c>
      <c r="B245" s="26" t="s">
        <v>448</v>
      </c>
      <c r="C245" s="62">
        <v>82652</v>
      </c>
      <c r="D245" s="70">
        <f t="shared" si="5"/>
        <v>39.847499999999997</v>
      </c>
      <c r="E245" s="62" t="s">
        <v>16</v>
      </c>
      <c r="F245" s="130" t="s">
        <v>101</v>
      </c>
      <c r="G245" s="131"/>
      <c r="I245" s="63">
        <v>38.5</v>
      </c>
    </row>
    <row r="246" spans="1:9" ht="15.75" thickBot="1" x14ac:dyDescent="0.3">
      <c r="A246" s="61" t="s">
        <v>449</v>
      </c>
      <c r="B246" s="26" t="s">
        <v>450</v>
      </c>
      <c r="C246" s="62">
        <v>82607</v>
      </c>
      <c r="D246" s="70">
        <f t="shared" si="5"/>
        <v>15.607799999999999</v>
      </c>
      <c r="E246" s="62" t="s">
        <v>16</v>
      </c>
      <c r="F246" s="130" t="s">
        <v>101</v>
      </c>
      <c r="G246" s="131"/>
      <c r="I246" s="63">
        <v>15.08</v>
      </c>
    </row>
    <row r="247" spans="1:9" ht="15.75" thickBot="1" x14ac:dyDescent="0.3">
      <c r="A247" s="61" t="s">
        <v>451</v>
      </c>
      <c r="B247" s="26" t="s">
        <v>452</v>
      </c>
      <c r="C247" s="62">
        <v>82306</v>
      </c>
      <c r="D247" s="70">
        <f t="shared" si="5"/>
        <v>30.635999999999999</v>
      </c>
      <c r="E247" s="62" t="s">
        <v>16</v>
      </c>
      <c r="F247" s="130" t="s">
        <v>101</v>
      </c>
      <c r="G247" s="131"/>
      <c r="I247" s="63">
        <v>29.6</v>
      </c>
    </row>
    <row r="248" spans="1:9" ht="15.75" thickBot="1" x14ac:dyDescent="0.3">
      <c r="A248" s="61" t="s">
        <v>453</v>
      </c>
      <c r="B248" s="26" t="s">
        <v>454</v>
      </c>
      <c r="C248" s="62">
        <v>86021</v>
      </c>
      <c r="D248" s="70">
        <f t="shared" si="5"/>
        <v>15.576749999999999</v>
      </c>
      <c r="E248" s="62" t="s">
        <v>16</v>
      </c>
      <c r="F248" s="130" t="s">
        <v>101</v>
      </c>
      <c r="G248" s="131"/>
      <c r="I248" s="63">
        <v>15.05</v>
      </c>
    </row>
    <row r="249" spans="1:9" x14ac:dyDescent="0.25">
      <c r="C249"/>
      <c r="D249" s="32"/>
      <c r="E249" s="9"/>
      <c r="F249" s="153"/>
      <c r="G249" s="64"/>
    </row>
    <row r="250" spans="1:9" ht="15.75" thickBot="1" x14ac:dyDescent="0.3">
      <c r="F250" s="154"/>
      <c r="G250" s="64"/>
      <c r="I250" s="34"/>
    </row>
    <row r="251" spans="1:9" ht="30.75" thickBot="1" x14ac:dyDescent="0.3">
      <c r="A251" s="10" t="s">
        <v>8</v>
      </c>
      <c r="B251" s="10" t="s">
        <v>95</v>
      </c>
      <c r="C251" s="10" t="s">
        <v>96</v>
      </c>
      <c r="D251" s="10" t="s">
        <v>11</v>
      </c>
      <c r="E251" s="10" t="s">
        <v>12</v>
      </c>
      <c r="F251" s="129" t="s">
        <v>97</v>
      </c>
      <c r="G251" s="112"/>
    </row>
    <row r="252" spans="1:9" ht="15.75" thickBot="1" x14ac:dyDescent="0.3">
      <c r="A252" s="60" t="s">
        <v>455</v>
      </c>
      <c r="B252" s="17"/>
      <c r="C252" s="18"/>
      <c r="D252" s="18"/>
      <c r="E252" s="18"/>
      <c r="F252" s="18"/>
      <c r="G252" s="113"/>
    </row>
    <row r="253" spans="1:9" ht="15.75" thickBot="1" x14ac:dyDescent="0.3">
      <c r="A253" s="61" t="s">
        <v>456</v>
      </c>
      <c r="B253" s="26" t="s">
        <v>457</v>
      </c>
      <c r="C253" s="62">
        <v>76700</v>
      </c>
      <c r="D253" s="70">
        <f t="shared" ref="D253:D316" si="6">$I253*1.035</f>
        <v>99.881732735999975</v>
      </c>
      <c r="E253" s="62" t="s">
        <v>22</v>
      </c>
      <c r="F253" s="130" t="s">
        <v>458</v>
      </c>
      <c r="G253" s="131"/>
      <c r="I253" s="63">
        <v>96.504089599999986</v>
      </c>
    </row>
    <row r="254" spans="1:9" ht="15.75" thickBot="1" x14ac:dyDescent="0.3">
      <c r="A254" s="61" t="s">
        <v>459</v>
      </c>
      <c r="B254" s="26" t="s">
        <v>460</v>
      </c>
      <c r="C254" s="62">
        <v>76705</v>
      </c>
      <c r="D254" s="70">
        <f t="shared" si="6"/>
        <v>99.881732735999975</v>
      </c>
      <c r="E254" s="62" t="s">
        <v>16</v>
      </c>
      <c r="F254" s="130" t="s">
        <v>458</v>
      </c>
      <c r="G254" s="131"/>
      <c r="I254" s="63">
        <v>96.504089599999986</v>
      </c>
    </row>
    <row r="255" spans="1:9" ht="45.75" thickBot="1" x14ac:dyDescent="0.3">
      <c r="A255" s="61" t="s">
        <v>461</v>
      </c>
      <c r="B255" s="65" t="s">
        <v>462</v>
      </c>
      <c r="C255" s="25">
        <v>76805</v>
      </c>
      <c r="D255" s="70">
        <f t="shared" si="6"/>
        <v>99.881732735999975</v>
      </c>
      <c r="E255" s="62" t="s">
        <v>22</v>
      </c>
      <c r="F255" s="130" t="s">
        <v>463</v>
      </c>
      <c r="G255" s="145"/>
      <c r="I255" s="63">
        <v>96.504089599999986</v>
      </c>
    </row>
    <row r="256" spans="1:9" ht="15.75" thickBot="1" x14ac:dyDescent="0.3">
      <c r="A256" s="61" t="s">
        <v>464</v>
      </c>
      <c r="B256" s="26" t="s">
        <v>465</v>
      </c>
      <c r="C256" s="62">
        <v>74018</v>
      </c>
      <c r="D256" s="70">
        <f t="shared" si="6"/>
        <v>81.19128873599999</v>
      </c>
      <c r="E256" s="62" t="s">
        <v>16</v>
      </c>
      <c r="F256" s="130" t="s">
        <v>190</v>
      </c>
      <c r="G256" s="131"/>
      <c r="I256" s="63">
        <v>78.445689599999994</v>
      </c>
    </row>
    <row r="257" spans="1:9" ht="15.75" thickBot="1" x14ac:dyDescent="0.3">
      <c r="A257" s="61" t="s">
        <v>466</v>
      </c>
      <c r="B257" s="26" t="s">
        <v>467</v>
      </c>
      <c r="C257" s="62">
        <v>74021</v>
      </c>
      <c r="D257" s="70">
        <f t="shared" si="6"/>
        <v>99.881732735999975</v>
      </c>
      <c r="E257" s="62" t="s">
        <v>16</v>
      </c>
      <c r="F257" s="130" t="s">
        <v>190</v>
      </c>
      <c r="G257" s="131"/>
      <c r="I257" s="63">
        <v>96.504089599999986</v>
      </c>
    </row>
    <row r="258" spans="1:9" ht="15.75" thickBot="1" x14ac:dyDescent="0.3">
      <c r="A258" s="61" t="s">
        <v>468</v>
      </c>
      <c r="B258" s="26" t="s">
        <v>469</v>
      </c>
      <c r="C258" s="62">
        <v>73610</v>
      </c>
      <c r="D258" s="70">
        <f t="shared" si="6"/>
        <v>81.19128873599999</v>
      </c>
      <c r="E258" s="62" t="s">
        <v>16</v>
      </c>
      <c r="F258" s="130" t="s">
        <v>190</v>
      </c>
      <c r="G258" s="131"/>
      <c r="I258" s="63">
        <v>78.445689599999994</v>
      </c>
    </row>
    <row r="259" spans="1:9" ht="15.75" thickBot="1" x14ac:dyDescent="0.3">
      <c r="A259" s="61" t="s">
        <v>470</v>
      </c>
      <c r="B259" s="26" t="s">
        <v>471</v>
      </c>
      <c r="C259" s="62">
        <v>77080</v>
      </c>
      <c r="D259" s="70">
        <f t="shared" si="6"/>
        <v>99.881732735999975</v>
      </c>
      <c r="E259" s="62" t="s">
        <v>16</v>
      </c>
      <c r="F259" s="130" t="s">
        <v>463</v>
      </c>
      <c r="G259" s="131"/>
      <c r="I259" s="63">
        <v>96.504089599999986</v>
      </c>
    </row>
    <row r="260" spans="1:9" ht="15.75" thickBot="1" x14ac:dyDescent="0.3">
      <c r="A260" s="61" t="s">
        <v>472</v>
      </c>
      <c r="B260" s="26" t="s">
        <v>473</v>
      </c>
      <c r="C260" s="62">
        <v>77073</v>
      </c>
      <c r="D260" s="70">
        <f t="shared" si="6"/>
        <v>99.881732735999975</v>
      </c>
      <c r="E260" s="62" t="s">
        <v>16</v>
      </c>
      <c r="F260" s="130" t="s">
        <v>190</v>
      </c>
      <c r="G260" s="131"/>
      <c r="I260" s="63">
        <v>96.504089599999986</v>
      </c>
    </row>
    <row r="261" spans="1:9" ht="15.75" thickBot="1" x14ac:dyDescent="0.3">
      <c r="A261" s="61" t="s">
        <v>474</v>
      </c>
      <c r="B261" s="26" t="s">
        <v>475</v>
      </c>
      <c r="C261" s="62">
        <v>78306</v>
      </c>
      <c r="D261" s="70">
        <f t="shared" si="6"/>
        <v>363.23008869599994</v>
      </c>
      <c r="E261" s="62" t="s">
        <v>16</v>
      </c>
      <c r="F261" s="130" t="s">
        <v>463</v>
      </c>
      <c r="G261" s="131"/>
      <c r="I261" s="63">
        <v>350.94694559999999</v>
      </c>
    </row>
    <row r="262" spans="1:9" ht="15.75" thickBot="1" x14ac:dyDescent="0.3">
      <c r="A262" s="61" t="s">
        <v>476</v>
      </c>
      <c r="B262" s="26" t="s">
        <v>477</v>
      </c>
      <c r="C262" s="62">
        <v>77063</v>
      </c>
      <c r="D262" s="70">
        <f t="shared" si="6"/>
        <v>22.987349999999999</v>
      </c>
      <c r="E262" s="62" t="s">
        <v>16</v>
      </c>
      <c r="F262" s="130" t="s">
        <v>230</v>
      </c>
      <c r="G262" s="145"/>
      <c r="I262" s="70">
        <v>22.21</v>
      </c>
    </row>
    <row r="263" spans="1:9" ht="15.75" thickBot="1" x14ac:dyDescent="0.3">
      <c r="A263" s="61" t="s">
        <v>478</v>
      </c>
      <c r="B263" s="26" t="s">
        <v>479</v>
      </c>
      <c r="C263" s="62">
        <v>76641</v>
      </c>
      <c r="D263" s="70">
        <f t="shared" si="6"/>
        <v>99.881732735999975</v>
      </c>
      <c r="E263" s="62" t="s">
        <v>16</v>
      </c>
      <c r="F263" s="130" t="s">
        <v>190</v>
      </c>
      <c r="G263" s="131"/>
      <c r="I263" s="63">
        <v>96.504089599999986</v>
      </c>
    </row>
    <row r="264" spans="1:9" ht="15.75" thickBot="1" x14ac:dyDescent="0.3">
      <c r="A264" s="61" t="s">
        <v>480</v>
      </c>
      <c r="B264" s="26" t="s">
        <v>481</v>
      </c>
      <c r="C264" s="62">
        <v>76642</v>
      </c>
      <c r="D264" s="70">
        <f t="shared" si="6"/>
        <v>81.19128873599999</v>
      </c>
      <c r="E264" s="62" t="s">
        <v>16</v>
      </c>
      <c r="F264" s="130" t="s">
        <v>190</v>
      </c>
      <c r="G264" s="131"/>
      <c r="I264" s="63">
        <v>78.445689599999994</v>
      </c>
    </row>
    <row r="265" spans="1:9" ht="15.75" thickBot="1" x14ac:dyDescent="0.3">
      <c r="A265" s="61" t="s">
        <v>482</v>
      </c>
      <c r="B265" s="26" t="s">
        <v>483</v>
      </c>
      <c r="C265" s="62">
        <v>71120</v>
      </c>
      <c r="D265" s="70">
        <f t="shared" si="6"/>
        <v>81.19128873599999</v>
      </c>
      <c r="E265" s="62" t="s">
        <v>16</v>
      </c>
      <c r="F265" s="130" t="s">
        <v>190</v>
      </c>
      <c r="G265" s="131"/>
      <c r="I265" s="63">
        <v>78.445689599999994</v>
      </c>
    </row>
    <row r="266" spans="1:9" ht="15.75" thickBot="1" x14ac:dyDescent="0.3">
      <c r="A266" s="61" t="s">
        <v>484</v>
      </c>
      <c r="B266" s="26" t="s">
        <v>485</v>
      </c>
      <c r="C266" s="62">
        <v>76604</v>
      </c>
      <c r="D266" s="70">
        <f t="shared" si="6"/>
        <v>99.881732735999975</v>
      </c>
      <c r="E266" s="62" t="s">
        <v>16</v>
      </c>
      <c r="F266" s="130" t="s">
        <v>190</v>
      </c>
      <c r="G266" s="131"/>
      <c r="I266" s="63">
        <v>96.504089599999986</v>
      </c>
    </row>
    <row r="267" spans="1:9" ht="15.75" thickBot="1" x14ac:dyDescent="0.3">
      <c r="A267" s="61" t="s">
        <v>486</v>
      </c>
      <c r="B267" s="26" t="s">
        <v>487</v>
      </c>
      <c r="C267" s="62">
        <v>71045</v>
      </c>
      <c r="D267" s="70">
        <f t="shared" si="6"/>
        <v>81.19128873599999</v>
      </c>
      <c r="E267" s="62" t="s">
        <v>16</v>
      </c>
      <c r="F267" s="130" t="s">
        <v>458</v>
      </c>
      <c r="G267" s="131"/>
      <c r="I267" s="63">
        <v>78.445689599999994</v>
      </c>
    </row>
    <row r="268" spans="1:9" ht="15.75" thickBot="1" x14ac:dyDescent="0.3">
      <c r="A268" s="61" t="s">
        <v>488</v>
      </c>
      <c r="B268" s="26" t="s">
        <v>489</v>
      </c>
      <c r="C268" s="62">
        <v>71046</v>
      </c>
      <c r="D268" s="70">
        <f t="shared" si="6"/>
        <v>81.19128873599999</v>
      </c>
      <c r="E268" s="62" t="s">
        <v>16</v>
      </c>
      <c r="F268" s="130" t="s">
        <v>458</v>
      </c>
      <c r="G268" s="131"/>
      <c r="I268" s="63">
        <v>78.445689599999994</v>
      </c>
    </row>
    <row r="269" spans="1:9" ht="15.75" thickBot="1" x14ac:dyDescent="0.3">
      <c r="A269" s="61" t="s">
        <v>490</v>
      </c>
      <c r="B269" s="26" t="s">
        <v>491</v>
      </c>
      <c r="C269" s="62">
        <v>73000</v>
      </c>
      <c r="D269" s="70">
        <f t="shared" si="6"/>
        <v>81.19128873599999</v>
      </c>
      <c r="E269" s="62" t="s">
        <v>16</v>
      </c>
      <c r="F269" s="130" t="s">
        <v>190</v>
      </c>
      <c r="G269" s="131"/>
      <c r="I269" s="63">
        <v>78.445689599999994</v>
      </c>
    </row>
    <row r="270" spans="1:9" ht="15.75" thickBot="1" x14ac:dyDescent="0.3">
      <c r="A270" s="61" t="s">
        <v>492</v>
      </c>
      <c r="B270" s="26" t="s">
        <v>493</v>
      </c>
      <c r="C270" s="62">
        <v>74177</v>
      </c>
      <c r="D270" s="70">
        <f t="shared" si="6"/>
        <v>344.30601414599994</v>
      </c>
      <c r="E270" s="62" t="s">
        <v>22</v>
      </c>
      <c r="F270" s="130" t="s">
        <v>458</v>
      </c>
      <c r="G270" s="131"/>
      <c r="I270" s="63">
        <v>332.66281559999999</v>
      </c>
    </row>
    <row r="271" spans="1:9" ht="15.75" thickBot="1" x14ac:dyDescent="0.3">
      <c r="A271" s="61" t="s">
        <v>494</v>
      </c>
      <c r="B271" s="26" t="s">
        <v>495</v>
      </c>
      <c r="C271" s="62">
        <v>74176</v>
      </c>
      <c r="D271" s="70">
        <f t="shared" si="6"/>
        <v>218.22962414399998</v>
      </c>
      <c r="E271" s="62" t="s">
        <v>16</v>
      </c>
      <c r="F271" s="130" t="s">
        <v>458</v>
      </c>
      <c r="G271" s="131"/>
      <c r="I271" s="63">
        <v>210.84987839999999</v>
      </c>
    </row>
    <row r="272" spans="1:9" ht="15.75" thickBot="1" x14ac:dyDescent="0.3">
      <c r="A272" s="61" t="s">
        <v>496</v>
      </c>
      <c r="B272" s="26" t="s">
        <v>497</v>
      </c>
      <c r="C272" s="62">
        <v>74160</v>
      </c>
      <c r="D272" s="70">
        <f t="shared" si="6"/>
        <v>168.53173354800001</v>
      </c>
      <c r="E272" s="62" t="s">
        <v>16</v>
      </c>
      <c r="F272" s="130" t="s">
        <v>458</v>
      </c>
      <c r="G272" s="131"/>
      <c r="I272" s="63">
        <v>162.83259280000001</v>
      </c>
    </row>
    <row r="273" spans="1:9" ht="15.75" thickBot="1" x14ac:dyDescent="0.3">
      <c r="A273" s="61" t="s">
        <v>498</v>
      </c>
      <c r="B273" s="26" t="s">
        <v>499</v>
      </c>
      <c r="C273" s="62">
        <v>71275</v>
      </c>
      <c r="D273" s="70">
        <f t="shared" si="6"/>
        <v>168.53173354800001</v>
      </c>
      <c r="E273" s="62" t="s">
        <v>16</v>
      </c>
      <c r="F273" s="130" t="s">
        <v>458</v>
      </c>
      <c r="G273" s="131"/>
      <c r="I273" s="63">
        <v>162.83259280000001</v>
      </c>
    </row>
    <row r="274" spans="1:9" ht="15.75" thickBot="1" x14ac:dyDescent="0.3">
      <c r="A274" s="61" t="s">
        <v>500</v>
      </c>
      <c r="B274" s="26" t="s">
        <v>501</v>
      </c>
      <c r="C274" s="62">
        <v>70450</v>
      </c>
      <c r="D274" s="70">
        <f t="shared" si="6"/>
        <v>99.881732735999975</v>
      </c>
      <c r="E274" s="62" t="s">
        <v>22</v>
      </c>
      <c r="F274" s="130" t="s">
        <v>458</v>
      </c>
      <c r="G274" s="131"/>
      <c r="I274" s="63">
        <v>96.504089599999986</v>
      </c>
    </row>
    <row r="275" spans="1:9" ht="15.75" thickBot="1" x14ac:dyDescent="0.3">
      <c r="A275" s="61" t="s">
        <v>502</v>
      </c>
      <c r="B275" s="26" t="s">
        <v>503</v>
      </c>
      <c r="C275" s="62">
        <v>73700</v>
      </c>
      <c r="D275" s="70">
        <f t="shared" si="6"/>
        <v>99.881732735999975</v>
      </c>
      <c r="E275" s="62" t="s">
        <v>16</v>
      </c>
      <c r="F275" s="130" t="s">
        <v>458</v>
      </c>
      <c r="G275" s="131"/>
      <c r="I275" s="63">
        <v>96.504089599999986</v>
      </c>
    </row>
    <row r="276" spans="1:9" ht="15.75" thickBot="1" x14ac:dyDescent="0.3">
      <c r="A276" s="61" t="s">
        <v>504</v>
      </c>
      <c r="B276" s="26" t="s">
        <v>505</v>
      </c>
      <c r="C276" s="62">
        <v>72131</v>
      </c>
      <c r="D276" s="70">
        <f t="shared" si="6"/>
        <v>99.881732735999975</v>
      </c>
      <c r="E276" s="62" t="s">
        <v>16</v>
      </c>
      <c r="F276" s="130" t="s">
        <v>458</v>
      </c>
      <c r="G276" s="131"/>
      <c r="I276" s="63">
        <v>96.504089599999986</v>
      </c>
    </row>
    <row r="277" spans="1:9" ht="15.75" thickBot="1" x14ac:dyDescent="0.3">
      <c r="A277" s="61" t="s">
        <v>506</v>
      </c>
      <c r="B277" s="26" t="s">
        <v>507</v>
      </c>
      <c r="C277" s="62">
        <v>70486</v>
      </c>
      <c r="D277" s="70">
        <f t="shared" si="6"/>
        <v>99.881732735999975</v>
      </c>
      <c r="E277" s="62" t="s">
        <v>16</v>
      </c>
      <c r="F277" s="130" t="s">
        <v>458</v>
      </c>
      <c r="G277" s="131"/>
      <c r="I277" s="63">
        <v>96.504089599999986</v>
      </c>
    </row>
    <row r="278" spans="1:9" ht="15.75" thickBot="1" x14ac:dyDescent="0.3">
      <c r="A278" s="61" t="s">
        <v>508</v>
      </c>
      <c r="B278" s="26" t="s">
        <v>509</v>
      </c>
      <c r="C278" s="62">
        <v>70491</v>
      </c>
      <c r="D278" s="70">
        <f t="shared" si="6"/>
        <v>168.53173354800001</v>
      </c>
      <c r="E278" s="62" t="s">
        <v>16</v>
      </c>
      <c r="F278" s="130" t="s">
        <v>458</v>
      </c>
      <c r="G278" s="131"/>
      <c r="I278" s="63">
        <v>162.83259280000001</v>
      </c>
    </row>
    <row r="279" spans="1:9" ht="15.75" thickBot="1" x14ac:dyDescent="0.3">
      <c r="A279" s="61" t="s">
        <v>510</v>
      </c>
      <c r="B279" s="26" t="s">
        <v>511</v>
      </c>
      <c r="C279" s="62">
        <v>72125</v>
      </c>
      <c r="D279" s="70">
        <f t="shared" si="6"/>
        <v>99.881732735999975</v>
      </c>
      <c r="E279" s="62" t="s">
        <v>16</v>
      </c>
      <c r="F279" s="130" t="s">
        <v>458</v>
      </c>
      <c r="G279" s="131"/>
      <c r="I279" s="63">
        <v>96.504089599999986</v>
      </c>
    </row>
    <row r="280" spans="1:9" ht="15.75" thickBot="1" x14ac:dyDescent="0.3">
      <c r="A280" s="61" t="s">
        <v>512</v>
      </c>
      <c r="B280" s="65" t="s">
        <v>802</v>
      </c>
      <c r="C280" s="25">
        <v>72193</v>
      </c>
      <c r="D280" s="70">
        <f t="shared" si="6"/>
        <v>168.53173354800001</v>
      </c>
      <c r="E280" s="62" t="s">
        <v>22</v>
      </c>
      <c r="F280" s="130" t="s">
        <v>458</v>
      </c>
      <c r="G280" s="145"/>
      <c r="I280" s="63">
        <v>162.83259280000001</v>
      </c>
    </row>
    <row r="281" spans="1:9" ht="15.75" thickBot="1" x14ac:dyDescent="0.3">
      <c r="A281" s="61" t="s">
        <v>514</v>
      </c>
      <c r="B281" s="26" t="s">
        <v>515</v>
      </c>
      <c r="C281" s="62">
        <v>71260</v>
      </c>
      <c r="D281" s="70">
        <f t="shared" si="6"/>
        <v>168.53173354800001</v>
      </c>
      <c r="E281" s="62" t="s">
        <v>16</v>
      </c>
      <c r="F281" s="130" t="s">
        <v>458</v>
      </c>
      <c r="G281" s="131"/>
      <c r="I281" s="63">
        <v>162.83259280000001</v>
      </c>
    </row>
    <row r="282" spans="1:9" ht="15.75" thickBot="1" x14ac:dyDescent="0.3">
      <c r="A282" s="61" t="s">
        <v>516</v>
      </c>
      <c r="B282" s="26" t="s">
        <v>517</v>
      </c>
      <c r="C282" s="62">
        <v>71250</v>
      </c>
      <c r="D282" s="70">
        <f t="shared" si="6"/>
        <v>99.881732735999975</v>
      </c>
      <c r="E282" s="62" t="s">
        <v>16</v>
      </c>
      <c r="F282" s="130" t="s">
        <v>458</v>
      </c>
      <c r="G282" s="131"/>
      <c r="I282" s="63">
        <v>96.504089599999986</v>
      </c>
    </row>
    <row r="283" spans="1:9" ht="15.75" thickBot="1" x14ac:dyDescent="0.3">
      <c r="A283" s="61" t="s">
        <v>518</v>
      </c>
      <c r="B283" s="26" t="s">
        <v>519</v>
      </c>
      <c r="C283" s="62">
        <v>77066</v>
      </c>
      <c r="D283" s="70">
        <f t="shared" si="6"/>
        <v>106.62569999999998</v>
      </c>
      <c r="E283" s="62" t="s">
        <v>22</v>
      </c>
      <c r="F283" s="130" t="s">
        <v>230</v>
      </c>
      <c r="G283" s="145"/>
      <c r="I283" s="70">
        <v>103.02</v>
      </c>
    </row>
    <row r="284" spans="1:9" ht="15.75" thickBot="1" x14ac:dyDescent="0.3">
      <c r="A284" s="61" t="s">
        <v>520</v>
      </c>
      <c r="B284" s="26" t="s">
        <v>521</v>
      </c>
      <c r="C284" s="62">
        <v>77065</v>
      </c>
      <c r="D284" s="70">
        <f t="shared" si="6"/>
        <v>83.638350000000003</v>
      </c>
      <c r="E284" s="62" t="s">
        <v>22</v>
      </c>
      <c r="F284" s="130" t="s">
        <v>230</v>
      </c>
      <c r="G284" s="145"/>
      <c r="I284" s="70">
        <v>80.81</v>
      </c>
    </row>
    <row r="285" spans="1:9" ht="15.75" thickBot="1" x14ac:dyDescent="0.3">
      <c r="A285" s="61" t="s">
        <v>522</v>
      </c>
      <c r="B285" s="26" t="s">
        <v>523</v>
      </c>
      <c r="C285" s="62">
        <v>73080</v>
      </c>
      <c r="D285" s="70">
        <f t="shared" si="6"/>
        <v>81.19128873599999</v>
      </c>
      <c r="E285" s="62" t="s">
        <v>16</v>
      </c>
      <c r="F285" s="130" t="s">
        <v>190</v>
      </c>
      <c r="G285" s="131"/>
      <c r="I285" s="63">
        <v>78.445689599999994</v>
      </c>
    </row>
    <row r="286" spans="1:9" ht="15.75" thickBot="1" x14ac:dyDescent="0.3">
      <c r="A286" s="61" t="s">
        <v>524</v>
      </c>
      <c r="B286" s="26" t="s">
        <v>525</v>
      </c>
      <c r="C286" s="62">
        <v>74220</v>
      </c>
      <c r="D286" s="70">
        <f t="shared" si="6"/>
        <v>168.53173354800001</v>
      </c>
      <c r="E286" s="62" t="s">
        <v>16</v>
      </c>
      <c r="F286" s="130" t="s">
        <v>190</v>
      </c>
      <c r="G286" s="131"/>
      <c r="I286" s="63">
        <v>162.83259280000001</v>
      </c>
    </row>
    <row r="287" spans="1:9" ht="15.75" thickBot="1" x14ac:dyDescent="0.3">
      <c r="A287" s="61" t="s">
        <v>526</v>
      </c>
      <c r="B287" s="26" t="s">
        <v>527</v>
      </c>
      <c r="C287" s="62">
        <v>73552</v>
      </c>
      <c r="D287" s="70">
        <f t="shared" si="6"/>
        <v>81.19128873599999</v>
      </c>
      <c r="E287" s="62" t="s">
        <v>16</v>
      </c>
      <c r="F287" s="130" t="s">
        <v>190</v>
      </c>
      <c r="G287" s="131"/>
      <c r="I287" s="63">
        <v>78.445689599999994</v>
      </c>
    </row>
    <row r="288" spans="1:9" ht="15.75" thickBot="1" x14ac:dyDescent="0.3">
      <c r="A288" s="61" t="s">
        <v>528</v>
      </c>
      <c r="B288" s="26" t="s">
        <v>529</v>
      </c>
      <c r="C288" s="62">
        <v>73140</v>
      </c>
      <c r="D288" s="70">
        <f t="shared" si="6"/>
        <v>81.19128873599999</v>
      </c>
      <c r="E288" s="62" t="s">
        <v>16</v>
      </c>
      <c r="F288" s="130" t="s">
        <v>190</v>
      </c>
      <c r="G288" s="131"/>
      <c r="I288" s="63">
        <v>78.445689599999994</v>
      </c>
    </row>
    <row r="289" spans="1:9" ht="15.75" thickBot="1" x14ac:dyDescent="0.3">
      <c r="A289" s="61" t="s">
        <v>530</v>
      </c>
      <c r="B289" s="26" t="s">
        <v>531</v>
      </c>
      <c r="C289" s="62">
        <v>73620</v>
      </c>
      <c r="D289" s="70">
        <f t="shared" si="6"/>
        <v>81.19128873599999</v>
      </c>
      <c r="E289" s="62" t="s">
        <v>16</v>
      </c>
      <c r="F289" s="130" t="s">
        <v>190</v>
      </c>
      <c r="G289" s="131"/>
      <c r="I289" s="63">
        <v>78.445689599999994</v>
      </c>
    </row>
    <row r="290" spans="1:9" ht="15.75" thickBot="1" x14ac:dyDescent="0.3">
      <c r="A290" s="61" t="s">
        <v>532</v>
      </c>
      <c r="B290" s="26" t="s">
        <v>531</v>
      </c>
      <c r="C290" s="62">
        <v>73630</v>
      </c>
      <c r="D290" s="70">
        <f t="shared" si="6"/>
        <v>81.19128873599999</v>
      </c>
      <c r="E290" s="62" t="s">
        <v>16</v>
      </c>
      <c r="F290" s="130" t="s">
        <v>190</v>
      </c>
      <c r="G290" s="131"/>
      <c r="I290" s="63">
        <v>78.445689599999994</v>
      </c>
    </row>
    <row r="291" spans="1:9" ht="15.75" thickBot="1" x14ac:dyDescent="0.3">
      <c r="A291" s="61" t="s">
        <v>533</v>
      </c>
      <c r="B291" s="26" t="s">
        <v>534</v>
      </c>
      <c r="C291" s="62">
        <v>73090</v>
      </c>
      <c r="D291" s="70">
        <f t="shared" si="6"/>
        <v>81.19128873599999</v>
      </c>
      <c r="E291" s="62" t="s">
        <v>16</v>
      </c>
      <c r="F291" s="130" t="s">
        <v>190</v>
      </c>
      <c r="G291" s="131"/>
      <c r="I291" s="63">
        <v>78.445689599999994</v>
      </c>
    </row>
    <row r="292" spans="1:9" ht="15.75" thickBot="1" x14ac:dyDescent="0.3">
      <c r="A292" s="61" t="s">
        <v>535</v>
      </c>
      <c r="B292" s="26" t="s">
        <v>536</v>
      </c>
      <c r="C292" s="62">
        <v>78264</v>
      </c>
      <c r="D292" s="70">
        <f t="shared" si="6"/>
        <v>363.23008869599994</v>
      </c>
      <c r="E292" s="62" t="s">
        <v>16</v>
      </c>
      <c r="F292" s="130" t="s">
        <v>463</v>
      </c>
      <c r="G292" s="131"/>
      <c r="I292" s="63">
        <v>350.94694559999999</v>
      </c>
    </row>
    <row r="293" spans="1:9" ht="15.75" thickBot="1" x14ac:dyDescent="0.3">
      <c r="A293" s="61" t="s">
        <v>537</v>
      </c>
      <c r="B293" s="26" t="s">
        <v>538</v>
      </c>
      <c r="C293" s="62">
        <v>73130</v>
      </c>
      <c r="D293" s="70">
        <f t="shared" si="6"/>
        <v>81.19128873599999</v>
      </c>
      <c r="E293" s="62" t="s">
        <v>16</v>
      </c>
      <c r="F293" s="130" t="s">
        <v>190</v>
      </c>
      <c r="G293" s="131"/>
      <c r="I293" s="63">
        <v>78.445689599999994</v>
      </c>
    </row>
    <row r="294" spans="1:9" ht="15.75" thickBot="1" x14ac:dyDescent="0.3">
      <c r="A294" s="61" t="s">
        <v>539</v>
      </c>
      <c r="B294" s="26" t="s">
        <v>540</v>
      </c>
      <c r="C294" s="62">
        <v>76536</v>
      </c>
      <c r="D294" s="70">
        <f t="shared" si="6"/>
        <v>99.881732735999975</v>
      </c>
      <c r="E294" s="62" t="s">
        <v>16</v>
      </c>
      <c r="F294" s="130" t="s">
        <v>190</v>
      </c>
      <c r="G294" s="131"/>
      <c r="I294" s="63">
        <v>96.504089599999986</v>
      </c>
    </row>
    <row r="295" spans="1:9" ht="15.75" thickBot="1" x14ac:dyDescent="0.3">
      <c r="A295" s="61" t="s">
        <v>541</v>
      </c>
      <c r="B295" s="26" t="s">
        <v>542</v>
      </c>
      <c r="C295" s="62">
        <v>78226</v>
      </c>
      <c r="D295" s="70">
        <f t="shared" si="6"/>
        <v>363.23008869599994</v>
      </c>
      <c r="E295" s="62" t="s">
        <v>16</v>
      </c>
      <c r="F295" s="130" t="s">
        <v>463</v>
      </c>
      <c r="G295" s="131"/>
      <c r="I295" s="63">
        <v>350.94694559999999</v>
      </c>
    </row>
    <row r="296" spans="1:9" ht="15.75" thickBot="1" x14ac:dyDescent="0.3">
      <c r="A296" s="61" t="s">
        <v>543</v>
      </c>
      <c r="B296" s="26" t="s">
        <v>544</v>
      </c>
      <c r="C296" s="62">
        <v>73502</v>
      </c>
      <c r="D296" s="70">
        <f t="shared" si="6"/>
        <v>81.19128873599999</v>
      </c>
      <c r="E296" s="62" t="s">
        <v>16</v>
      </c>
      <c r="F296" s="130" t="s">
        <v>190</v>
      </c>
      <c r="G296" s="131"/>
      <c r="I296" s="63">
        <v>78.445689599999994</v>
      </c>
    </row>
    <row r="297" spans="1:9" ht="15.75" thickBot="1" x14ac:dyDescent="0.3">
      <c r="A297" s="61" t="s">
        <v>545</v>
      </c>
      <c r="B297" s="26" t="s">
        <v>546</v>
      </c>
      <c r="C297" s="62">
        <v>73521</v>
      </c>
      <c r="D297" s="70">
        <f t="shared" si="6"/>
        <v>99.881732735999975</v>
      </c>
      <c r="E297" s="62" t="s">
        <v>16</v>
      </c>
      <c r="F297" s="130" t="s">
        <v>190</v>
      </c>
      <c r="G297" s="131"/>
      <c r="I297" s="63">
        <v>96.504089599999986</v>
      </c>
    </row>
    <row r="298" spans="1:9" ht="15.75" thickBot="1" x14ac:dyDescent="0.3">
      <c r="A298" s="61" t="s">
        <v>547</v>
      </c>
      <c r="B298" s="26" t="s">
        <v>548</v>
      </c>
      <c r="C298" s="62">
        <v>73523</v>
      </c>
      <c r="D298" s="70">
        <f t="shared" si="6"/>
        <v>99.881732735999975</v>
      </c>
      <c r="E298" s="62" t="s">
        <v>16</v>
      </c>
      <c r="F298" s="130" t="s">
        <v>463</v>
      </c>
      <c r="G298" s="131"/>
      <c r="I298" s="63">
        <v>96.504089599999986</v>
      </c>
    </row>
    <row r="299" spans="1:9" ht="15.75" thickBot="1" x14ac:dyDescent="0.3">
      <c r="A299" s="61" t="s">
        <v>549</v>
      </c>
      <c r="B299" s="26" t="s">
        <v>550</v>
      </c>
      <c r="C299" s="62">
        <v>73503</v>
      </c>
      <c r="D299" s="70">
        <f t="shared" si="6"/>
        <v>99.881732735999975</v>
      </c>
      <c r="E299" s="62" t="s">
        <v>16</v>
      </c>
      <c r="F299" s="130" t="s">
        <v>190</v>
      </c>
      <c r="G299" s="131"/>
      <c r="I299" s="63">
        <v>96.504089599999986</v>
      </c>
    </row>
    <row r="300" spans="1:9" ht="15.75" thickBot="1" x14ac:dyDescent="0.3">
      <c r="A300" s="61" t="s">
        <v>551</v>
      </c>
      <c r="B300" s="26" t="s">
        <v>552</v>
      </c>
      <c r="C300" s="62">
        <v>73060</v>
      </c>
      <c r="D300" s="70">
        <f t="shared" si="6"/>
        <v>81.19128873599999</v>
      </c>
      <c r="E300" s="62" t="s">
        <v>16</v>
      </c>
      <c r="F300" s="130" t="s">
        <v>190</v>
      </c>
      <c r="G300" s="131"/>
      <c r="I300" s="63">
        <v>78.445689599999994</v>
      </c>
    </row>
    <row r="301" spans="1:9" ht="15.75" thickBot="1" x14ac:dyDescent="0.3">
      <c r="A301" s="61" t="s">
        <v>553</v>
      </c>
      <c r="B301" s="26" t="s">
        <v>554</v>
      </c>
      <c r="C301" s="62">
        <v>76882</v>
      </c>
      <c r="D301" s="70">
        <f t="shared" si="6"/>
        <v>99.881732735999975</v>
      </c>
      <c r="E301" s="62" t="s">
        <v>16</v>
      </c>
      <c r="F301" s="130" t="s">
        <v>190</v>
      </c>
      <c r="G301" s="131"/>
      <c r="I301" s="63">
        <v>96.504089599999986</v>
      </c>
    </row>
    <row r="302" spans="1:9" ht="15.75" thickBot="1" x14ac:dyDescent="0.3">
      <c r="A302" s="61" t="s">
        <v>555</v>
      </c>
      <c r="B302" s="26" t="s">
        <v>556</v>
      </c>
      <c r="C302" s="62">
        <v>73560</v>
      </c>
      <c r="D302" s="70">
        <f t="shared" si="6"/>
        <v>81.19128873599999</v>
      </c>
      <c r="E302" s="62" t="s">
        <v>16</v>
      </c>
      <c r="F302" s="130" t="s">
        <v>190</v>
      </c>
      <c r="G302" s="131"/>
      <c r="I302" s="63">
        <v>78.445689599999994</v>
      </c>
    </row>
    <row r="303" spans="1:9" ht="15.75" thickBot="1" x14ac:dyDescent="0.3">
      <c r="A303" s="61" t="s">
        <v>557</v>
      </c>
      <c r="B303" s="26" t="s">
        <v>558</v>
      </c>
      <c r="C303" s="62">
        <v>73562</v>
      </c>
      <c r="D303" s="70">
        <f t="shared" si="6"/>
        <v>81.19128873599999</v>
      </c>
      <c r="E303" s="62" t="s">
        <v>16</v>
      </c>
      <c r="F303" s="130" t="s">
        <v>190</v>
      </c>
      <c r="G303" s="131"/>
      <c r="I303" s="63">
        <v>78.445689599999994</v>
      </c>
    </row>
    <row r="304" spans="1:9" ht="15.75" thickBot="1" x14ac:dyDescent="0.3">
      <c r="A304" s="61" t="s">
        <v>559</v>
      </c>
      <c r="B304" s="26" t="s">
        <v>560</v>
      </c>
      <c r="C304" s="62">
        <v>73564</v>
      </c>
      <c r="D304" s="70">
        <f t="shared" si="6"/>
        <v>99.881732735999975</v>
      </c>
      <c r="E304" s="62" t="s">
        <v>16</v>
      </c>
      <c r="F304" s="130" t="s">
        <v>190</v>
      </c>
      <c r="G304" s="131"/>
      <c r="I304" s="63">
        <v>96.504089599999986</v>
      </c>
    </row>
    <row r="305" spans="1:9" ht="15.75" thickBot="1" x14ac:dyDescent="0.3">
      <c r="A305" s="61" t="s">
        <v>561</v>
      </c>
      <c r="B305" s="26" t="s">
        <v>562</v>
      </c>
      <c r="C305" s="26">
        <v>73720</v>
      </c>
      <c r="D305" s="70">
        <f t="shared" si="6"/>
        <v>344.30601414599994</v>
      </c>
      <c r="E305" s="62" t="s">
        <v>16</v>
      </c>
      <c r="F305" s="130" t="s">
        <v>458</v>
      </c>
      <c r="G305" s="131"/>
      <c r="I305" s="63">
        <v>332.66281559999999</v>
      </c>
    </row>
    <row r="306" spans="1:9" ht="15.75" thickBot="1" x14ac:dyDescent="0.3">
      <c r="A306" s="61" t="s">
        <v>563</v>
      </c>
      <c r="B306" s="26" t="s">
        <v>564</v>
      </c>
      <c r="C306" s="62">
        <v>73590</v>
      </c>
      <c r="D306" s="70">
        <f t="shared" si="6"/>
        <v>81.19128873599999</v>
      </c>
      <c r="E306" s="62" t="s">
        <v>16</v>
      </c>
      <c r="F306" s="130" t="s">
        <v>190</v>
      </c>
      <c r="G306" s="131"/>
      <c r="I306" s="63">
        <v>78.445689599999994</v>
      </c>
    </row>
    <row r="307" spans="1:9" ht="15.75" thickBot="1" x14ac:dyDescent="0.3">
      <c r="A307" s="61" t="s">
        <v>565</v>
      </c>
      <c r="B307" s="26" t="s">
        <v>566</v>
      </c>
      <c r="C307" s="62">
        <v>72100</v>
      </c>
      <c r="D307" s="70">
        <f t="shared" si="6"/>
        <v>99.881732735999975</v>
      </c>
      <c r="E307" s="62" t="s">
        <v>16</v>
      </c>
      <c r="F307" s="130" t="s">
        <v>190</v>
      </c>
      <c r="G307" s="131"/>
      <c r="I307" s="63">
        <v>96.504089599999986</v>
      </c>
    </row>
    <row r="308" spans="1:9" ht="15.75" thickBot="1" x14ac:dyDescent="0.3">
      <c r="A308" s="61" t="s">
        <v>567</v>
      </c>
      <c r="B308" s="26" t="s">
        <v>568</v>
      </c>
      <c r="C308" s="62">
        <v>72110</v>
      </c>
      <c r="D308" s="70">
        <f t="shared" si="6"/>
        <v>99.881732735999975</v>
      </c>
      <c r="E308" s="62" t="s">
        <v>22</v>
      </c>
      <c r="F308" s="130" t="s">
        <v>190</v>
      </c>
      <c r="G308" s="131"/>
      <c r="I308" s="63">
        <v>96.504089599999986</v>
      </c>
    </row>
    <row r="309" spans="1:9" ht="15.75" thickBot="1" x14ac:dyDescent="0.3">
      <c r="A309" s="61" t="s">
        <v>569</v>
      </c>
      <c r="B309" s="26" t="s">
        <v>570</v>
      </c>
      <c r="C309" s="62" t="s">
        <v>571</v>
      </c>
      <c r="D309" s="70">
        <f t="shared" si="6"/>
        <v>22.987349999999999</v>
      </c>
      <c r="E309" s="66" t="s">
        <v>16</v>
      </c>
      <c r="F309" s="130" t="s">
        <v>230</v>
      </c>
      <c r="G309" s="145"/>
      <c r="I309" s="70">
        <v>22.21</v>
      </c>
    </row>
    <row r="310" spans="1:9" ht="15.75" thickBot="1" x14ac:dyDescent="0.3">
      <c r="A310" s="61" t="s">
        <v>572</v>
      </c>
      <c r="B310" s="26" t="s">
        <v>573</v>
      </c>
      <c r="C310" s="62">
        <v>74183</v>
      </c>
      <c r="D310" s="70">
        <f t="shared" si="6"/>
        <v>344.30601414599994</v>
      </c>
      <c r="E310" s="62" t="s">
        <v>16</v>
      </c>
      <c r="F310" s="130" t="s">
        <v>458</v>
      </c>
      <c r="G310" s="131"/>
      <c r="I310" s="63">
        <v>332.66281559999999</v>
      </c>
    </row>
    <row r="311" spans="1:9" ht="15.75" thickBot="1" x14ac:dyDescent="0.3">
      <c r="A311" s="61" t="s">
        <v>574</v>
      </c>
      <c r="B311" s="26" t="s">
        <v>575</v>
      </c>
      <c r="C311" s="62">
        <v>70553</v>
      </c>
      <c r="D311" s="70">
        <f t="shared" si="6"/>
        <v>344.30601414599994</v>
      </c>
      <c r="E311" s="62" t="s">
        <v>22</v>
      </c>
      <c r="F311" s="130" t="s">
        <v>458</v>
      </c>
      <c r="G311" s="131"/>
      <c r="I311" s="63">
        <v>332.66281559999999</v>
      </c>
    </row>
    <row r="312" spans="1:9" ht="15.75" thickBot="1" x14ac:dyDescent="0.3">
      <c r="A312" s="61" t="s">
        <v>576</v>
      </c>
      <c r="B312" s="26" t="s">
        <v>577</v>
      </c>
      <c r="C312" s="62">
        <v>70551</v>
      </c>
      <c r="D312" s="70">
        <f t="shared" si="6"/>
        <v>218.22962414399998</v>
      </c>
      <c r="E312" s="62" t="s">
        <v>16</v>
      </c>
      <c r="F312" s="130" t="s">
        <v>458</v>
      </c>
      <c r="G312" s="131"/>
      <c r="I312" s="63">
        <v>210.84987839999999</v>
      </c>
    </row>
    <row r="313" spans="1:9" ht="15.75" thickBot="1" x14ac:dyDescent="0.3">
      <c r="A313" s="61" t="s">
        <v>578</v>
      </c>
      <c r="B313" s="26" t="s">
        <v>579</v>
      </c>
      <c r="C313" s="62" t="s">
        <v>580</v>
      </c>
      <c r="D313" s="70">
        <f t="shared" si="6"/>
        <v>344.30601414599994</v>
      </c>
      <c r="E313" s="66" t="s">
        <v>16</v>
      </c>
      <c r="F313" s="130" t="s">
        <v>458</v>
      </c>
      <c r="G313" s="131"/>
      <c r="I313" s="63">
        <v>332.66281559999999</v>
      </c>
    </row>
    <row r="314" spans="1:9" ht="15.75" thickBot="1" x14ac:dyDescent="0.3">
      <c r="A314" s="61" t="s">
        <v>581</v>
      </c>
      <c r="B314" s="26" t="s">
        <v>582</v>
      </c>
      <c r="C314" s="62">
        <v>73721</v>
      </c>
      <c r="D314" s="70">
        <f t="shared" si="6"/>
        <v>218.22962414399998</v>
      </c>
      <c r="E314" s="62" t="s">
        <v>22</v>
      </c>
      <c r="F314" s="130" t="s">
        <v>458</v>
      </c>
      <c r="G314" s="131"/>
      <c r="I314" s="63">
        <v>210.84987839999999</v>
      </c>
    </row>
    <row r="315" spans="1:9" ht="15.75" thickBot="1" x14ac:dyDescent="0.3">
      <c r="A315" s="61" t="s">
        <v>583</v>
      </c>
      <c r="B315" s="26" t="s">
        <v>584</v>
      </c>
      <c r="C315" s="62">
        <v>73223</v>
      </c>
      <c r="D315" s="70">
        <f t="shared" si="6"/>
        <v>344.30601414599994</v>
      </c>
      <c r="E315" s="62" t="s">
        <v>16</v>
      </c>
      <c r="F315" s="130" t="s">
        <v>458</v>
      </c>
      <c r="G315" s="131"/>
      <c r="I315" s="63">
        <v>332.66281559999999</v>
      </c>
    </row>
    <row r="316" spans="1:9" ht="15.75" thickBot="1" x14ac:dyDescent="0.3">
      <c r="A316" s="61" t="s">
        <v>585</v>
      </c>
      <c r="B316" s="26" t="s">
        <v>586</v>
      </c>
      <c r="C316" s="62">
        <v>73222</v>
      </c>
      <c r="D316" s="70">
        <f t="shared" si="6"/>
        <v>692.24731964999989</v>
      </c>
      <c r="E316" s="62" t="s">
        <v>16</v>
      </c>
      <c r="F316" s="130" t="s">
        <v>458</v>
      </c>
      <c r="G316" s="131"/>
      <c r="I316" s="63">
        <v>668.83798999999999</v>
      </c>
    </row>
    <row r="317" spans="1:9" ht="15.75" thickBot="1" x14ac:dyDescent="0.3">
      <c r="A317" s="61" t="s">
        <v>587</v>
      </c>
      <c r="B317" s="26" t="s">
        <v>588</v>
      </c>
      <c r="C317" s="62">
        <v>73221</v>
      </c>
      <c r="D317" s="70">
        <f t="shared" ref="D317:D342" si="7">$I317*1.035</f>
        <v>218.22962414399998</v>
      </c>
      <c r="E317" s="62" t="s">
        <v>16</v>
      </c>
      <c r="F317" s="130" t="s">
        <v>458</v>
      </c>
      <c r="G317" s="131"/>
      <c r="I317" s="63">
        <v>210.84987839999999</v>
      </c>
    </row>
    <row r="318" spans="1:9" ht="15.75" thickBot="1" x14ac:dyDescent="0.3">
      <c r="A318" s="61" t="s">
        <v>589</v>
      </c>
      <c r="B318" s="26" t="s">
        <v>590</v>
      </c>
      <c r="C318" s="62">
        <v>72158</v>
      </c>
      <c r="D318" s="70">
        <f t="shared" si="7"/>
        <v>344.30601414599994</v>
      </c>
      <c r="E318" s="62" t="s">
        <v>16</v>
      </c>
      <c r="F318" s="130" t="s">
        <v>458</v>
      </c>
      <c r="G318" s="131"/>
      <c r="I318" s="63">
        <v>332.66281559999999</v>
      </c>
    </row>
    <row r="319" spans="1:9" ht="15.75" thickBot="1" x14ac:dyDescent="0.3">
      <c r="A319" s="61" t="s">
        <v>591</v>
      </c>
      <c r="B319" s="26" t="s">
        <v>592</v>
      </c>
      <c r="C319" s="62">
        <v>72148</v>
      </c>
      <c r="D319" s="70">
        <f t="shared" si="7"/>
        <v>218.22962414399998</v>
      </c>
      <c r="E319" s="62" t="s">
        <v>22</v>
      </c>
      <c r="F319" s="130" t="s">
        <v>458</v>
      </c>
      <c r="G319" s="131"/>
      <c r="I319" s="63">
        <v>210.84987839999999</v>
      </c>
    </row>
    <row r="320" spans="1:9" ht="15.75" thickBot="1" x14ac:dyDescent="0.3">
      <c r="A320" s="61" t="s">
        <v>593</v>
      </c>
      <c r="B320" s="26" t="s">
        <v>594</v>
      </c>
      <c r="C320" s="62">
        <v>72141</v>
      </c>
      <c r="D320" s="70">
        <f t="shared" si="7"/>
        <v>218.22962414399998</v>
      </c>
      <c r="E320" s="62" t="s">
        <v>16</v>
      </c>
      <c r="F320" s="130" t="s">
        <v>458</v>
      </c>
      <c r="G320" s="131"/>
      <c r="I320" s="63">
        <v>210.84987839999999</v>
      </c>
    </row>
    <row r="321" spans="1:9" ht="15.75" thickBot="1" x14ac:dyDescent="0.3">
      <c r="A321" s="61" t="s">
        <v>595</v>
      </c>
      <c r="B321" s="26" t="s">
        <v>596</v>
      </c>
      <c r="C321" s="62">
        <v>72197</v>
      </c>
      <c r="D321" s="70">
        <f t="shared" si="7"/>
        <v>344.30601414599994</v>
      </c>
      <c r="E321" s="62" t="s">
        <v>16</v>
      </c>
      <c r="F321" s="130" t="s">
        <v>458</v>
      </c>
      <c r="G321" s="131"/>
      <c r="I321" s="63">
        <v>332.66281559999999</v>
      </c>
    </row>
    <row r="322" spans="1:9" ht="15.75" thickBot="1" x14ac:dyDescent="0.3">
      <c r="A322" s="61" t="s">
        <v>597</v>
      </c>
      <c r="B322" s="26" t="s">
        <v>598</v>
      </c>
      <c r="C322" s="62">
        <v>78452</v>
      </c>
      <c r="D322" s="70">
        <f t="shared" si="7"/>
        <v>1240.3632803939997</v>
      </c>
      <c r="E322" s="62" t="s">
        <v>16</v>
      </c>
      <c r="F322" s="130" t="s">
        <v>463</v>
      </c>
      <c r="G322" s="131"/>
      <c r="I322" s="63">
        <v>1198.4186283999998</v>
      </c>
    </row>
    <row r="323" spans="1:9" ht="15.75" thickBot="1" x14ac:dyDescent="0.3">
      <c r="A323" s="61" t="s">
        <v>599</v>
      </c>
      <c r="B323" s="26" t="s">
        <v>600</v>
      </c>
      <c r="C323" s="62">
        <v>72040</v>
      </c>
      <c r="D323" s="70">
        <f t="shared" si="7"/>
        <v>81.19128873599999</v>
      </c>
      <c r="E323" s="62" t="s">
        <v>16</v>
      </c>
      <c r="F323" s="130" t="s">
        <v>190</v>
      </c>
      <c r="G323" s="131"/>
      <c r="I323" s="63">
        <v>78.445689599999994</v>
      </c>
    </row>
    <row r="324" spans="1:9" ht="15.75" thickBot="1" x14ac:dyDescent="0.3">
      <c r="A324" s="61" t="s">
        <v>601</v>
      </c>
      <c r="B324" s="26" t="s">
        <v>602</v>
      </c>
      <c r="C324" s="62">
        <v>72050</v>
      </c>
      <c r="D324" s="70">
        <f t="shared" si="7"/>
        <v>99.881732735999975</v>
      </c>
      <c r="E324" s="62" t="s">
        <v>16</v>
      </c>
      <c r="F324" s="130" t="s">
        <v>190</v>
      </c>
      <c r="G324" s="131"/>
      <c r="I324" s="63">
        <v>96.504089599999986</v>
      </c>
    </row>
    <row r="325" spans="1:9" ht="15.75" thickBot="1" x14ac:dyDescent="0.3">
      <c r="A325" s="61" t="s">
        <v>603</v>
      </c>
      <c r="B325" s="26" t="s">
        <v>604</v>
      </c>
      <c r="C325" s="62">
        <v>72052</v>
      </c>
      <c r="D325" s="70">
        <f t="shared" si="7"/>
        <v>99.881732735999975</v>
      </c>
      <c r="E325" s="62" t="s">
        <v>16</v>
      </c>
      <c r="F325" s="130" t="s">
        <v>190</v>
      </c>
      <c r="G325" s="131"/>
      <c r="I325" s="63">
        <v>96.504089599999986</v>
      </c>
    </row>
    <row r="326" spans="1:9" ht="15.75" thickBot="1" x14ac:dyDescent="0.3">
      <c r="A326" s="61" t="s">
        <v>605</v>
      </c>
      <c r="B326" s="26" t="s">
        <v>606</v>
      </c>
      <c r="C326" s="62">
        <v>76856</v>
      </c>
      <c r="D326" s="70">
        <f t="shared" si="7"/>
        <v>99.881732735999975</v>
      </c>
      <c r="E326" s="62" t="s">
        <v>16</v>
      </c>
      <c r="F326" s="130" t="s">
        <v>458</v>
      </c>
      <c r="G326" s="131"/>
      <c r="I326" s="63">
        <v>96.504089599999986</v>
      </c>
    </row>
    <row r="327" spans="1:9" ht="15.75" thickBot="1" x14ac:dyDescent="0.3">
      <c r="A327" s="61" t="s">
        <v>607</v>
      </c>
      <c r="B327" s="26" t="s">
        <v>608</v>
      </c>
      <c r="C327" s="62">
        <v>76857</v>
      </c>
      <c r="D327" s="70">
        <f t="shared" si="7"/>
        <v>99.881732735999975</v>
      </c>
      <c r="E327" s="62" t="s">
        <v>16</v>
      </c>
      <c r="F327" s="130" t="s">
        <v>458</v>
      </c>
      <c r="G327" s="131"/>
      <c r="I327" s="63">
        <v>96.504089599999986</v>
      </c>
    </row>
    <row r="328" spans="1:9" ht="15.75" thickBot="1" x14ac:dyDescent="0.3">
      <c r="A328" s="61" t="s">
        <v>609</v>
      </c>
      <c r="B328" s="26" t="s">
        <v>610</v>
      </c>
      <c r="C328" s="62">
        <v>72170</v>
      </c>
      <c r="D328" s="70">
        <f t="shared" si="7"/>
        <v>99.881732735999975</v>
      </c>
      <c r="E328" s="62" t="s">
        <v>16</v>
      </c>
      <c r="F328" s="130" t="s">
        <v>190</v>
      </c>
      <c r="G328" s="131"/>
      <c r="I328" s="63">
        <v>96.504089599999986</v>
      </c>
    </row>
    <row r="329" spans="1:9" ht="15.75" thickBot="1" x14ac:dyDescent="0.3">
      <c r="A329" s="61" t="s">
        <v>611</v>
      </c>
      <c r="B329" s="26" t="s">
        <v>612</v>
      </c>
      <c r="C329" s="62">
        <v>76770</v>
      </c>
      <c r="D329" s="70">
        <f t="shared" si="7"/>
        <v>99.881732735999975</v>
      </c>
      <c r="E329" s="62" t="s">
        <v>16</v>
      </c>
      <c r="F329" s="130" t="s">
        <v>458</v>
      </c>
      <c r="G329" s="131"/>
      <c r="I329" s="63">
        <v>96.504089599999986</v>
      </c>
    </row>
    <row r="330" spans="1:9" ht="15.75" thickBot="1" x14ac:dyDescent="0.3">
      <c r="A330" s="61" t="s">
        <v>613</v>
      </c>
      <c r="B330" s="26" t="s">
        <v>614</v>
      </c>
      <c r="C330" s="62">
        <v>71100</v>
      </c>
      <c r="D330" s="70">
        <f t="shared" si="7"/>
        <v>81.19128873599999</v>
      </c>
      <c r="E330" s="62" t="s">
        <v>16</v>
      </c>
      <c r="F330" s="130" t="s">
        <v>190</v>
      </c>
      <c r="G330" s="131"/>
      <c r="I330" s="63">
        <v>78.445689599999994</v>
      </c>
    </row>
    <row r="331" spans="1:9" ht="15.75" thickBot="1" x14ac:dyDescent="0.3">
      <c r="A331" s="61" t="s">
        <v>615</v>
      </c>
      <c r="B331" s="26" t="s">
        <v>616</v>
      </c>
      <c r="C331" s="62">
        <v>77067</v>
      </c>
      <c r="D331" s="70">
        <f t="shared" si="7"/>
        <v>88.420050000000003</v>
      </c>
      <c r="E331" s="62" t="s">
        <v>22</v>
      </c>
      <c r="F331" s="130" t="s">
        <v>230</v>
      </c>
      <c r="G331" s="145"/>
      <c r="I331" s="70">
        <v>85.43</v>
      </c>
    </row>
    <row r="332" spans="1:9" ht="15.75" thickBot="1" x14ac:dyDescent="0.3">
      <c r="A332" s="61" t="s">
        <v>617</v>
      </c>
      <c r="B332" s="26" t="s">
        <v>618</v>
      </c>
      <c r="C332" s="62">
        <v>76870</v>
      </c>
      <c r="D332" s="70">
        <f t="shared" si="7"/>
        <v>99.881732735999975</v>
      </c>
      <c r="E332" s="62" t="s">
        <v>16</v>
      </c>
      <c r="F332" s="130" t="s">
        <v>190</v>
      </c>
      <c r="G332" s="131"/>
      <c r="I332" s="63">
        <v>96.504089599999986</v>
      </c>
    </row>
    <row r="333" spans="1:9" ht="15.75" thickBot="1" x14ac:dyDescent="0.3">
      <c r="A333" s="61" t="s">
        <v>619</v>
      </c>
      <c r="B333" s="26" t="s">
        <v>620</v>
      </c>
      <c r="C333" s="62">
        <v>73030</v>
      </c>
      <c r="D333" s="70">
        <f t="shared" si="7"/>
        <v>81.19128873599999</v>
      </c>
      <c r="E333" s="62" t="s">
        <v>16</v>
      </c>
      <c r="F333" s="130" t="s">
        <v>190</v>
      </c>
      <c r="G333" s="131"/>
      <c r="I333" s="63">
        <v>78.445689599999994</v>
      </c>
    </row>
    <row r="334" spans="1:9" ht="15.75" thickBot="1" x14ac:dyDescent="0.3">
      <c r="A334" s="61" t="s">
        <v>621</v>
      </c>
      <c r="B334" s="26" t="s">
        <v>622</v>
      </c>
      <c r="C334" s="62">
        <v>70220</v>
      </c>
      <c r="D334" s="70">
        <f t="shared" si="7"/>
        <v>81.19128873599999</v>
      </c>
      <c r="E334" s="62" t="s">
        <v>16</v>
      </c>
      <c r="F334" s="130" t="s">
        <v>190</v>
      </c>
      <c r="G334" s="131"/>
      <c r="I334" s="63">
        <v>78.445689599999994</v>
      </c>
    </row>
    <row r="335" spans="1:9" ht="15.75" thickBot="1" x14ac:dyDescent="0.3">
      <c r="A335" s="61" t="s">
        <v>623</v>
      </c>
      <c r="B335" s="26" t="s">
        <v>624</v>
      </c>
      <c r="C335" s="26">
        <v>76098</v>
      </c>
      <c r="D335" s="70">
        <f t="shared" si="7"/>
        <v>470.18615448599991</v>
      </c>
      <c r="E335" s="66" t="s">
        <v>16</v>
      </c>
      <c r="F335" s="130" t="s">
        <v>337</v>
      </c>
      <c r="G335" s="131"/>
      <c r="I335" s="63">
        <v>454.28613959999996</v>
      </c>
    </row>
    <row r="336" spans="1:9" ht="15.75" thickBot="1" x14ac:dyDescent="0.3">
      <c r="A336" s="61" t="s">
        <v>625</v>
      </c>
      <c r="B336" s="26" t="s">
        <v>626</v>
      </c>
      <c r="C336" s="62">
        <v>74230</v>
      </c>
      <c r="D336" s="70">
        <f t="shared" si="7"/>
        <v>168.53173354800001</v>
      </c>
      <c r="E336" s="62" t="s">
        <v>16</v>
      </c>
      <c r="F336" s="130" t="s">
        <v>190</v>
      </c>
      <c r="G336" s="131"/>
      <c r="I336" s="63">
        <v>162.83259280000001</v>
      </c>
    </row>
    <row r="337" spans="1:9" ht="15.75" thickBot="1" x14ac:dyDescent="0.3">
      <c r="A337" s="61" t="s">
        <v>627</v>
      </c>
      <c r="B337" s="26" t="s">
        <v>628</v>
      </c>
      <c r="C337" s="26">
        <v>72070</v>
      </c>
      <c r="D337" s="70">
        <f t="shared" si="7"/>
        <v>99.881732735999975</v>
      </c>
      <c r="E337" s="62" t="s">
        <v>16</v>
      </c>
      <c r="F337" s="130" t="s">
        <v>190</v>
      </c>
      <c r="G337" s="131"/>
      <c r="I337" s="63">
        <v>96.504089599999986</v>
      </c>
    </row>
    <row r="338" spans="1:9" ht="15.75" thickBot="1" x14ac:dyDescent="0.3">
      <c r="A338" s="61" t="s">
        <v>629</v>
      </c>
      <c r="B338" s="26" t="s">
        <v>630</v>
      </c>
      <c r="C338" s="62">
        <v>72072</v>
      </c>
      <c r="D338" s="70">
        <f t="shared" si="7"/>
        <v>99.881732735999975</v>
      </c>
      <c r="E338" s="62" t="s">
        <v>16</v>
      </c>
      <c r="F338" s="130" t="s">
        <v>190</v>
      </c>
      <c r="G338" s="131"/>
      <c r="I338" s="63">
        <v>96.504089599999986</v>
      </c>
    </row>
    <row r="339" spans="1:9" ht="15.75" thickBot="1" x14ac:dyDescent="0.3">
      <c r="A339" s="61" t="s">
        <v>631</v>
      </c>
      <c r="B339" s="26" t="s">
        <v>632</v>
      </c>
      <c r="C339" s="62">
        <v>72074</v>
      </c>
      <c r="D339" s="70">
        <f t="shared" si="7"/>
        <v>99.881732735999975</v>
      </c>
      <c r="E339" s="62" t="s">
        <v>16</v>
      </c>
      <c r="F339" s="130" t="s">
        <v>190</v>
      </c>
      <c r="G339" s="131"/>
      <c r="I339" s="63">
        <v>96.504089599999986</v>
      </c>
    </row>
    <row r="340" spans="1:9" ht="15.75" thickBot="1" x14ac:dyDescent="0.3">
      <c r="A340" s="61" t="s">
        <v>633</v>
      </c>
      <c r="B340" s="26" t="s">
        <v>634</v>
      </c>
      <c r="C340" s="62">
        <v>76830</v>
      </c>
      <c r="D340" s="70">
        <f t="shared" si="7"/>
        <v>99.881732735999975</v>
      </c>
      <c r="E340" s="62" t="s">
        <v>22</v>
      </c>
      <c r="F340" s="130" t="s">
        <v>463</v>
      </c>
      <c r="G340" s="131"/>
      <c r="I340" s="63">
        <v>96.504089599999986</v>
      </c>
    </row>
    <row r="341" spans="1:9" ht="15.75" thickBot="1" x14ac:dyDescent="0.3">
      <c r="A341" s="81" t="s">
        <v>635</v>
      </c>
      <c r="B341" s="26" t="s">
        <v>636</v>
      </c>
      <c r="C341" s="62">
        <v>74246</v>
      </c>
      <c r="D341" s="70">
        <f t="shared" si="7"/>
        <v>168.53173354800001</v>
      </c>
      <c r="E341" s="62" t="s">
        <v>16</v>
      </c>
      <c r="F341" s="130" t="s">
        <v>190</v>
      </c>
      <c r="G341" s="131"/>
      <c r="I341" s="63">
        <v>162.83259280000001</v>
      </c>
    </row>
    <row r="342" spans="1:9" ht="15.75" thickBot="1" x14ac:dyDescent="0.3">
      <c r="A342" s="61" t="s">
        <v>637</v>
      </c>
      <c r="B342" s="26" t="s">
        <v>638</v>
      </c>
      <c r="C342" s="62">
        <v>73110</v>
      </c>
      <c r="D342" s="70">
        <f t="shared" si="7"/>
        <v>81.19128873599999</v>
      </c>
      <c r="E342" s="62" t="s">
        <v>16</v>
      </c>
      <c r="F342" s="130" t="s">
        <v>190</v>
      </c>
      <c r="G342" s="131"/>
      <c r="I342" s="63">
        <v>78.445689599999994</v>
      </c>
    </row>
    <row r="343" spans="1:9" x14ac:dyDescent="0.25">
      <c r="D343" s="42"/>
      <c r="E343" s="9"/>
      <c r="F343" s="153"/>
      <c r="G343" s="64"/>
    </row>
    <row r="344" spans="1:9" ht="15.75" thickBot="1" x14ac:dyDescent="0.3">
      <c r="E344" s="40"/>
      <c r="F344" s="154"/>
      <c r="G344" s="64"/>
    </row>
    <row r="345" spans="1:9" ht="30.75" thickBot="1" x14ac:dyDescent="0.3">
      <c r="A345" s="10" t="s">
        <v>8</v>
      </c>
      <c r="B345" s="10" t="s">
        <v>95</v>
      </c>
      <c r="C345" s="10" t="s">
        <v>96</v>
      </c>
      <c r="D345" s="10" t="s">
        <v>11</v>
      </c>
      <c r="E345" s="10" t="s">
        <v>12</v>
      </c>
      <c r="F345" s="129" t="s">
        <v>97</v>
      </c>
      <c r="G345" s="112"/>
    </row>
    <row r="346" spans="1:9" ht="15.75" thickBot="1" x14ac:dyDescent="0.3">
      <c r="A346" s="60" t="s">
        <v>639</v>
      </c>
      <c r="B346" s="17"/>
      <c r="C346" s="18"/>
      <c r="D346" s="18"/>
      <c r="E346" s="17"/>
      <c r="F346" s="18"/>
      <c r="G346" s="113"/>
    </row>
    <row r="347" spans="1:9" ht="15.75" thickBot="1" x14ac:dyDescent="0.3">
      <c r="A347" s="61" t="s">
        <v>640</v>
      </c>
      <c r="B347" s="26" t="s">
        <v>641</v>
      </c>
      <c r="C347" s="62">
        <v>97113</v>
      </c>
      <c r="D347" s="70">
        <f t="shared" ref="D347:D367" si="8">$I347*1.035</f>
        <v>36.204299999999996</v>
      </c>
      <c r="E347" s="62" t="s">
        <v>16</v>
      </c>
      <c r="F347" s="130" t="s">
        <v>230</v>
      </c>
      <c r="G347" s="131"/>
      <c r="I347" s="70">
        <v>34.979999999999997</v>
      </c>
    </row>
    <row r="348" spans="1:9" ht="15.75" thickBot="1" x14ac:dyDescent="0.3">
      <c r="A348" s="61" t="s">
        <v>642</v>
      </c>
      <c r="B348" s="26" t="s">
        <v>643</v>
      </c>
      <c r="C348" s="62" t="s">
        <v>644</v>
      </c>
      <c r="D348" s="70">
        <f t="shared" si="8"/>
        <v>11.892149999999999</v>
      </c>
      <c r="E348" s="66" t="s">
        <v>16</v>
      </c>
      <c r="F348" s="130" t="s">
        <v>230</v>
      </c>
      <c r="G348" s="131"/>
      <c r="I348" s="70">
        <v>11.49</v>
      </c>
    </row>
    <row r="349" spans="1:9" ht="15.75" thickBot="1" x14ac:dyDescent="0.3">
      <c r="A349" s="61" t="s">
        <v>645</v>
      </c>
      <c r="B349" s="26" t="s">
        <v>646</v>
      </c>
      <c r="C349" s="62">
        <v>97116</v>
      </c>
      <c r="D349" s="70">
        <f t="shared" si="8"/>
        <v>29.114549999999998</v>
      </c>
      <c r="E349" s="62" t="s">
        <v>16</v>
      </c>
      <c r="F349" s="130" t="s">
        <v>230</v>
      </c>
      <c r="G349" s="131"/>
      <c r="I349" s="70">
        <v>28.13</v>
      </c>
    </row>
    <row r="350" spans="1:9" ht="15.75" thickBot="1" x14ac:dyDescent="0.3">
      <c r="A350" s="61" t="s">
        <v>647</v>
      </c>
      <c r="B350" s="26" t="s">
        <v>648</v>
      </c>
      <c r="C350" s="62">
        <v>97010</v>
      </c>
      <c r="D350" s="70">
        <f t="shared" si="8"/>
        <v>0</v>
      </c>
      <c r="E350" s="62" t="s">
        <v>16</v>
      </c>
      <c r="F350" s="130" t="s">
        <v>230</v>
      </c>
      <c r="G350" s="131"/>
      <c r="I350" s="70">
        <v>0</v>
      </c>
    </row>
    <row r="351" spans="1:9" ht="15.75" thickBot="1" x14ac:dyDescent="0.3">
      <c r="A351" s="61" t="s">
        <v>650</v>
      </c>
      <c r="B351" s="26" t="s">
        <v>651</v>
      </c>
      <c r="C351" s="62">
        <v>97140</v>
      </c>
      <c r="D351" s="70">
        <f t="shared" si="8"/>
        <v>26.837549999999997</v>
      </c>
      <c r="E351" s="62" t="s">
        <v>16</v>
      </c>
      <c r="F351" s="130" t="s">
        <v>230</v>
      </c>
      <c r="G351" s="131"/>
      <c r="I351" s="70">
        <v>25.93</v>
      </c>
    </row>
    <row r="352" spans="1:9" ht="15.75" thickBot="1" x14ac:dyDescent="0.3">
      <c r="A352" s="61" t="s">
        <v>652</v>
      </c>
      <c r="B352" s="26" t="s">
        <v>653</v>
      </c>
      <c r="C352" s="62">
        <v>97124</v>
      </c>
      <c r="D352" s="70">
        <f t="shared" si="8"/>
        <v>29.528549999999999</v>
      </c>
      <c r="E352" s="62" t="s">
        <v>16</v>
      </c>
      <c r="F352" s="130" t="s">
        <v>230</v>
      </c>
      <c r="G352" s="131"/>
      <c r="I352" s="70">
        <v>28.53</v>
      </c>
    </row>
    <row r="353" spans="1:9" ht="15.75" thickBot="1" x14ac:dyDescent="0.3">
      <c r="A353" s="61" t="s">
        <v>654</v>
      </c>
      <c r="B353" s="26" t="s">
        <v>655</v>
      </c>
      <c r="C353" s="62">
        <v>97012</v>
      </c>
      <c r="D353" s="70">
        <f t="shared" si="8"/>
        <v>14.29335</v>
      </c>
      <c r="E353" s="62" t="s">
        <v>16</v>
      </c>
      <c r="F353" s="130" t="s">
        <v>230</v>
      </c>
      <c r="G353" s="131"/>
      <c r="I353" s="70">
        <v>13.81</v>
      </c>
    </row>
    <row r="354" spans="1:9" ht="15.75" thickBot="1" x14ac:dyDescent="0.3">
      <c r="A354" s="61" t="s">
        <v>656</v>
      </c>
      <c r="B354" s="26" t="s">
        <v>657</v>
      </c>
      <c r="C354" s="62">
        <v>97112</v>
      </c>
      <c r="D354" s="70">
        <f t="shared" si="8"/>
        <v>33.378749999999997</v>
      </c>
      <c r="E354" s="62" t="s">
        <v>16</v>
      </c>
      <c r="F354" s="130" t="s">
        <v>230</v>
      </c>
      <c r="G354" s="131"/>
      <c r="I354" s="70">
        <v>32.25</v>
      </c>
    </row>
    <row r="355" spans="1:9" ht="15.75" thickBot="1" x14ac:dyDescent="0.3">
      <c r="A355" s="61" t="s">
        <v>658</v>
      </c>
      <c r="B355" s="26" t="s">
        <v>659</v>
      </c>
      <c r="C355" s="62">
        <v>97760</v>
      </c>
      <c r="D355" s="70">
        <f t="shared" si="8"/>
        <v>47.423699999999997</v>
      </c>
      <c r="E355" s="62" t="s">
        <v>16</v>
      </c>
      <c r="F355" s="130" t="s">
        <v>230</v>
      </c>
      <c r="G355" s="131"/>
      <c r="I355" s="70">
        <v>45.82</v>
      </c>
    </row>
    <row r="356" spans="1:9" ht="15.75" thickBot="1" x14ac:dyDescent="0.3">
      <c r="A356" s="61" t="s">
        <v>660</v>
      </c>
      <c r="B356" s="26" t="s">
        <v>661</v>
      </c>
      <c r="C356" s="26">
        <v>97167</v>
      </c>
      <c r="D356" s="70">
        <f t="shared" si="8"/>
        <v>99.266849999999991</v>
      </c>
      <c r="E356" s="66" t="s">
        <v>16</v>
      </c>
      <c r="F356" s="130" t="s">
        <v>230</v>
      </c>
      <c r="G356" s="131"/>
      <c r="I356" s="70">
        <v>95.91</v>
      </c>
    </row>
    <row r="357" spans="1:9" ht="15.75" thickBot="1" x14ac:dyDescent="0.3">
      <c r="A357" s="61" t="s">
        <v>662</v>
      </c>
      <c r="B357" s="26" t="s">
        <v>663</v>
      </c>
      <c r="C357" s="62">
        <v>97750</v>
      </c>
      <c r="D357" s="70">
        <f t="shared" si="8"/>
        <v>33.264899999999997</v>
      </c>
      <c r="E357" s="62" t="s">
        <v>16</v>
      </c>
      <c r="F357" s="130" t="s">
        <v>230</v>
      </c>
      <c r="G357" s="131"/>
      <c r="I357" s="70">
        <v>32.14</v>
      </c>
    </row>
    <row r="358" spans="1:9" ht="15.75" thickBot="1" x14ac:dyDescent="0.3">
      <c r="A358" s="61" t="s">
        <v>664</v>
      </c>
      <c r="B358" s="26" t="s">
        <v>665</v>
      </c>
      <c r="C358" s="26">
        <v>97163</v>
      </c>
      <c r="D358" s="70">
        <f t="shared" si="8"/>
        <v>99.266849999999991</v>
      </c>
      <c r="E358" s="66" t="s">
        <v>16</v>
      </c>
      <c r="F358" s="130" t="s">
        <v>230</v>
      </c>
      <c r="G358" s="131"/>
      <c r="I358" s="70">
        <v>95.91</v>
      </c>
    </row>
    <row r="359" spans="1:9" ht="15.75" thickBot="1" x14ac:dyDescent="0.3">
      <c r="A359" s="61" t="s">
        <v>666</v>
      </c>
      <c r="B359" s="26" t="s">
        <v>667</v>
      </c>
      <c r="C359" s="26">
        <v>97161</v>
      </c>
      <c r="D359" s="70">
        <f t="shared" si="8"/>
        <v>99.266849999999991</v>
      </c>
      <c r="E359" s="66" t="s">
        <v>16</v>
      </c>
      <c r="F359" s="130" t="s">
        <v>230</v>
      </c>
      <c r="G359" s="131"/>
      <c r="I359" s="70">
        <v>95.91</v>
      </c>
    </row>
    <row r="360" spans="1:9" ht="15.75" thickBot="1" x14ac:dyDescent="0.3">
      <c r="A360" s="61" t="s">
        <v>668</v>
      </c>
      <c r="B360" s="26" t="s">
        <v>669</v>
      </c>
      <c r="C360" s="62">
        <v>97162</v>
      </c>
      <c r="D360" s="70">
        <f t="shared" si="8"/>
        <v>99.266849999999991</v>
      </c>
      <c r="E360" s="62" t="s">
        <v>16</v>
      </c>
      <c r="F360" s="130" t="s">
        <v>230</v>
      </c>
      <c r="G360" s="131"/>
      <c r="I360" s="70">
        <v>95.91</v>
      </c>
    </row>
    <row r="361" spans="1:9" ht="15.75" thickBot="1" x14ac:dyDescent="0.3">
      <c r="A361" s="61" t="s">
        <v>670</v>
      </c>
      <c r="B361" s="26" t="s">
        <v>671</v>
      </c>
      <c r="C361" s="62">
        <v>97164</v>
      </c>
      <c r="D361" s="70">
        <f t="shared" si="8"/>
        <v>68.568749999999994</v>
      </c>
      <c r="E361" s="62" t="s">
        <v>16</v>
      </c>
      <c r="F361" s="130" t="s">
        <v>230</v>
      </c>
      <c r="G361" s="131"/>
      <c r="I361" s="70">
        <v>66.25</v>
      </c>
    </row>
    <row r="362" spans="1:9" ht="15.75" thickBot="1" x14ac:dyDescent="0.3">
      <c r="A362" s="61" t="s">
        <v>672</v>
      </c>
      <c r="B362" s="26" t="s">
        <v>673</v>
      </c>
      <c r="C362" s="62">
        <v>97535</v>
      </c>
      <c r="D362" s="70">
        <f t="shared" si="8"/>
        <v>32.3127</v>
      </c>
      <c r="E362" s="62" t="s">
        <v>16</v>
      </c>
      <c r="F362" s="130" t="s">
        <v>230</v>
      </c>
      <c r="G362" s="131"/>
      <c r="I362" s="70">
        <v>31.22</v>
      </c>
    </row>
    <row r="363" spans="1:9" ht="15.75" thickBot="1" x14ac:dyDescent="0.3">
      <c r="A363" s="61" t="s">
        <v>674</v>
      </c>
      <c r="B363" s="26" t="s">
        <v>675</v>
      </c>
      <c r="C363" s="62">
        <v>97533</v>
      </c>
      <c r="D363" s="70">
        <f t="shared" si="8"/>
        <v>61.748099999999994</v>
      </c>
      <c r="E363" s="62" t="s">
        <v>16</v>
      </c>
      <c r="F363" s="130" t="s">
        <v>230</v>
      </c>
      <c r="G363" s="131"/>
      <c r="I363" s="70">
        <v>59.66</v>
      </c>
    </row>
    <row r="364" spans="1:9" ht="15.75" thickBot="1" x14ac:dyDescent="0.3">
      <c r="A364" s="61" t="s">
        <v>676</v>
      </c>
      <c r="B364" s="26" t="s">
        <v>677</v>
      </c>
      <c r="C364" s="62">
        <v>97530</v>
      </c>
      <c r="D364" s="70">
        <f t="shared" si="8"/>
        <v>36.432000000000002</v>
      </c>
      <c r="E364" s="62" t="s">
        <v>16</v>
      </c>
      <c r="F364" s="130" t="s">
        <v>230</v>
      </c>
      <c r="G364" s="131"/>
      <c r="I364" s="70">
        <v>35.200000000000003</v>
      </c>
    </row>
    <row r="365" spans="1:9" ht="15.75" thickBot="1" x14ac:dyDescent="0.3">
      <c r="A365" s="61" t="s">
        <v>678</v>
      </c>
      <c r="B365" s="26" t="s">
        <v>679</v>
      </c>
      <c r="C365" s="62">
        <v>97110</v>
      </c>
      <c r="D365" s="70">
        <f t="shared" si="8"/>
        <v>29.114549999999998</v>
      </c>
      <c r="E365" s="62" t="s">
        <v>22</v>
      </c>
      <c r="F365" s="130" t="s">
        <v>230</v>
      </c>
      <c r="G365" s="131"/>
      <c r="I365" s="70">
        <v>28.13</v>
      </c>
    </row>
    <row r="366" spans="1:9" ht="15.75" thickBot="1" x14ac:dyDescent="0.3">
      <c r="A366" s="61" t="s">
        <v>680</v>
      </c>
      <c r="B366" s="26" t="s">
        <v>681</v>
      </c>
      <c r="C366" s="62">
        <v>97035</v>
      </c>
      <c r="D366" s="70">
        <f t="shared" si="8"/>
        <v>14.200199999999999</v>
      </c>
      <c r="E366" s="62" t="s">
        <v>16</v>
      </c>
      <c r="F366" s="130" t="s">
        <v>230</v>
      </c>
      <c r="G366" s="131"/>
      <c r="I366" s="70">
        <v>13.72</v>
      </c>
    </row>
    <row r="367" spans="1:9" ht="15.75" thickBot="1" x14ac:dyDescent="0.3">
      <c r="A367" s="61" t="s">
        <v>682</v>
      </c>
      <c r="B367" s="26" t="s">
        <v>683</v>
      </c>
      <c r="C367" s="62">
        <v>97022</v>
      </c>
      <c r="D367" s="70">
        <f t="shared" si="8"/>
        <v>16.663499999999999</v>
      </c>
      <c r="E367" s="62" t="s">
        <v>16</v>
      </c>
      <c r="F367" s="130" t="s">
        <v>230</v>
      </c>
      <c r="G367" s="131"/>
      <c r="I367" s="70">
        <v>16.100000000000001</v>
      </c>
    </row>
    <row r="368" spans="1:9" x14ac:dyDescent="0.25">
      <c r="D368" s="40"/>
      <c r="E368" s="9"/>
      <c r="F368" s="153"/>
      <c r="G368" s="64"/>
    </row>
    <row r="369" spans="1:9" ht="15.75" thickBot="1" x14ac:dyDescent="0.3">
      <c r="E369" s="40"/>
      <c r="F369" s="154"/>
      <c r="G369" s="64"/>
    </row>
    <row r="370" spans="1:9" ht="30.75" thickBot="1" x14ac:dyDescent="0.3">
      <c r="A370" s="10" t="s">
        <v>8</v>
      </c>
      <c r="B370" s="10" t="s">
        <v>95</v>
      </c>
      <c r="C370" s="10" t="s">
        <v>96</v>
      </c>
      <c r="D370" s="10" t="s">
        <v>11</v>
      </c>
      <c r="E370" s="10" t="s">
        <v>12</v>
      </c>
      <c r="F370" s="129" t="s">
        <v>97</v>
      </c>
      <c r="G370" s="112"/>
    </row>
    <row r="371" spans="1:9" ht="15.75" thickBot="1" x14ac:dyDescent="0.3">
      <c r="A371" s="60" t="s">
        <v>684</v>
      </c>
      <c r="B371" s="17"/>
      <c r="C371" s="18"/>
      <c r="D371" s="18"/>
      <c r="E371" s="17"/>
      <c r="F371" s="18"/>
      <c r="G371" s="113"/>
    </row>
    <row r="372" spans="1:9" ht="15.75" thickBot="1" x14ac:dyDescent="0.3">
      <c r="A372" s="61" t="s">
        <v>685</v>
      </c>
      <c r="B372" s="26" t="s">
        <v>686</v>
      </c>
      <c r="C372" s="26">
        <v>94640</v>
      </c>
      <c r="D372" s="70">
        <f t="shared" ref="D372:D391" si="9">$I372*1.035</f>
        <v>178.96100129999996</v>
      </c>
      <c r="E372" s="66" t="s">
        <v>16</v>
      </c>
      <c r="F372" s="130" t="s">
        <v>190</v>
      </c>
      <c r="G372" s="131"/>
      <c r="I372" s="63">
        <v>172.90917999999999</v>
      </c>
    </row>
    <row r="373" spans="1:9" ht="15.75" thickBot="1" x14ac:dyDescent="0.3">
      <c r="A373" s="61" t="s">
        <v>687</v>
      </c>
      <c r="B373" s="26" t="s">
        <v>688</v>
      </c>
      <c r="C373" s="62">
        <v>93798</v>
      </c>
      <c r="D373" s="70">
        <f t="shared" si="9"/>
        <v>112.20808055399999</v>
      </c>
      <c r="E373" s="62" t="s">
        <v>16</v>
      </c>
      <c r="F373" s="130" t="s">
        <v>463</v>
      </c>
      <c r="G373" s="131"/>
      <c r="I373" s="63">
        <v>108.4136044</v>
      </c>
    </row>
    <row r="374" spans="1:9" ht="15.75" thickBot="1" x14ac:dyDescent="0.3">
      <c r="A374" s="61" t="s">
        <v>689</v>
      </c>
      <c r="B374" s="26" t="s">
        <v>690</v>
      </c>
      <c r="C374" s="62">
        <v>93797</v>
      </c>
      <c r="D374" s="70">
        <f t="shared" si="9"/>
        <v>112.20808055399999</v>
      </c>
      <c r="E374" s="62" t="s">
        <v>16</v>
      </c>
      <c r="F374" s="130" t="s">
        <v>463</v>
      </c>
      <c r="G374" s="131"/>
      <c r="I374" s="63">
        <v>108.4136044</v>
      </c>
    </row>
    <row r="375" spans="1:9" ht="15.75" thickBot="1" x14ac:dyDescent="0.3">
      <c r="A375" s="61" t="s">
        <v>691</v>
      </c>
      <c r="B375" s="26" t="s">
        <v>692</v>
      </c>
      <c r="C375" s="26">
        <v>93017</v>
      </c>
      <c r="D375" s="70">
        <f t="shared" si="9"/>
        <v>261.72228733199995</v>
      </c>
      <c r="E375" s="66" t="s">
        <v>16</v>
      </c>
      <c r="F375" s="130" t="s">
        <v>190</v>
      </c>
      <c r="G375" s="131"/>
      <c r="I375" s="63">
        <v>252.87177519999997</v>
      </c>
    </row>
    <row r="376" spans="1:9" ht="15.75" thickBot="1" x14ac:dyDescent="0.3">
      <c r="A376" s="61" t="s">
        <v>693</v>
      </c>
      <c r="B376" s="26" t="s">
        <v>694</v>
      </c>
      <c r="C376" s="26">
        <v>93005</v>
      </c>
      <c r="D376" s="70">
        <f t="shared" si="9"/>
        <v>53.716336055999989</v>
      </c>
      <c r="E376" s="66" t="s">
        <v>16</v>
      </c>
      <c r="F376" s="130" t="s">
        <v>190</v>
      </c>
      <c r="G376" s="131"/>
      <c r="I376" s="63">
        <v>51.899841599999995</v>
      </c>
    </row>
    <row r="377" spans="1:9" ht="15.75" thickBot="1" x14ac:dyDescent="0.3">
      <c r="A377" s="61" t="s">
        <v>695</v>
      </c>
      <c r="B377" s="26" t="s">
        <v>696</v>
      </c>
      <c r="C377" s="26">
        <v>94060</v>
      </c>
      <c r="D377" s="70">
        <f t="shared" si="9"/>
        <v>261.72228733199995</v>
      </c>
      <c r="E377" s="66" t="s">
        <v>16</v>
      </c>
      <c r="F377" s="130" t="s">
        <v>463</v>
      </c>
      <c r="G377" s="131"/>
      <c r="I377" s="63">
        <v>252.87177519999997</v>
      </c>
    </row>
    <row r="378" spans="1:9" ht="15.75" thickBot="1" x14ac:dyDescent="0.3">
      <c r="A378" s="61" t="s">
        <v>697</v>
      </c>
      <c r="B378" s="26" t="s">
        <v>698</v>
      </c>
      <c r="C378" s="62">
        <v>93880</v>
      </c>
      <c r="D378" s="70">
        <f t="shared" si="9"/>
        <v>218.22962414399998</v>
      </c>
      <c r="E378" s="62" t="s">
        <v>16</v>
      </c>
      <c r="F378" s="130" t="s">
        <v>463</v>
      </c>
      <c r="G378" s="131"/>
      <c r="I378" s="63">
        <v>210.84987839999999</v>
      </c>
    </row>
    <row r="379" spans="1:9" ht="15.75" thickBot="1" x14ac:dyDescent="0.3">
      <c r="A379" s="61" t="s">
        <v>699</v>
      </c>
      <c r="B379" s="26" t="s">
        <v>700</v>
      </c>
      <c r="C379" s="62">
        <v>93970</v>
      </c>
      <c r="D379" s="70">
        <f t="shared" si="9"/>
        <v>218.22962414399998</v>
      </c>
      <c r="E379" s="62" t="s">
        <v>16</v>
      </c>
      <c r="F379" s="130" t="s">
        <v>463</v>
      </c>
      <c r="G379" s="131"/>
      <c r="I379" s="63">
        <v>210.84987839999999</v>
      </c>
    </row>
    <row r="380" spans="1:9" ht="15.75" thickBot="1" x14ac:dyDescent="0.3">
      <c r="A380" s="61" t="s">
        <v>701</v>
      </c>
      <c r="B380" s="26" t="s">
        <v>700</v>
      </c>
      <c r="C380" s="62">
        <v>93971</v>
      </c>
      <c r="D380" s="70">
        <f t="shared" si="9"/>
        <v>99.881732735999975</v>
      </c>
      <c r="E380" s="62" t="s">
        <v>16</v>
      </c>
      <c r="F380" s="130" t="s">
        <v>463</v>
      </c>
      <c r="G380" s="131"/>
      <c r="I380" s="63">
        <v>96.504089599999986</v>
      </c>
    </row>
    <row r="381" spans="1:9" ht="15.75" thickBot="1" x14ac:dyDescent="0.3">
      <c r="A381" s="61" t="s">
        <v>702</v>
      </c>
      <c r="B381" s="26" t="s">
        <v>703</v>
      </c>
      <c r="C381" s="62" t="s">
        <v>704</v>
      </c>
      <c r="D381" s="70">
        <f t="shared" si="9"/>
        <v>135.90756354599998</v>
      </c>
      <c r="E381" s="62" t="s">
        <v>16</v>
      </c>
      <c r="F381" s="130" t="s">
        <v>463</v>
      </c>
      <c r="G381" s="131"/>
      <c r="I381" s="63">
        <v>131.31165559999999</v>
      </c>
    </row>
    <row r="382" spans="1:9" ht="15.75" thickBot="1" x14ac:dyDescent="0.3">
      <c r="A382" s="61" t="s">
        <v>705</v>
      </c>
      <c r="B382" s="26" t="s">
        <v>706</v>
      </c>
      <c r="C382" s="62" t="s">
        <v>707</v>
      </c>
      <c r="D382" s="70">
        <f t="shared" si="9"/>
        <v>112.94635309199998</v>
      </c>
      <c r="E382" s="66" t="s">
        <v>16</v>
      </c>
      <c r="F382" s="130" t="s">
        <v>708</v>
      </c>
      <c r="G382" s="131"/>
      <c r="I382" s="63">
        <v>109.1269112</v>
      </c>
    </row>
    <row r="383" spans="1:9" ht="15.75" thickBot="1" x14ac:dyDescent="0.3">
      <c r="A383" s="61" t="s">
        <v>709</v>
      </c>
      <c r="B383" s="26" t="s">
        <v>710</v>
      </c>
      <c r="C383" s="62">
        <v>90471</v>
      </c>
      <c r="D383" s="70">
        <f t="shared" si="9"/>
        <v>63.052212833999995</v>
      </c>
      <c r="E383" s="62" t="s">
        <v>16</v>
      </c>
      <c r="F383" s="130" t="s">
        <v>190</v>
      </c>
      <c r="G383" s="131"/>
      <c r="I383" s="63">
        <v>60.920012399999997</v>
      </c>
    </row>
    <row r="384" spans="1:9" ht="15.75" thickBot="1" x14ac:dyDescent="0.3">
      <c r="A384" s="61" t="s">
        <v>711</v>
      </c>
      <c r="B384" s="26" t="s">
        <v>712</v>
      </c>
      <c r="C384" s="26">
        <v>96361</v>
      </c>
      <c r="D384" s="70">
        <f t="shared" si="9"/>
        <v>39.595705613999996</v>
      </c>
      <c r="E384" s="66" t="s">
        <v>16</v>
      </c>
      <c r="F384" s="130" t="s">
        <v>463</v>
      </c>
      <c r="G384" s="131"/>
      <c r="I384" s="63">
        <v>38.256720399999999</v>
      </c>
    </row>
    <row r="385" spans="1:9" ht="15.75" thickBot="1" x14ac:dyDescent="0.3">
      <c r="A385" s="61" t="s">
        <v>713</v>
      </c>
      <c r="B385" s="26" t="s">
        <v>714</v>
      </c>
      <c r="C385" s="26">
        <v>96360</v>
      </c>
      <c r="D385" s="70">
        <f t="shared" si="9"/>
        <v>193.04425085399998</v>
      </c>
      <c r="E385" s="66" t="s">
        <v>16</v>
      </c>
      <c r="F385" s="130" t="s">
        <v>463</v>
      </c>
      <c r="G385" s="131"/>
      <c r="I385" s="63">
        <v>186.51618439999999</v>
      </c>
    </row>
    <row r="386" spans="1:9" ht="15.75" thickBot="1" x14ac:dyDescent="0.3">
      <c r="A386" s="61" t="s">
        <v>715</v>
      </c>
      <c r="B386" s="26" t="s">
        <v>716</v>
      </c>
      <c r="C386" s="26">
        <v>94727</v>
      </c>
      <c r="D386" s="70">
        <f t="shared" si="9"/>
        <v>135.90756354599998</v>
      </c>
      <c r="E386" s="66" t="s">
        <v>16</v>
      </c>
      <c r="F386" s="130" t="s">
        <v>190</v>
      </c>
      <c r="G386" s="131"/>
      <c r="I386" s="63">
        <v>131.31165559999999</v>
      </c>
    </row>
    <row r="387" spans="1:9" ht="15.75" thickBot="1" x14ac:dyDescent="0.3">
      <c r="A387" s="61" t="s">
        <v>717</v>
      </c>
      <c r="B387" s="26" t="s">
        <v>809</v>
      </c>
      <c r="C387" s="62">
        <v>94625</v>
      </c>
      <c r="D387" s="70">
        <f t="shared" si="9"/>
        <v>53.716336055999989</v>
      </c>
      <c r="E387" s="62" t="s">
        <v>16</v>
      </c>
      <c r="F387" s="130" t="s">
        <v>463</v>
      </c>
      <c r="G387" s="131"/>
      <c r="I387" s="63">
        <v>51.899841599999995</v>
      </c>
    </row>
    <row r="388" spans="1:9" ht="15.75" thickBot="1" x14ac:dyDescent="0.3">
      <c r="A388" s="61" t="s">
        <v>719</v>
      </c>
      <c r="B388" s="26" t="s">
        <v>720</v>
      </c>
      <c r="C388" s="62">
        <v>93270</v>
      </c>
      <c r="D388" s="70">
        <f t="shared" si="9"/>
        <v>32.708276999999995</v>
      </c>
      <c r="E388" s="62" t="s">
        <v>16</v>
      </c>
      <c r="F388" s="130" t="s">
        <v>190</v>
      </c>
      <c r="G388" s="131"/>
      <c r="I388" s="63">
        <v>31.6022</v>
      </c>
    </row>
    <row r="389" spans="1:9" ht="15.75" thickBot="1" x14ac:dyDescent="0.3">
      <c r="A389" s="61" t="s">
        <v>803</v>
      </c>
      <c r="B389" s="26" t="s">
        <v>722</v>
      </c>
      <c r="C389" s="62">
        <v>95811</v>
      </c>
      <c r="D389" s="70">
        <f t="shared" si="9"/>
        <v>873.19885323599988</v>
      </c>
      <c r="E389" s="62" t="s">
        <v>16</v>
      </c>
      <c r="F389" s="130" t="s">
        <v>463</v>
      </c>
      <c r="G389" s="131"/>
      <c r="I389" s="63">
        <v>843.67038959999991</v>
      </c>
    </row>
    <row r="390" spans="1:9" ht="15.75" thickBot="1" x14ac:dyDescent="0.3">
      <c r="A390" s="61" t="s">
        <v>804</v>
      </c>
      <c r="B390" s="26" t="s">
        <v>724</v>
      </c>
      <c r="C390" s="62">
        <v>95810</v>
      </c>
      <c r="D390" s="70">
        <f t="shared" si="9"/>
        <v>873.19885323599988</v>
      </c>
      <c r="E390" s="62" t="s">
        <v>22</v>
      </c>
      <c r="F390" s="130" t="s">
        <v>463</v>
      </c>
      <c r="G390" s="131"/>
      <c r="I390" s="63">
        <v>843.67038959999991</v>
      </c>
    </row>
    <row r="391" spans="1:9" ht="15.75" thickBot="1" x14ac:dyDescent="0.3">
      <c r="A391" s="61" t="s">
        <v>725</v>
      </c>
      <c r="B391" s="26" t="s">
        <v>726</v>
      </c>
      <c r="C391" s="62">
        <v>93306</v>
      </c>
      <c r="D391" s="70">
        <f t="shared" si="9"/>
        <v>470.18615448599991</v>
      </c>
      <c r="E391" s="62" t="s">
        <v>16</v>
      </c>
      <c r="F391" s="130" t="s">
        <v>463</v>
      </c>
      <c r="G391" s="131"/>
      <c r="I391" s="63">
        <v>454.28613959999996</v>
      </c>
    </row>
    <row r="392" spans="1:9" x14ac:dyDescent="0.25">
      <c r="F392" s="153"/>
      <c r="G392" s="64"/>
    </row>
    <row r="393" spans="1:9" ht="15.75" thickBot="1" x14ac:dyDescent="0.3">
      <c r="F393" s="154"/>
      <c r="G393" s="64"/>
    </row>
    <row r="394" spans="1:9" ht="30.75" thickBot="1" x14ac:dyDescent="0.3">
      <c r="A394" s="10" t="s">
        <v>8</v>
      </c>
      <c r="B394" s="10" t="s">
        <v>727</v>
      </c>
      <c r="C394" s="10" t="s">
        <v>96</v>
      </c>
      <c r="D394" s="10" t="s">
        <v>11</v>
      </c>
      <c r="E394" s="10" t="s">
        <v>12</v>
      </c>
      <c r="F394" s="129" t="s">
        <v>97</v>
      </c>
      <c r="G394" s="112"/>
    </row>
    <row r="395" spans="1:9" ht="15.75" thickBot="1" x14ac:dyDescent="0.3">
      <c r="A395" s="16" t="s">
        <v>728</v>
      </c>
      <c r="B395" s="17"/>
      <c r="C395" s="18"/>
      <c r="D395" s="18"/>
      <c r="E395" s="18"/>
      <c r="F395" s="18"/>
      <c r="G395" s="113"/>
    </row>
    <row r="396" spans="1:9" ht="15.75" thickBot="1" x14ac:dyDescent="0.3">
      <c r="A396" s="61" t="s">
        <v>709</v>
      </c>
      <c r="B396" s="25" t="s">
        <v>710</v>
      </c>
      <c r="C396" s="26">
        <v>90471</v>
      </c>
      <c r="D396" s="70">
        <f t="shared" ref="D396:D398" si="10">$I396*1.035</f>
        <v>19.540799999999997</v>
      </c>
      <c r="E396" s="62" t="s">
        <v>16</v>
      </c>
      <c r="F396" s="130" t="s">
        <v>68</v>
      </c>
      <c r="G396" s="145"/>
      <c r="I396" s="70">
        <v>18.88</v>
      </c>
    </row>
    <row r="397" spans="1:9" ht="15.75" thickBot="1" x14ac:dyDescent="0.3">
      <c r="A397" s="61" t="s">
        <v>729</v>
      </c>
      <c r="B397" s="25" t="s">
        <v>730</v>
      </c>
      <c r="C397" s="26">
        <v>93000</v>
      </c>
      <c r="D397" s="70">
        <f t="shared" si="10"/>
        <v>14.096699999999998</v>
      </c>
      <c r="E397" s="62" t="s">
        <v>22</v>
      </c>
      <c r="F397" s="130" t="s">
        <v>68</v>
      </c>
      <c r="G397" s="145"/>
      <c r="I397" s="70">
        <v>13.62</v>
      </c>
    </row>
    <row r="398" spans="1:9" ht="15.75" thickBot="1" x14ac:dyDescent="0.3">
      <c r="A398" s="61" t="s">
        <v>658</v>
      </c>
      <c r="B398" s="25" t="s">
        <v>659</v>
      </c>
      <c r="C398" s="26">
        <v>97760</v>
      </c>
      <c r="D398" s="70">
        <f t="shared" si="10"/>
        <v>47.423699999999997</v>
      </c>
      <c r="E398" s="62" t="s">
        <v>16</v>
      </c>
      <c r="F398" s="130" t="s">
        <v>68</v>
      </c>
      <c r="G398" s="145"/>
      <c r="I398" s="70">
        <v>45.82</v>
      </c>
    </row>
    <row r="399" spans="1:9" ht="30.75" thickBot="1" x14ac:dyDescent="0.3">
      <c r="A399" s="61" t="s">
        <v>731</v>
      </c>
      <c r="B399" s="25" t="s">
        <v>732</v>
      </c>
      <c r="C399" s="26">
        <v>99203</v>
      </c>
      <c r="D399" s="70" t="s">
        <v>983</v>
      </c>
      <c r="E399" s="62" t="s">
        <v>22</v>
      </c>
      <c r="F399" s="130" t="s">
        <v>68</v>
      </c>
      <c r="G399" s="145"/>
    </row>
    <row r="400" spans="1:9" ht="30.75" thickBot="1" x14ac:dyDescent="0.3">
      <c r="A400" s="61" t="s">
        <v>733</v>
      </c>
      <c r="B400" s="25" t="s">
        <v>734</v>
      </c>
      <c r="C400" s="26">
        <v>99204</v>
      </c>
      <c r="D400" s="70" t="s">
        <v>984</v>
      </c>
      <c r="E400" s="62" t="s">
        <v>22</v>
      </c>
      <c r="F400" s="130" t="s">
        <v>68</v>
      </c>
      <c r="G400" s="145"/>
    </row>
    <row r="401" spans="1:9" ht="15.75" thickBot="1" x14ac:dyDescent="0.3">
      <c r="A401" s="61" t="s">
        <v>735</v>
      </c>
      <c r="B401" s="25" t="s">
        <v>736</v>
      </c>
      <c r="C401" s="26">
        <v>99205</v>
      </c>
      <c r="D401" s="70" t="s">
        <v>985</v>
      </c>
      <c r="E401" s="62" t="s">
        <v>22</v>
      </c>
      <c r="F401" s="130" t="s">
        <v>68</v>
      </c>
      <c r="G401" s="145"/>
    </row>
    <row r="402" spans="1:9" ht="15.75" thickBot="1" x14ac:dyDescent="0.3">
      <c r="A402" s="61" t="s">
        <v>737</v>
      </c>
      <c r="B402" s="25" t="s">
        <v>738</v>
      </c>
      <c r="C402" s="26">
        <v>99386</v>
      </c>
      <c r="D402" s="27" t="s">
        <v>649</v>
      </c>
      <c r="E402" s="62" t="s">
        <v>22</v>
      </c>
      <c r="F402" s="130" t="s">
        <v>68</v>
      </c>
      <c r="G402" s="145"/>
    </row>
    <row r="403" spans="1:9" ht="15.75" thickBot="1" x14ac:dyDescent="0.3">
      <c r="A403" s="61" t="s">
        <v>739</v>
      </c>
      <c r="B403" s="26" t="s">
        <v>740</v>
      </c>
      <c r="C403" s="26">
        <v>99385</v>
      </c>
      <c r="D403" s="27" t="s">
        <v>649</v>
      </c>
      <c r="E403" s="62" t="s">
        <v>22</v>
      </c>
      <c r="F403" s="130" t="s">
        <v>68</v>
      </c>
      <c r="G403" s="145"/>
    </row>
    <row r="404" spans="1:9" ht="15.75" thickBot="1" x14ac:dyDescent="0.3">
      <c r="A404" s="61" t="s">
        <v>741</v>
      </c>
      <c r="B404" s="26" t="s">
        <v>742</v>
      </c>
      <c r="C404" s="26">
        <v>99214</v>
      </c>
      <c r="D404" s="70" t="s">
        <v>986</v>
      </c>
      <c r="E404" s="66" t="s">
        <v>16</v>
      </c>
      <c r="F404" s="130" t="s">
        <v>68</v>
      </c>
      <c r="G404" s="145"/>
    </row>
    <row r="405" spans="1:9" ht="15.75" thickBot="1" x14ac:dyDescent="0.3">
      <c r="A405" s="61" t="s">
        <v>743</v>
      </c>
      <c r="B405" s="26" t="s">
        <v>742</v>
      </c>
      <c r="C405" s="26">
        <v>99213</v>
      </c>
      <c r="D405" s="70" t="s">
        <v>987</v>
      </c>
      <c r="E405" s="66" t="s">
        <v>16</v>
      </c>
      <c r="F405" s="130" t="s">
        <v>68</v>
      </c>
      <c r="G405" s="145"/>
    </row>
    <row r="406" spans="1:9" ht="15.75" thickBot="1" x14ac:dyDescent="0.3">
      <c r="A406" s="61" t="s">
        <v>744</v>
      </c>
      <c r="B406" s="26" t="s">
        <v>745</v>
      </c>
      <c r="C406" s="26">
        <v>93010</v>
      </c>
      <c r="D406" s="70">
        <f t="shared" ref="D406:D407" si="11">$I406*1.035</f>
        <v>8.0419499999999982</v>
      </c>
      <c r="E406" s="66" t="s">
        <v>16</v>
      </c>
      <c r="F406" s="130" t="s">
        <v>68</v>
      </c>
      <c r="G406" s="145"/>
      <c r="I406" s="70">
        <v>7.77</v>
      </c>
    </row>
    <row r="407" spans="1:9" ht="15.75" thickBot="1" x14ac:dyDescent="0.3">
      <c r="A407" s="61" t="s">
        <v>746</v>
      </c>
      <c r="B407" s="26" t="s">
        <v>747</v>
      </c>
      <c r="C407" s="26">
        <v>99349</v>
      </c>
      <c r="D407" s="70">
        <f t="shared" si="11"/>
        <v>125.79389999999999</v>
      </c>
      <c r="E407" s="66" t="s">
        <v>16</v>
      </c>
      <c r="F407" s="130" t="s">
        <v>68</v>
      </c>
      <c r="G407" s="145"/>
      <c r="I407" s="70">
        <v>121.54</v>
      </c>
    </row>
    <row r="408" spans="1:9" ht="15.75" thickBot="1" x14ac:dyDescent="0.3">
      <c r="A408" s="61" t="s">
        <v>748</v>
      </c>
      <c r="B408" s="26" t="s">
        <v>742</v>
      </c>
      <c r="C408" s="26">
        <v>99215</v>
      </c>
      <c r="D408" s="70" t="s">
        <v>989</v>
      </c>
      <c r="E408" s="66" t="s">
        <v>16</v>
      </c>
      <c r="F408" s="130" t="s">
        <v>68</v>
      </c>
      <c r="G408" s="145"/>
    </row>
    <row r="409" spans="1:9" x14ac:dyDescent="0.25">
      <c r="B409" s="38"/>
      <c r="D409" s="32"/>
      <c r="E409" s="64"/>
      <c r="F409" s="64"/>
      <c r="G409" s="9"/>
    </row>
    <row r="410" spans="1:9" ht="15.75" thickBot="1" x14ac:dyDescent="0.3">
      <c r="F410" s="64"/>
    </row>
    <row r="411" spans="1:9" ht="30.75" thickBot="1" x14ac:dyDescent="0.3">
      <c r="A411" s="10" t="s">
        <v>8</v>
      </c>
      <c r="B411" s="10" t="s">
        <v>749</v>
      </c>
      <c r="C411" s="10" t="s">
        <v>96</v>
      </c>
      <c r="D411" s="10" t="s">
        <v>11</v>
      </c>
      <c r="E411" s="129" t="s">
        <v>12</v>
      </c>
      <c r="F411" s="112"/>
      <c r="G411" s="11"/>
    </row>
    <row r="412" spans="1:9" ht="33.6" customHeight="1" thickBot="1" x14ac:dyDescent="0.3">
      <c r="A412" s="150" t="s">
        <v>750</v>
      </c>
      <c r="B412" s="141"/>
      <c r="C412" s="141"/>
      <c r="D412" s="141"/>
      <c r="E412" s="141"/>
      <c r="F412" s="128"/>
    </row>
    <row r="413" spans="1:9" ht="30.75" thickBot="1" x14ac:dyDescent="0.3">
      <c r="A413" s="61" t="s">
        <v>751</v>
      </c>
      <c r="B413" s="65" t="s">
        <v>752</v>
      </c>
      <c r="C413" s="65">
        <v>93452</v>
      </c>
      <c r="D413" s="70">
        <f t="shared" ref="D413:D415" si="12">$I413*1.035</f>
        <v>2764.7465478119998</v>
      </c>
      <c r="E413" s="130" t="s">
        <v>753</v>
      </c>
      <c r="F413" s="131"/>
      <c r="G413" s="41"/>
      <c r="H413" s="67"/>
      <c r="I413" s="47">
        <v>2671.2527031999998</v>
      </c>
    </row>
    <row r="414" spans="1:9" ht="15.75" thickBot="1" x14ac:dyDescent="0.3">
      <c r="A414" s="61" t="s">
        <v>754</v>
      </c>
      <c r="B414" s="65" t="s">
        <v>755</v>
      </c>
      <c r="C414" s="25">
        <v>81000</v>
      </c>
      <c r="D414" s="70">
        <f t="shared" si="12"/>
        <v>4.1606999999999994</v>
      </c>
      <c r="E414" s="130" t="s">
        <v>753</v>
      </c>
      <c r="F414" s="131"/>
      <c r="G414" s="64"/>
      <c r="H414" s="67"/>
      <c r="I414" s="70">
        <v>4.0199999999999996</v>
      </c>
    </row>
    <row r="415" spans="1:9" ht="33" customHeight="1" thickBot="1" x14ac:dyDescent="0.3">
      <c r="A415" s="61" t="s">
        <v>754</v>
      </c>
      <c r="B415" s="65" t="s">
        <v>756</v>
      </c>
      <c r="C415" s="25">
        <v>81002</v>
      </c>
      <c r="D415" s="70">
        <f t="shared" si="12"/>
        <v>3.6017999999999999</v>
      </c>
      <c r="E415" s="130" t="s">
        <v>753</v>
      </c>
      <c r="F415" s="131"/>
      <c r="G415" s="64"/>
      <c r="H415" s="67"/>
      <c r="I415" s="70">
        <v>3.48</v>
      </c>
    </row>
    <row r="416" spans="1:9" ht="45.75" thickBot="1" x14ac:dyDescent="0.3">
      <c r="A416" s="61" t="s">
        <v>757</v>
      </c>
      <c r="B416" s="65" t="s">
        <v>758</v>
      </c>
      <c r="C416" s="65">
        <v>59400</v>
      </c>
      <c r="D416" s="27" t="s">
        <v>68</v>
      </c>
      <c r="E416" s="127" t="s">
        <v>759</v>
      </c>
      <c r="F416" s="131"/>
      <c r="G416" s="143"/>
      <c r="H416" s="67"/>
    </row>
    <row r="417" spans="1:9" ht="45.75" thickBot="1" x14ac:dyDescent="0.3">
      <c r="A417" s="61" t="s">
        <v>757</v>
      </c>
      <c r="B417" s="65" t="s">
        <v>760</v>
      </c>
      <c r="C417" s="65">
        <v>59510</v>
      </c>
      <c r="D417" s="27" t="s">
        <v>68</v>
      </c>
      <c r="E417" s="127" t="s">
        <v>759</v>
      </c>
      <c r="F417" s="131"/>
      <c r="G417" s="143"/>
      <c r="H417" s="67"/>
    </row>
    <row r="418" spans="1:9" ht="45.75" thickBot="1" x14ac:dyDescent="0.3">
      <c r="A418" s="61" t="s">
        <v>757</v>
      </c>
      <c r="B418" s="65" t="s">
        <v>761</v>
      </c>
      <c r="C418" s="65">
        <v>59610</v>
      </c>
      <c r="D418" s="27" t="s">
        <v>68</v>
      </c>
      <c r="E418" s="127" t="s">
        <v>759</v>
      </c>
      <c r="F418" s="131"/>
      <c r="G418" s="143"/>
      <c r="H418" s="67"/>
    </row>
    <row r="419" spans="1:9" ht="30.75" thickBot="1" x14ac:dyDescent="0.3">
      <c r="A419" s="61" t="s">
        <v>762</v>
      </c>
      <c r="B419" s="65" t="s">
        <v>763</v>
      </c>
      <c r="C419" s="25">
        <v>99243</v>
      </c>
      <c r="D419" s="27" t="s">
        <v>649</v>
      </c>
      <c r="E419" s="130" t="s">
        <v>753</v>
      </c>
      <c r="F419" s="131"/>
      <c r="G419" s="143"/>
      <c r="H419" s="67"/>
    </row>
    <row r="420" spans="1:9" ht="30.75" thickBot="1" x14ac:dyDescent="0.3">
      <c r="A420" s="61" t="s">
        <v>762</v>
      </c>
      <c r="B420" s="65" t="s">
        <v>764</v>
      </c>
      <c r="C420" s="25">
        <v>99244</v>
      </c>
      <c r="D420" s="27" t="s">
        <v>649</v>
      </c>
      <c r="E420" s="130" t="s">
        <v>753</v>
      </c>
      <c r="F420" s="131"/>
      <c r="G420" s="143"/>
      <c r="H420" s="67"/>
    </row>
    <row r="421" spans="1:9" ht="15.75" thickBot="1" x14ac:dyDescent="0.3">
      <c r="A421" s="61" t="s">
        <v>765</v>
      </c>
      <c r="B421" s="65" t="s">
        <v>766</v>
      </c>
      <c r="C421" s="65">
        <v>90832</v>
      </c>
      <c r="D421" s="70">
        <f t="shared" ref="D421:D434" si="13">$I421*1.035</f>
        <v>136.15988453999995</v>
      </c>
      <c r="E421" s="130" t="s">
        <v>753</v>
      </c>
      <c r="F421" s="131"/>
      <c r="G421" s="143"/>
      <c r="H421" s="67"/>
      <c r="I421" s="47">
        <v>131.55544399999997</v>
      </c>
    </row>
    <row r="422" spans="1:9" ht="15.75" thickBot="1" x14ac:dyDescent="0.3">
      <c r="A422" s="61" t="s">
        <v>765</v>
      </c>
      <c r="B422" s="65" t="s">
        <v>768</v>
      </c>
      <c r="C422" s="25">
        <v>90834</v>
      </c>
      <c r="D422" s="70">
        <f t="shared" si="13"/>
        <v>136.15988453999995</v>
      </c>
      <c r="E422" s="130" t="s">
        <v>753</v>
      </c>
      <c r="F422" s="131"/>
      <c r="G422" s="143"/>
      <c r="H422" s="67"/>
      <c r="I422" s="47">
        <v>131.55544399999997</v>
      </c>
    </row>
    <row r="423" spans="1:9" ht="15.75" thickBot="1" x14ac:dyDescent="0.3">
      <c r="A423" s="61" t="s">
        <v>765</v>
      </c>
      <c r="B423" s="65" t="s">
        <v>769</v>
      </c>
      <c r="C423" s="25">
        <v>90837</v>
      </c>
      <c r="D423" s="70">
        <f t="shared" si="13"/>
        <v>136.15988453999995</v>
      </c>
      <c r="E423" s="130" t="s">
        <v>753</v>
      </c>
      <c r="F423" s="131"/>
      <c r="G423" s="143"/>
      <c r="H423" s="67"/>
      <c r="I423" s="47">
        <v>131.55544399999997</v>
      </c>
    </row>
    <row r="424" spans="1:9" ht="30.75" thickBot="1" x14ac:dyDescent="0.3">
      <c r="A424" s="61" t="s">
        <v>765</v>
      </c>
      <c r="B424" s="65" t="s">
        <v>770</v>
      </c>
      <c r="C424" s="25">
        <v>90846</v>
      </c>
      <c r="D424" s="70">
        <f t="shared" si="13"/>
        <v>136.15988453999995</v>
      </c>
      <c r="E424" s="130" t="s">
        <v>753</v>
      </c>
      <c r="F424" s="131"/>
      <c r="G424" s="143"/>
      <c r="H424" s="67"/>
      <c r="I424" s="47">
        <v>131.55544399999997</v>
      </c>
    </row>
    <row r="425" spans="1:9" ht="30.75" thickBot="1" x14ac:dyDescent="0.3">
      <c r="A425" s="61" t="s">
        <v>765</v>
      </c>
      <c r="B425" s="65" t="s">
        <v>771</v>
      </c>
      <c r="C425" s="25">
        <v>90847</v>
      </c>
      <c r="D425" s="70">
        <f t="shared" si="13"/>
        <v>136.15988453999995</v>
      </c>
      <c r="E425" s="130" t="s">
        <v>753</v>
      </c>
      <c r="F425" s="131"/>
      <c r="G425" s="143"/>
      <c r="H425" s="67"/>
      <c r="I425" s="47">
        <v>131.55544399999997</v>
      </c>
    </row>
    <row r="426" spans="1:9" ht="15.75" thickBot="1" x14ac:dyDescent="0.3">
      <c r="A426" s="61" t="s">
        <v>765</v>
      </c>
      <c r="B426" s="65" t="s">
        <v>772</v>
      </c>
      <c r="C426" s="25">
        <v>90853</v>
      </c>
      <c r="D426" s="70">
        <f t="shared" si="13"/>
        <v>70.883508869999986</v>
      </c>
      <c r="E426" s="130" t="s">
        <v>753</v>
      </c>
      <c r="F426" s="131"/>
      <c r="G426" s="143"/>
      <c r="H426" s="67"/>
      <c r="I426" s="47">
        <v>68.486481999999995</v>
      </c>
    </row>
    <row r="427" spans="1:9" ht="30.75" thickBot="1" x14ac:dyDescent="0.3">
      <c r="A427" s="61" t="s">
        <v>773</v>
      </c>
      <c r="B427" s="65" t="s">
        <v>774</v>
      </c>
      <c r="C427" s="65">
        <v>42820</v>
      </c>
      <c r="D427" s="70">
        <f t="shared" si="13"/>
        <v>4990.0401556739998</v>
      </c>
      <c r="E427" s="130" t="s">
        <v>753</v>
      </c>
      <c r="F427" s="131"/>
      <c r="G427" s="41"/>
      <c r="H427" s="67"/>
      <c r="I427" s="47">
        <v>4821.2948364000003</v>
      </c>
    </row>
    <row r="428" spans="1:9" ht="30.75" thickBot="1" x14ac:dyDescent="0.3">
      <c r="A428" s="61" t="s">
        <v>773</v>
      </c>
      <c r="B428" s="65" t="s">
        <v>775</v>
      </c>
      <c r="C428" s="65">
        <v>45391</v>
      </c>
      <c r="D428" s="70">
        <f t="shared" si="13"/>
        <v>1012.0034356019999</v>
      </c>
      <c r="E428" s="130" t="s">
        <v>753</v>
      </c>
      <c r="F428" s="131"/>
      <c r="G428" s="41"/>
      <c r="H428" s="67"/>
      <c r="I428" s="47">
        <v>977.78109719999998</v>
      </c>
    </row>
    <row r="429" spans="1:9" ht="31.15" customHeight="1" thickBot="1" x14ac:dyDescent="0.3">
      <c r="A429" s="61" t="s">
        <v>773</v>
      </c>
      <c r="B429" s="65" t="s">
        <v>776</v>
      </c>
      <c r="C429" s="65">
        <v>55700</v>
      </c>
      <c r="D429" s="70">
        <f t="shared" si="13"/>
        <v>1733.426538336</v>
      </c>
      <c r="E429" s="130" t="s">
        <v>753</v>
      </c>
      <c r="F429" s="131"/>
      <c r="G429" s="41"/>
      <c r="H429" s="67"/>
      <c r="I429" s="47">
        <v>1674.8082496000002</v>
      </c>
    </row>
    <row r="430" spans="1:9" ht="45.75" thickBot="1" x14ac:dyDescent="0.3">
      <c r="A430" s="61" t="s">
        <v>773</v>
      </c>
      <c r="B430" s="65" t="s">
        <v>777</v>
      </c>
      <c r="C430" s="65">
        <v>55866</v>
      </c>
      <c r="D430" s="70">
        <f t="shared" si="13"/>
        <v>8492.2835880599996</v>
      </c>
      <c r="E430" s="130" t="s">
        <v>753</v>
      </c>
      <c r="F430" s="131"/>
      <c r="G430" s="41"/>
      <c r="H430" s="67"/>
      <c r="I430" s="47">
        <v>8205.1049160000002</v>
      </c>
    </row>
    <row r="431" spans="1:9" ht="45.75" thickBot="1" x14ac:dyDescent="0.3">
      <c r="A431" s="61" t="s">
        <v>773</v>
      </c>
      <c r="B431" s="65" t="s">
        <v>805</v>
      </c>
      <c r="C431" s="65">
        <v>62322</v>
      </c>
      <c r="D431" s="70">
        <f t="shared" si="13"/>
        <v>796.38112839599989</v>
      </c>
      <c r="E431" s="130" t="s">
        <v>753</v>
      </c>
      <c r="F431" s="131"/>
      <c r="G431" s="41"/>
      <c r="H431" s="67"/>
      <c r="I431" s="47">
        <v>769.45036559999994</v>
      </c>
    </row>
    <row r="432" spans="1:9" ht="45.75" thickBot="1" x14ac:dyDescent="0.3">
      <c r="A432" s="61" t="s">
        <v>773</v>
      </c>
      <c r="B432" s="65" t="s">
        <v>779</v>
      </c>
      <c r="C432" s="65">
        <v>62323</v>
      </c>
      <c r="D432" s="70">
        <f t="shared" si="13"/>
        <v>602.15003434799996</v>
      </c>
      <c r="E432" s="130" t="s">
        <v>753</v>
      </c>
      <c r="F432" s="131"/>
      <c r="G432" s="41"/>
      <c r="H432" s="67"/>
      <c r="I432" s="47">
        <v>581.78747280000005</v>
      </c>
    </row>
    <row r="433" spans="1:9" ht="45.75" thickBot="1" x14ac:dyDescent="0.3">
      <c r="A433" s="61" t="s">
        <v>773</v>
      </c>
      <c r="B433" s="65" t="s">
        <v>806</v>
      </c>
      <c r="C433" s="65">
        <v>64483</v>
      </c>
      <c r="D433" s="70">
        <f t="shared" si="13"/>
        <v>796.38112839599989</v>
      </c>
      <c r="E433" s="130" t="s">
        <v>753</v>
      </c>
      <c r="F433" s="131"/>
      <c r="G433" s="41"/>
      <c r="H433" s="67"/>
      <c r="I433" s="47">
        <v>769.45036559999994</v>
      </c>
    </row>
    <row r="434" spans="1:9" ht="30.75" thickBot="1" x14ac:dyDescent="0.3">
      <c r="A434" s="61" t="s">
        <v>773</v>
      </c>
      <c r="B434" s="65" t="s">
        <v>781</v>
      </c>
      <c r="C434" s="65">
        <v>66821</v>
      </c>
      <c r="D434" s="70">
        <f t="shared" si="13"/>
        <v>496.01634809399991</v>
      </c>
      <c r="E434" s="130" t="s">
        <v>753</v>
      </c>
      <c r="F434" s="131"/>
      <c r="G434" s="41"/>
      <c r="H434" s="67"/>
      <c r="I434" s="47">
        <v>479.24284839999996</v>
      </c>
    </row>
    <row r="435" spans="1:9" x14ac:dyDescent="0.25">
      <c r="F435" s="64"/>
      <c r="H435" s="67"/>
    </row>
    <row r="436" spans="1:9" x14ac:dyDescent="0.25">
      <c r="F436" s="64"/>
      <c r="H436" s="67"/>
    </row>
    <row r="437" spans="1:9" x14ac:dyDescent="0.25">
      <c r="F437" s="64"/>
      <c r="H437" s="67"/>
    </row>
    <row r="438" spans="1:9" x14ac:dyDescent="0.25">
      <c r="F438" s="64"/>
      <c r="H438" s="67"/>
    </row>
    <row r="439" spans="1:9" x14ac:dyDescent="0.25">
      <c r="F439" s="64"/>
      <c r="H439" s="67"/>
    </row>
    <row r="440" spans="1:9" x14ac:dyDescent="0.25">
      <c r="F440" s="64"/>
      <c r="H440" s="67"/>
    </row>
    <row r="441" spans="1:9" x14ac:dyDescent="0.25">
      <c r="F441" s="64"/>
      <c r="H441" s="67"/>
    </row>
    <row r="442" spans="1:9" x14ac:dyDescent="0.25">
      <c r="F442" s="64"/>
      <c r="H442" s="67"/>
    </row>
    <row r="443" spans="1:9" x14ac:dyDescent="0.25">
      <c r="F443" s="64"/>
      <c r="H443" s="67"/>
    </row>
    <row r="444" spans="1:9" x14ac:dyDescent="0.25">
      <c r="F444" s="64"/>
      <c r="H444" s="67"/>
    </row>
    <row r="445" spans="1:9" x14ac:dyDescent="0.25">
      <c r="F445" s="64"/>
      <c r="H445" s="67"/>
    </row>
    <row r="446" spans="1:9" x14ac:dyDescent="0.25">
      <c r="F446" s="64"/>
      <c r="H446" s="67"/>
    </row>
    <row r="447" spans="1:9" x14ac:dyDescent="0.25">
      <c r="F447" s="64"/>
      <c r="H447" s="67"/>
    </row>
    <row r="448" spans="1:9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H610" s="67"/>
    </row>
    <row r="611" spans="6:8" x14ac:dyDescent="0.25">
      <c r="H611" s="67"/>
    </row>
    <row r="612" spans="6:8" x14ac:dyDescent="0.25">
      <c r="H612" s="67"/>
    </row>
    <row r="613" spans="6:8" x14ac:dyDescent="0.25">
      <c r="H613" s="67"/>
    </row>
    <row r="614" spans="6:8" x14ac:dyDescent="0.25">
      <c r="H614" s="67"/>
    </row>
    <row r="615" spans="6:8" x14ac:dyDescent="0.25">
      <c r="H615" s="67"/>
    </row>
    <row r="616" spans="6:8" x14ac:dyDescent="0.25">
      <c r="H616" s="67"/>
    </row>
    <row r="617" spans="6:8" x14ac:dyDescent="0.25">
      <c r="H617" s="67"/>
    </row>
    <row r="618" spans="6:8" x14ac:dyDescent="0.25">
      <c r="H618" s="67"/>
    </row>
    <row r="619" spans="6:8" x14ac:dyDescent="0.25">
      <c r="H619" s="67"/>
    </row>
    <row r="620" spans="6:8" x14ac:dyDescent="0.25">
      <c r="H620" s="67"/>
    </row>
    <row r="621" spans="6:8" x14ac:dyDescent="0.25">
      <c r="H621" s="67"/>
    </row>
    <row r="622" spans="6:8" x14ac:dyDescent="0.25">
      <c r="H622" s="67"/>
    </row>
    <row r="623" spans="6:8" x14ac:dyDescent="0.25">
      <c r="H623" s="67"/>
    </row>
    <row r="624" spans="6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1048555" spans="7:7" x14ac:dyDescent="0.25">
      <c r="G1048555" s="3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4.140625" style="8" customWidth="1"/>
    <col min="2" max="2" width="38.7109375" style="38" customWidth="1"/>
    <col min="3" max="3" width="17.28515625" style="9" customWidth="1"/>
    <col min="4" max="4" width="27.42578125" customWidth="1"/>
    <col min="5" max="5" width="39.28515625" customWidth="1"/>
    <col min="6" max="6" width="19.140625" customWidth="1"/>
    <col min="7" max="7" width="16.85546875" customWidth="1"/>
    <col min="8" max="8" width="15.28515625" customWidth="1"/>
    <col min="9" max="9" width="14.7109375" style="84" hidden="1" customWidth="1"/>
    <col min="10" max="10" width="0" hidden="1" customWidth="1"/>
    <col min="11" max="12" width="14" customWidth="1"/>
    <col min="13" max="13" width="10.85546875" bestFit="1" customWidth="1"/>
  </cols>
  <sheetData>
    <row r="1" spans="1:13" ht="45" x14ac:dyDescent="0.25">
      <c r="A1" s="1" t="s">
        <v>0</v>
      </c>
      <c r="C1" s="2"/>
      <c r="D1" s="3"/>
      <c r="I1" s="82"/>
    </row>
    <row r="2" spans="1:13" x14ac:dyDescent="0.25">
      <c r="A2" s="6" t="s">
        <v>1</v>
      </c>
      <c r="C2" s="2"/>
      <c r="D2" s="3"/>
      <c r="E2" s="4"/>
      <c r="F2" s="4"/>
      <c r="G2" s="4"/>
      <c r="H2" s="4"/>
      <c r="I2" s="82"/>
      <c r="J2" s="4"/>
    </row>
    <row r="3" spans="1:13" x14ac:dyDescent="0.25">
      <c r="A3" s="6"/>
      <c r="C3" s="7"/>
      <c r="D3" s="3"/>
      <c r="E3" s="4"/>
      <c r="F3" s="4"/>
      <c r="G3" s="4"/>
      <c r="H3" s="4"/>
      <c r="I3" s="82"/>
    </row>
    <row r="4" spans="1:13" x14ac:dyDescent="0.25">
      <c r="A4" s="6" t="s">
        <v>810</v>
      </c>
      <c r="C4" s="2"/>
      <c r="D4" s="3"/>
      <c r="E4" s="4"/>
      <c r="F4" s="4"/>
      <c r="G4" s="4"/>
      <c r="H4" s="4"/>
      <c r="I4" s="83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83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948</v>
      </c>
      <c r="C9" s="85"/>
      <c r="D9" s="86"/>
      <c r="E9" s="86"/>
    </row>
    <row r="10" spans="1:13" x14ac:dyDescent="0.25">
      <c r="A10" s="6" t="s">
        <v>6</v>
      </c>
      <c r="C10" s="5"/>
    </row>
    <row r="11" spans="1:13" x14ac:dyDescent="0.25">
      <c r="A11" s="6" t="s">
        <v>811</v>
      </c>
      <c r="C11" s="5"/>
    </row>
    <row r="12" spans="1:13" ht="15.75" thickBot="1" x14ac:dyDescent="0.3"/>
    <row r="13" spans="1:13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3"/>
    </row>
    <row r="16" spans="1:13" ht="15.75" thickBot="1" x14ac:dyDescent="0.3">
      <c r="A16" s="45" t="s">
        <v>813</v>
      </c>
      <c r="B16" s="25" t="s">
        <v>814</v>
      </c>
      <c r="C16" s="62">
        <v>138.1</v>
      </c>
      <c r="D16" s="88">
        <f>$I16*1.035</f>
        <v>2858.5158005249996</v>
      </c>
      <c r="E16" s="130" t="s">
        <v>16</v>
      </c>
      <c r="F16" s="128"/>
      <c r="G16" s="20"/>
      <c r="H16" s="12"/>
      <c r="I16" s="88">
        <v>2761.8510149999997</v>
      </c>
      <c r="J16" s="21"/>
      <c r="K16" s="1"/>
      <c r="L16" s="1"/>
      <c r="M16" s="23"/>
    </row>
    <row r="17" spans="1:13" ht="15.75" thickBot="1" x14ac:dyDescent="0.3">
      <c r="A17" s="45" t="s">
        <v>813</v>
      </c>
      <c r="B17" s="25" t="s">
        <v>814</v>
      </c>
      <c r="C17" s="62">
        <v>138.19999999999999</v>
      </c>
      <c r="D17" s="88">
        <f t="shared" ref="D17:D80" si="0">$I17*1.035</f>
        <v>4213.8640242449992</v>
      </c>
      <c r="E17" s="130" t="s">
        <v>16</v>
      </c>
      <c r="F17" s="128"/>
      <c r="G17" s="20"/>
      <c r="H17" s="12"/>
      <c r="I17" s="88">
        <v>4071.3662069999996</v>
      </c>
      <c r="J17" s="21"/>
      <c r="K17" s="1"/>
      <c r="L17" s="1"/>
      <c r="M17" s="23"/>
    </row>
    <row r="18" spans="1:13" ht="15.75" thickBot="1" x14ac:dyDescent="0.3">
      <c r="A18" s="45" t="s">
        <v>813</v>
      </c>
      <c r="B18" s="25" t="s">
        <v>814</v>
      </c>
      <c r="C18" s="62">
        <v>138.30000000000001</v>
      </c>
      <c r="D18" s="88">
        <f t="shared" si="0"/>
        <v>7669.0570308300003</v>
      </c>
      <c r="E18" s="130" t="s">
        <v>16</v>
      </c>
      <c r="F18" s="128"/>
      <c r="G18" s="20"/>
      <c r="H18" s="12"/>
      <c r="I18" s="88">
        <v>7409.7169380000005</v>
      </c>
      <c r="J18" s="21"/>
      <c r="K18" s="1"/>
      <c r="L18" s="1"/>
      <c r="M18" s="23"/>
    </row>
    <row r="19" spans="1:13" ht="15.75" thickBot="1" x14ac:dyDescent="0.3">
      <c r="A19" s="45" t="s">
        <v>813</v>
      </c>
      <c r="B19" s="25" t="s">
        <v>814</v>
      </c>
      <c r="C19" s="62">
        <v>138.4</v>
      </c>
      <c r="D19" s="88">
        <f t="shared" si="0"/>
        <v>16591.541178914998</v>
      </c>
      <c r="E19" s="130" t="s">
        <v>16</v>
      </c>
      <c r="F19" s="128"/>
      <c r="G19" s="20"/>
      <c r="H19" s="12"/>
      <c r="I19" s="88">
        <v>16030.474569</v>
      </c>
      <c r="J19" s="21"/>
      <c r="K19" s="1"/>
      <c r="L19" s="1"/>
      <c r="M19" s="23"/>
    </row>
    <row r="20" spans="1:13" ht="15.75" thickBot="1" x14ac:dyDescent="0.3">
      <c r="A20" s="45" t="s">
        <v>813</v>
      </c>
      <c r="B20" s="25" t="s">
        <v>815</v>
      </c>
      <c r="C20" s="26">
        <v>139.1</v>
      </c>
      <c r="D20" s="88">
        <f t="shared" si="0"/>
        <v>3571.288571565</v>
      </c>
      <c r="E20" s="130" t="s">
        <v>16</v>
      </c>
      <c r="F20" s="128"/>
      <c r="I20" s="88">
        <v>3450.5203590000001</v>
      </c>
      <c r="K20" s="30"/>
      <c r="L20" s="30"/>
      <c r="M20" s="32"/>
    </row>
    <row r="21" spans="1:13" ht="15.75" thickBot="1" x14ac:dyDescent="0.3">
      <c r="A21" s="45" t="s">
        <v>813</v>
      </c>
      <c r="B21" s="25" t="s">
        <v>815</v>
      </c>
      <c r="C21" s="26">
        <v>139.19999999999999</v>
      </c>
      <c r="D21" s="88">
        <f t="shared" si="0"/>
        <v>4942.8361764449992</v>
      </c>
      <c r="E21" s="130" t="s">
        <v>16</v>
      </c>
      <c r="F21" s="128"/>
      <c r="I21" s="88">
        <v>4775.6871269999992</v>
      </c>
      <c r="K21" s="30"/>
      <c r="L21" s="30"/>
      <c r="M21" s="32"/>
    </row>
    <row r="22" spans="1:13" ht="34.15" customHeight="1" thickBot="1" x14ac:dyDescent="0.3">
      <c r="A22" s="45" t="s">
        <v>813</v>
      </c>
      <c r="B22" s="25" t="s">
        <v>815</v>
      </c>
      <c r="C22" s="26">
        <v>139.30000000000001</v>
      </c>
      <c r="D22" s="88">
        <f t="shared" si="0"/>
        <v>7338.3196654799985</v>
      </c>
      <c r="E22" s="130" t="s">
        <v>16</v>
      </c>
      <c r="F22" s="128"/>
      <c r="I22" s="88">
        <v>7090.163927999999</v>
      </c>
      <c r="K22" s="30"/>
      <c r="L22" s="30"/>
      <c r="M22" s="32"/>
    </row>
    <row r="23" spans="1:13" ht="15.75" thickBot="1" x14ac:dyDescent="0.3">
      <c r="A23" s="45" t="s">
        <v>813</v>
      </c>
      <c r="B23" s="25" t="s">
        <v>815</v>
      </c>
      <c r="C23" s="26">
        <v>139.4</v>
      </c>
      <c r="D23" s="88">
        <f t="shared" si="0"/>
        <v>11663.5544352</v>
      </c>
      <c r="E23" s="130" t="s">
        <v>16</v>
      </c>
      <c r="F23" s="128"/>
      <c r="I23" s="88">
        <v>11269.13472</v>
      </c>
      <c r="K23" s="30"/>
      <c r="L23" s="30"/>
      <c r="M23" s="32"/>
    </row>
    <row r="24" spans="1:13" ht="30.75" thickBot="1" x14ac:dyDescent="0.3">
      <c r="A24" s="90" t="s">
        <v>816</v>
      </c>
      <c r="B24" s="25" t="s">
        <v>817</v>
      </c>
      <c r="C24" s="91">
        <v>162.1</v>
      </c>
      <c r="D24" s="88">
        <f t="shared" si="0"/>
        <v>36140.819367960001</v>
      </c>
      <c r="E24" s="127" t="s">
        <v>22</v>
      </c>
      <c r="F24" s="128"/>
      <c r="I24" s="88">
        <v>34918.666056000002</v>
      </c>
      <c r="K24" s="30"/>
      <c r="L24" s="30"/>
      <c r="M24" s="32"/>
    </row>
    <row r="25" spans="1:13" ht="30.75" thickBot="1" x14ac:dyDescent="0.3">
      <c r="A25" s="90" t="s">
        <v>816</v>
      </c>
      <c r="B25" s="25" t="s">
        <v>817</v>
      </c>
      <c r="C25" s="91">
        <v>162.19999999999999</v>
      </c>
      <c r="D25" s="88">
        <f t="shared" si="0"/>
        <v>39854.527498889998</v>
      </c>
      <c r="E25" s="127" t="s">
        <v>22</v>
      </c>
      <c r="F25" s="128"/>
      <c r="I25" s="88">
        <v>38506.789854000002</v>
      </c>
      <c r="K25" s="30"/>
      <c r="L25" s="30"/>
      <c r="M25" s="32"/>
    </row>
    <row r="26" spans="1:13" ht="30.75" thickBot="1" x14ac:dyDescent="0.3">
      <c r="A26" s="90" t="s">
        <v>816</v>
      </c>
      <c r="B26" s="25" t="s">
        <v>817</v>
      </c>
      <c r="C26" s="91">
        <v>162.30000000000001</v>
      </c>
      <c r="D26" s="88">
        <f t="shared" si="0"/>
        <v>53447.158240559991</v>
      </c>
      <c r="E26" s="127" t="s">
        <v>22</v>
      </c>
      <c r="F26" s="128"/>
      <c r="I26" s="88">
        <v>51639.766415999999</v>
      </c>
      <c r="K26" s="30"/>
      <c r="L26" s="30"/>
      <c r="M26" s="32"/>
    </row>
    <row r="27" spans="1:13" ht="30.75" thickBot="1" x14ac:dyDescent="0.3">
      <c r="A27" s="90" t="s">
        <v>816</v>
      </c>
      <c r="B27" s="25" t="s">
        <v>817</v>
      </c>
      <c r="C27" s="91">
        <v>162.4</v>
      </c>
      <c r="D27" s="88">
        <f t="shared" si="0"/>
        <v>80750.540211524989</v>
      </c>
      <c r="E27" s="127" t="s">
        <v>22</v>
      </c>
      <c r="F27" s="128"/>
      <c r="I27" s="88">
        <v>78019.845614999998</v>
      </c>
      <c r="K27" s="30"/>
      <c r="L27" s="30"/>
      <c r="M27" s="32"/>
    </row>
    <row r="28" spans="1:13" ht="30.75" thickBot="1" x14ac:dyDescent="0.3">
      <c r="A28" s="90" t="s">
        <v>816</v>
      </c>
      <c r="B28" s="25" t="s">
        <v>818</v>
      </c>
      <c r="C28" s="91">
        <v>163.1</v>
      </c>
      <c r="D28" s="88">
        <f t="shared" si="0"/>
        <v>29392.427166389993</v>
      </c>
      <c r="E28" s="127" t="s">
        <v>22</v>
      </c>
      <c r="F28" s="128"/>
      <c r="I28" s="88">
        <v>28398.480353999996</v>
      </c>
      <c r="K28" s="30"/>
      <c r="L28" s="30"/>
      <c r="M28" s="32"/>
    </row>
    <row r="29" spans="1:13" ht="30.75" thickBot="1" x14ac:dyDescent="0.3">
      <c r="A29" s="90" t="s">
        <v>816</v>
      </c>
      <c r="B29" s="25" t="s">
        <v>818</v>
      </c>
      <c r="C29" s="91">
        <v>163.19999999999999</v>
      </c>
      <c r="D29" s="88">
        <f t="shared" si="0"/>
        <v>32521.607627129997</v>
      </c>
      <c r="E29" s="127" t="s">
        <v>22</v>
      </c>
      <c r="F29" s="128"/>
      <c r="I29" s="88">
        <v>31421.843118000001</v>
      </c>
      <c r="K29" s="30"/>
      <c r="L29" s="30"/>
      <c r="M29" s="32"/>
    </row>
    <row r="30" spans="1:13" ht="30.75" thickBot="1" x14ac:dyDescent="0.3">
      <c r="A30" s="90" t="s">
        <v>816</v>
      </c>
      <c r="B30" s="25" t="s">
        <v>818</v>
      </c>
      <c r="C30" s="91">
        <v>163.30000000000001</v>
      </c>
      <c r="D30" s="88">
        <f t="shared" si="0"/>
        <v>42525.400467644999</v>
      </c>
      <c r="E30" s="127" t="s">
        <v>22</v>
      </c>
      <c r="F30" s="128"/>
      <c r="I30" s="88">
        <v>41087.343446999999</v>
      </c>
      <c r="K30" s="30"/>
      <c r="L30" s="30"/>
      <c r="M30" s="32"/>
    </row>
    <row r="31" spans="1:13" ht="30.75" thickBot="1" x14ac:dyDescent="0.3">
      <c r="A31" s="90" t="s">
        <v>816</v>
      </c>
      <c r="B31" s="25" t="s">
        <v>818</v>
      </c>
      <c r="C31" s="91">
        <v>163.4</v>
      </c>
      <c r="D31" s="88">
        <f t="shared" si="0"/>
        <v>67949.654224049998</v>
      </c>
      <c r="E31" s="127" t="s">
        <v>22</v>
      </c>
      <c r="F31" s="128"/>
      <c r="I31" s="88">
        <v>65651.839829999997</v>
      </c>
      <c r="K31" s="30"/>
      <c r="L31" s="30"/>
      <c r="M31" s="32"/>
    </row>
    <row r="32" spans="1:13" ht="30.75" thickBot="1" x14ac:dyDescent="0.3">
      <c r="A32" s="90" t="s">
        <v>819</v>
      </c>
      <c r="B32" s="25" t="s">
        <v>820</v>
      </c>
      <c r="C32" s="91">
        <v>160.1</v>
      </c>
      <c r="D32" s="88">
        <f t="shared" si="0"/>
        <v>28618.906715999998</v>
      </c>
      <c r="E32" s="130" t="s">
        <v>16</v>
      </c>
      <c r="F32" s="128"/>
      <c r="I32" s="88">
        <v>27651.117600000001</v>
      </c>
      <c r="K32" s="30"/>
      <c r="L32" s="30"/>
      <c r="M32" s="32"/>
    </row>
    <row r="33" spans="1:13" ht="30.75" thickBot="1" x14ac:dyDescent="0.3">
      <c r="A33" s="90" t="s">
        <v>819</v>
      </c>
      <c r="B33" s="25" t="s">
        <v>820</v>
      </c>
      <c r="C33" s="91">
        <v>160.19999999999999</v>
      </c>
      <c r="D33" s="88">
        <f t="shared" si="0"/>
        <v>33180.382460969995</v>
      </c>
      <c r="E33" s="130" t="s">
        <v>16</v>
      </c>
      <c r="F33" s="128"/>
      <c r="I33" s="88">
        <v>32058.340541999998</v>
      </c>
      <c r="K33" s="30"/>
      <c r="L33" s="30"/>
      <c r="M33" s="32"/>
    </row>
    <row r="34" spans="1:13" ht="30.75" thickBot="1" x14ac:dyDescent="0.3">
      <c r="A34" s="90" t="s">
        <v>819</v>
      </c>
      <c r="B34" s="25" t="s">
        <v>820</v>
      </c>
      <c r="C34" s="91">
        <v>160.30000000000001</v>
      </c>
      <c r="D34" s="88">
        <f t="shared" si="0"/>
        <v>47389.26466093499</v>
      </c>
      <c r="E34" s="130" t="s">
        <v>16</v>
      </c>
      <c r="F34" s="128"/>
      <c r="I34" s="88">
        <v>45786.729140999996</v>
      </c>
      <c r="K34" s="30"/>
      <c r="L34" s="30"/>
      <c r="M34" s="32"/>
    </row>
    <row r="35" spans="1:13" ht="30.75" thickBot="1" x14ac:dyDescent="0.3">
      <c r="A35" s="90" t="s">
        <v>819</v>
      </c>
      <c r="B35" s="25" t="s">
        <v>820</v>
      </c>
      <c r="C35" s="91">
        <v>160.4</v>
      </c>
      <c r="D35" s="88">
        <f t="shared" si="0"/>
        <v>93151.166489504991</v>
      </c>
      <c r="E35" s="130" t="s">
        <v>16</v>
      </c>
      <c r="F35" s="128"/>
      <c r="I35" s="88">
        <v>90001.127043</v>
      </c>
      <c r="K35" s="30"/>
      <c r="L35" s="30"/>
      <c r="M35" s="32"/>
    </row>
    <row r="36" spans="1:13" ht="30.75" thickBot="1" x14ac:dyDescent="0.3">
      <c r="A36" s="90" t="s">
        <v>819</v>
      </c>
      <c r="B36" s="25" t="s">
        <v>821</v>
      </c>
      <c r="C36" s="91">
        <v>167.1</v>
      </c>
      <c r="D36" s="88">
        <f t="shared" si="0"/>
        <v>23976.434065229998</v>
      </c>
      <c r="E36" s="130" t="s">
        <v>16</v>
      </c>
      <c r="F36" s="128"/>
      <c r="I36" s="88">
        <v>23165.636778</v>
      </c>
      <c r="K36" s="30"/>
      <c r="L36" s="30"/>
      <c r="M36" s="32"/>
    </row>
    <row r="37" spans="1:13" ht="30.75" thickBot="1" x14ac:dyDescent="0.3">
      <c r="A37" s="90" t="s">
        <v>819</v>
      </c>
      <c r="B37" s="25" t="s">
        <v>821</v>
      </c>
      <c r="C37" s="91">
        <v>167.2</v>
      </c>
      <c r="D37" s="88">
        <f t="shared" si="0"/>
        <v>27082.665402660001</v>
      </c>
      <c r="E37" s="130" t="s">
        <v>16</v>
      </c>
      <c r="F37" s="128"/>
      <c r="I37" s="88">
        <v>26166.826476000002</v>
      </c>
      <c r="K37" s="30"/>
      <c r="L37" s="30"/>
      <c r="M37" s="32"/>
    </row>
    <row r="38" spans="1:13" ht="30.75" thickBot="1" x14ac:dyDescent="0.3">
      <c r="A38" s="90" t="s">
        <v>819</v>
      </c>
      <c r="B38" s="25" t="s">
        <v>821</v>
      </c>
      <c r="C38" s="91">
        <v>167.3</v>
      </c>
      <c r="D38" s="88">
        <f t="shared" si="0"/>
        <v>34056.498992039997</v>
      </c>
      <c r="E38" s="130" t="s">
        <v>16</v>
      </c>
      <c r="F38" s="128"/>
      <c r="I38" s="88">
        <v>32904.829943999997</v>
      </c>
      <c r="K38" s="30"/>
      <c r="L38" s="30"/>
      <c r="M38" s="32"/>
    </row>
    <row r="39" spans="1:13" ht="30.75" thickBot="1" x14ac:dyDescent="0.3">
      <c r="A39" s="90" t="s">
        <v>819</v>
      </c>
      <c r="B39" s="25" t="s">
        <v>821</v>
      </c>
      <c r="C39" s="91">
        <v>167.4</v>
      </c>
      <c r="D39" s="88">
        <f t="shared" si="0"/>
        <v>65816.060730434983</v>
      </c>
      <c r="E39" s="130" t="s">
        <v>16</v>
      </c>
      <c r="F39" s="128"/>
      <c r="I39" s="88">
        <v>63590.396840999994</v>
      </c>
      <c r="K39" s="30"/>
      <c r="L39" s="30"/>
      <c r="M39" s="32"/>
    </row>
    <row r="40" spans="1:13" ht="15.75" thickBot="1" x14ac:dyDescent="0.3">
      <c r="A40" s="92" t="s">
        <v>822</v>
      </c>
      <c r="B40" s="25" t="s">
        <v>822</v>
      </c>
      <c r="C40" s="93">
        <v>194.1</v>
      </c>
      <c r="D40" s="88">
        <f t="shared" si="0"/>
        <v>4015.4216050349996</v>
      </c>
      <c r="E40" s="130" t="s">
        <v>16</v>
      </c>
      <c r="F40" s="128"/>
      <c r="I40" s="88">
        <v>3879.6344009999998</v>
      </c>
      <c r="K40" s="30"/>
      <c r="L40" s="30"/>
      <c r="M40" s="32"/>
    </row>
    <row r="41" spans="1:13" ht="15.75" thickBot="1" x14ac:dyDescent="0.3">
      <c r="A41" s="92" t="s">
        <v>822</v>
      </c>
      <c r="B41" s="25" t="s">
        <v>822</v>
      </c>
      <c r="C41" s="93">
        <v>194.2</v>
      </c>
      <c r="D41" s="88">
        <f t="shared" si="0"/>
        <v>5307.3222525450001</v>
      </c>
      <c r="E41" s="130" t="s">
        <v>16</v>
      </c>
      <c r="F41" s="128"/>
      <c r="I41" s="88">
        <v>5127.8475870000002</v>
      </c>
      <c r="K41" s="30"/>
      <c r="L41" s="30"/>
      <c r="M41" s="32"/>
    </row>
    <row r="42" spans="1:13" ht="15.75" thickBot="1" x14ac:dyDescent="0.3">
      <c r="A42" s="92" t="s">
        <v>822</v>
      </c>
      <c r="B42" s="25" t="s">
        <v>822</v>
      </c>
      <c r="C42" s="93">
        <v>194.3</v>
      </c>
      <c r="D42" s="88">
        <f t="shared" si="0"/>
        <v>7677.1567214099987</v>
      </c>
      <c r="E42" s="130" t="s">
        <v>16</v>
      </c>
      <c r="F42" s="128"/>
      <c r="I42" s="88">
        <v>7417.5427259999997</v>
      </c>
      <c r="K42" s="30"/>
      <c r="L42" s="30"/>
      <c r="M42" s="32"/>
    </row>
    <row r="43" spans="1:13" ht="15.75" thickBot="1" x14ac:dyDescent="0.3">
      <c r="A43" s="92" t="s">
        <v>822</v>
      </c>
      <c r="B43" s="25" t="s">
        <v>822</v>
      </c>
      <c r="C43" s="93">
        <v>194.4</v>
      </c>
      <c r="D43" s="88">
        <f t="shared" si="0"/>
        <v>12557.895270075</v>
      </c>
      <c r="E43" s="130" t="s">
        <v>16</v>
      </c>
      <c r="F43" s="128"/>
      <c r="I43" s="88">
        <v>12133.232145</v>
      </c>
      <c r="K43" s="30"/>
      <c r="L43" s="30"/>
      <c r="M43" s="32"/>
    </row>
    <row r="44" spans="1:13" ht="15.75" thickBot="1" x14ac:dyDescent="0.3">
      <c r="A44" s="92" t="s">
        <v>823</v>
      </c>
      <c r="B44" s="25" t="s">
        <v>824</v>
      </c>
      <c r="C44" s="93">
        <v>196.1</v>
      </c>
      <c r="D44" s="88">
        <f t="shared" si="0"/>
        <v>3537.5398608149999</v>
      </c>
      <c r="E44" s="130" t="s">
        <v>16</v>
      </c>
      <c r="F44" s="128"/>
      <c r="I44" s="88">
        <v>3417.9129090000001</v>
      </c>
      <c r="K44" s="30"/>
      <c r="L44" s="30"/>
      <c r="M44" s="32"/>
    </row>
    <row r="45" spans="1:13" ht="15.75" thickBot="1" x14ac:dyDescent="0.3">
      <c r="A45" s="92" t="s">
        <v>823</v>
      </c>
      <c r="B45" s="25" t="s">
        <v>824</v>
      </c>
      <c r="C45" s="93">
        <v>196.2</v>
      </c>
      <c r="D45" s="88">
        <f t="shared" si="0"/>
        <v>4490.6034523949993</v>
      </c>
      <c r="E45" s="130" t="s">
        <v>16</v>
      </c>
      <c r="F45" s="128"/>
      <c r="I45" s="88">
        <v>4338.7472969999999</v>
      </c>
      <c r="K45" s="30"/>
      <c r="L45" s="30"/>
      <c r="M45" s="32"/>
    </row>
    <row r="46" spans="1:13" ht="15.75" thickBot="1" x14ac:dyDescent="0.3">
      <c r="A46" s="92" t="s">
        <v>823</v>
      </c>
      <c r="B46" s="25" t="s">
        <v>824</v>
      </c>
      <c r="C46" s="93">
        <v>196.3</v>
      </c>
      <c r="D46" s="88">
        <f t="shared" si="0"/>
        <v>6836.1388495199981</v>
      </c>
      <c r="E46" s="130" t="s">
        <v>16</v>
      </c>
      <c r="F46" s="128"/>
      <c r="I46" s="88">
        <v>6604.9650719999991</v>
      </c>
      <c r="K46" s="30"/>
      <c r="L46" s="30"/>
      <c r="M46" s="32"/>
    </row>
    <row r="47" spans="1:13" ht="15.75" thickBot="1" x14ac:dyDescent="0.3">
      <c r="A47" s="92" t="s">
        <v>823</v>
      </c>
      <c r="B47" s="25" t="s">
        <v>824</v>
      </c>
      <c r="C47" s="93">
        <v>196.4</v>
      </c>
      <c r="D47" s="88">
        <f t="shared" si="0"/>
        <v>13437.386672219998</v>
      </c>
      <c r="E47" s="130" t="s">
        <v>16</v>
      </c>
      <c r="F47" s="128"/>
      <c r="I47" s="88">
        <v>12982.982291999999</v>
      </c>
      <c r="K47" s="30"/>
      <c r="L47" s="30"/>
      <c r="M47" s="32"/>
    </row>
    <row r="48" spans="1:13" ht="30.75" thickBot="1" x14ac:dyDescent="0.3">
      <c r="A48" s="24" t="s">
        <v>825</v>
      </c>
      <c r="B48" s="25" t="s">
        <v>825</v>
      </c>
      <c r="C48" s="93">
        <v>201.1</v>
      </c>
      <c r="D48" s="88">
        <f t="shared" si="0"/>
        <v>3620.5616892599996</v>
      </c>
      <c r="E48" s="130" t="s">
        <v>16</v>
      </c>
      <c r="F48" s="128"/>
      <c r="I48" s="88">
        <v>3498.1272359999998</v>
      </c>
      <c r="K48" s="30"/>
      <c r="L48" s="30"/>
      <c r="M48" s="32"/>
    </row>
    <row r="49" spans="1:13" ht="30.75" thickBot="1" x14ac:dyDescent="0.3">
      <c r="A49" s="24" t="s">
        <v>825</v>
      </c>
      <c r="B49" s="25" t="s">
        <v>825</v>
      </c>
      <c r="C49" s="93">
        <v>201.2</v>
      </c>
      <c r="D49" s="88">
        <f t="shared" si="0"/>
        <v>4741.6938603749995</v>
      </c>
      <c r="E49" s="130" t="s">
        <v>16</v>
      </c>
      <c r="F49" s="128"/>
      <c r="I49" s="88">
        <v>4581.3467250000003</v>
      </c>
      <c r="K49" s="30"/>
      <c r="L49" s="30"/>
      <c r="M49" s="32"/>
    </row>
    <row r="50" spans="1:13" ht="30.75" thickBot="1" x14ac:dyDescent="0.3">
      <c r="A50" s="24" t="s">
        <v>825</v>
      </c>
      <c r="B50" s="25" t="s">
        <v>825</v>
      </c>
      <c r="C50" s="93">
        <v>201.3</v>
      </c>
      <c r="D50" s="88">
        <f t="shared" si="0"/>
        <v>6996.1077384749988</v>
      </c>
      <c r="E50" s="130" t="s">
        <v>16</v>
      </c>
      <c r="F50" s="128"/>
      <c r="I50" s="88">
        <v>6759.5243849999997</v>
      </c>
      <c r="K50" s="30"/>
      <c r="L50" s="30"/>
      <c r="M50" s="32"/>
    </row>
    <row r="51" spans="1:13" ht="30.75" thickBot="1" x14ac:dyDescent="0.3">
      <c r="A51" s="24" t="s">
        <v>825</v>
      </c>
      <c r="B51" s="25" t="s">
        <v>825</v>
      </c>
      <c r="C51" s="93">
        <v>201.4</v>
      </c>
      <c r="D51" s="88">
        <f t="shared" si="0"/>
        <v>12536.971069409998</v>
      </c>
      <c r="E51" s="130" t="s">
        <v>16</v>
      </c>
      <c r="F51" s="128"/>
      <c r="I51" s="88">
        <v>12113.015525999999</v>
      </c>
      <c r="K51" s="30"/>
      <c r="L51" s="30"/>
      <c r="M51" s="32"/>
    </row>
    <row r="52" spans="1:13" ht="15.75" thickBot="1" x14ac:dyDescent="0.3">
      <c r="A52" s="92" t="s">
        <v>826</v>
      </c>
      <c r="B52" s="25" t="s">
        <v>827</v>
      </c>
      <c r="C52" s="93">
        <v>230.1</v>
      </c>
      <c r="D52" s="88">
        <f t="shared" si="0"/>
        <v>10507.99857912</v>
      </c>
      <c r="E52" s="130" t="s">
        <v>16</v>
      </c>
      <c r="F52" s="128"/>
      <c r="I52" s="88">
        <v>10152.655632</v>
      </c>
      <c r="K52" s="30"/>
      <c r="L52" s="30"/>
      <c r="M52" s="32"/>
    </row>
    <row r="53" spans="1:13" ht="15.75" thickBot="1" x14ac:dyDescent="0.3">
      <c r="A53" s="92" t="s">
        <v>826</v>
      </c>
      <c r="B53" s="25" t="s">
        <v>827</v>
      </c>
      <c r="C53" s="93">
        <v>230.2</v>
      </c>
      <c r="D53" s="88">
        <f t="shared" si="0"/>
        <v>14716.462809644998</v>
      </c>
      <c r="E53" s="130" t="s">
        <v>16</v>
      </c>
      <c r="F53" s="128"/>
      <c r="I53" s="88">
        <v>14218.804646999999</v>
      </c>
      <c r="K53" s="30"/>
      <c r="L53" s="30"/>
      <c r="M53" s="32"/>
    </row>
    <row r="54" spans="1:13" ht="15.75" thickBot="1" x14ac:dyDescent="0.3">
      <c r="A54" s="92" t="s">
        <v>826</v>
      </c>
      <c r="B54" s="25" t="s">
        <v>827</v>
      </c>
      <c r="C54" s="93">
        <v>230.3</v>
      </c>
      <c r="D54" s="88">
        <f t="shared" si="0"/>
        <v>22681.833520859996</v>
      </c>
      <c r="E54" s="130" t="s">
        <v>16</v>
      </c>
      <c r="F54" s="128"/>
      <c r="I54" s="88">
        <v>21914.814995999997</v>
      </c>
      <c r="K54" s="30"/>
      <c r="L54" s="30"/>
      <c r="M54" s="32"/>
    </row>
    <row r="55" spans="1:13" ht="15.75" thickBot="1" x14ac:dyDescent="0.3">
      <c r="A55" s="92" t="s">
        <v>826</v>
      </c>
      <c r="B55" s="25" t="s">
        <v>827</v>
      </c>
      <c r="C55" s="93">
        <v>230.4</v>
      </c>
      <c r="D55" s="88">
        <f t="shared" si="0"/>
        <v>43412.991560369999</v>
      </c>
      <c r="E55" s="130" t="s">
        <v>16</v>
      </c>
      <c r="F55" s="128"/>
      <c r="I55" s="88">
        <v>41944.919382</v>
      </c>
      <c r="K55" s="30"/>
      <c r="L55" s="30"/>
      <c r="M55" s="32"/>
    </row>
    <row r="56" spans="1:13" ht="15.75" thickBot="1" x14ac:dyDescent="0.3">
      <c r="A56" s="92" t="s">
        <v>826</v>
      </c>
      <c r="B56" s="25" t="s">
        <v>828</v>
      </c>
      <c r="C56" s="93">
        <v>231.1</v>
      </c>
      <c r="D56" s="88">
        <f t="shared" si="0"/>
        <v>10657.842854849998</v>
      </c>
      <c r="E56" s="130" t="s">
        <v>16</v>
      </c>
      <c r="F56" s="128"/>
      <c r="I56" s="88">
        <v>10297.432709999999</v>
      </c>
      <c r="K56" s="30"/>
      <c r="L56" s="30"/>
      <c r="M56" s="32"/>
    </row>
    <row r="57" spans="1:13" ht="15.75" thickBot="1" x14ac:dyDescent="0.3">
      <c r="A57" s="92" t="s">
        <v>826</v>
      </c>
      <c r="B57" s="25" t="s">
        <v>828</v>
      </c>
      <c r="C57" s="93">
        <v>231.2</v>
      </c>
      <c r="D57" s="88">
        <f t="shared" si="0"/>
        <v>13923.36810702</v>
      </c>
      <c r="E57" s="130" t="s">
        <v>16</v>
      </c>
      <c r="F57" s="128"/>
      <c r="I57" s="88">
        <v>13452.529572000001</v>
      </c>
      <c r="K57" s="30"/>
      <c r="L57" s="30"/>
      <c r="M57" s="32"/>
    </row>
    <row r="58" spans="1:13" ht="15.75" thickBot="1" x14ac:dyDescent="0.3">
      <c r="A58" s="92" t="s">
        <v>826</v>
      </c>
      <c r="B58" s="25" t="s">
        <v>828</v>
      </c>
      <c r="C58" s="93">
        <v>231.3</v>
      </c>
      <c r="D58" s="88">
        <f t="shared" si="0"/>
        <v>21769.268382179998</v>
      </c>
      <c r="E58" s="130" t="s">
        <v>16</v>
      </c>
      <c r="F58" s="128"/>
      <c r="I58" s="88">
        <v>21033.109548</v>
      </c>
      <c r="K58" s="30"/>
      <c r="L58" s="30"/>
      <c r="M58" s="32"/>
    </row>
    <row r="59" spans="1:13" ht="15.75" thickBot="1" x14ac:dyDescent="0.3">
      <c r="A59" s="92" t="s">
        <v>826</v>
      </c>
      <c r="B59" s="25" t="s">
        <v>828</v>
      </c>
      <c r="C59" s="93">
        <v>231.4</v>
      </c>
      <c r="D59" s="88">
        <f t="shared" si="0"/>
        <v>37268.701281224996</v>
      </c>
      <c r="E59" s="130" t="s">
        <v>16</v>
      </c>
      <c r="F59" s="128"/>
      <c r="I59" s="88">
        <v>36008.407034999997</v>
      </c>
      <c r="K59" s="30"/>
      <c r="L59" s="30"/>
      <c r="M59" s="32"/>
    </row>
    <row r="60" spans="1:13" ht="30.75" thickBot="1" x14ac:dyDescent="0.3">
      <c r="A60" s="92" t="s">
        <v>829</v>
      </c>
      <c r="B60" s="25" t="s">
        <v>830</v>
      </c>
      <c r="C60" s="93">
        <v>253.1</v>
      </c>
      <c r="D60" s="88">
        <f t="shared" si="0"/>
        <v>4597.2493783649998</v>
      </c>
      <c r="E60" s="130" t="s">
        <v>16</v>
      </c>
      <c r="F60" s="128"/>
      <c r="I60" s="88">
        <v>4441.7868390000003</v>
      </c>
      <c r="K60" s="30"/>
      <c r="L60" s="30"/>
      <c r="M60" s="32"/>
    </row>
    <row r="61" spans="1:13" ht="30.75" thickBot="1" x14ac:dyDescent="0.3">
      <c r="A61" s="92" t="s">
        <v>829</v>
      </c>
      <c r="B61" s="25" t="s">
        <v>830</v>
      </c>
      <c r="C61" s="93">
        <v>253.2</v>
      </c>
      <c r="D61" s="88">
        <f t="shared" si="0"/>
        <v>5933.0233498499992</v>
      </c>
      <c r="E61" s="130" t="s">
        <v>16</v>
      </c>
      <c r="F61" s="128"/>
      <c r="I61" s="88">
        <v>5732.3897099999995</v>
      </c>
      <c r="K61" s="30"/>
      <c r="L61" s="30"/>
      <c r="M61" s="32"/>
    </row>
    <row r="62" spans="1:13" ht="30.75" thickBot="1" x14ac:dyDescent="0.3">
      <c r="A62" s="92" t="s">
        <v>829</v>
      </c>
      <c r="B62" s="25" t="s">
        <v>830</v>
      </c>
      <c r="C62" s="93">
        <v>253.3</v>
      </c>
      <c r="D62" s="88">
        <f t="shared" si="0"/>
        <v>8750.365723259998</v>
      </c>
      <c r="E62" s="130" t="s">
        <v>16</v>
      </c>
      <c r="F62" s="128"/>
      <c r="I62" s="88">
        <v>8454.4596359999996</v>
      </c>
      <c r="K62" s="30"/>
      <c r="L62" s="30"/>
      <c r="M62" s="32"/>
    </row>
    <row r="63" spans="1:13" ht="30.75" thickBot="1" x14ac:dyDescent="0.3">
      <c r="A63" s="92" t="s">
        <v>829</v>
      </c>
      <c r="B63" s="25" t="s">
        <v>830</v>
      </c>
      <c r="C63" s="93">
        <v>253.4</v>
      </c>
      <c r="D63" s="88">
        <f t="shared" si="0"/>
        <v>15971.914849544997</v>
      </c>
      <c r="E63" s="130" t="s">
        <v>16</v>
      </c>
      <c r="F63" s="128"/>
      <c r="I63" s="88">
        <v>15431.801786999999</v>
      </c>
      <c r="K63" s="30"/>
      <c r="L63" s="30"/>
      <c r="M63" s="32"/>
    </row>
    <row r="64" spans="1:13" ht="30.75" thickBot="1" x14ac:dyDescent="0.3">
      <c r="A64" s="92" t="s">
        <v>831</v>
      </c>
      <c r="B64" s="25" t="s">
        <v>832</v>
      </c>
      <c r="C64" s="93">
        <v>220.1</v>
      </c>
      <c r="D64" s="88">
        <f t="shared" si="0"/>
        <v>10935.257257214998</v>
      </c>
      <c r="E64" s="130" t="s">
        <v>16</v>
      </c>
      <c r="F64" s="128"/>
      <c r="I64" s="88">
        <v>10565.465948999999</v>
      </c>
      <c r="K64" s="30"/>
      <c r="L64" s="30"/>
      <c r="M64" s="32"/>
    </row>
    <row r="65" spans="1:13" ht="30.75" thickBot="1" x14ac:dyDescent="0.3">
      <c r="A65" s="92" t="s">
        <v>831</v>
      </c>
      <c r="B65" s="25" t="s">
        <v>832</v>
      </c>
      <c r="C65" s="93">
        <v>220.2</v>
      </c>
      <c r="D65" s="88">
        <f t="shared" si="0"/>
        <v>16232.454896534999</v>
      </c>
      <c r="E65" s="130" t="s">
        <v>16</v>
      </c>
      <c r="F65" s="128"/>
      <c r="I65" s="88">
        <v>15683.531300999999</v>
      </c>
      <c r="K65" s="30"/>
      <c r="L65" s="30"/>
      <c r="M65" s="32"/>
    </row>
    <row r="66" spans="1:13" ht="30.75" thickBot="1" x14ac:dyDescent="0.3">
      <c r="A66" s="92" t="s">
        <v>831</v>
      </c>
      <c r="B66" s="25" t="s">
        <v>832</v>
      </c>
      <c r="C66" s="93">
        <v>220.3</v>
      </c>
      <c r="D66" s="88">
        <f t="shared" si="0"/>
        <v>26114.75237835</v>
      </c>
      <c r="E66" s="130" t="s">
        <v>16</v>
      </c>
      <c r="F66" s="128"/>
      <c r="I66" s="88">
        <v>25231.644810000002</v>
      </c>
      <c r="K66" s="30"/>
      <c r="L66" s="30"/>
      <c r="M66" s="32"/>
    </row>
    <row r="67" spans="1:13" ht="30.75" thickBot="1" x14ac:dyDescent="0.3">
      <c r="A67" s="92" t="s">
        <v>831</v>
      </c>
      <c r="B67" s="25" t="s">
        <v>832</v>
      </c>
      <c r="C67" s="93">
        <v>220.4</v>
      </c>
      <c r="D67" s="88">
        <f t="shared" si="0"/>
        <v>47859.721688789999</v>
      </c>
      <c r="E67" s="130" t="s">
        <v>16</v>
      </c>
      <c r="F67" s="128"/>
      <c r="I67" s="88">
        <v>46241.276994</v>
      </c>
      <c r="K67" s="30"/>
      <c r="L67" s="30"/>
      <c r="M67" s="32"/>
    </row>
    <row r="68" spans="1:13" ht="30.75" thickBot="1" x14ac:dyDescent="0.3">
      <c r="A68" s="92" t="s">
        <v>831</v>
      </c>
      <c r="B68" s="25" t="s">
        <v>833</v>
      </c>
      <c r="C68" s="93">
        <v>222.1</v>
      </c>
      <c r="D68" s="88">
        <f t="shared" si="0"/>
        <v>5638.0596178949991</v>
      </c>
      <c r="E68" s="130" t="s">
        <v>16</v>
      </c>
      <c r="F68" s="128"/>
      <c r="I68" s="88">
        <v>5447.4005969999998</v>
      </c>
      <c r="K68" s="30"/>
      <c r="L68" s="30"/>
      <c r="M68" s="32"/>
    </row>
    <row r="69" spans="1:13" ht="30.75" thickBot="1" x14ac:dyDescent="0.3">
      <c r="A69" s="92" t="s">
        <v>831</v>
      </c>
      <c r="B69" s="25" t="s">
        <v>833</v>
      </c>
      <c r="C69" s="93">
        <v>222.2</v>
      </c>
      <c r="D69" s="88">
        <f t="shared" si="0"/>
        <v>9825.5996477549998</v>
      </c>
      <c r="E69" s="130" t="s">
        <v>16</v>
      </c>
      <c r="F69" s="128"/>
      <c r="I69" s="88">
        <v>9493.332993</v>
      </c>
      <c r="K69" s="30"/>
      <c r="L69" s="30"/>
      <c r="M69" s="32"/>
    </row>
    <row r="70" spans="1:13" ht="30.75" thickBot="1" x14ac:dyDescent="0.3">
      <c r="A70" s="92" t="s">
        <v>831</v>
      </c>
      <c r="B70" s="25" t="s">
        <v>833</v>
      </c>
      <c r="C70" s="93">
        <v>222.3</v>
      </c>
      <c r="D70" s="88">
        <f t="shared" si="0"/>
        <v>15610.80364452</v>
      </c>
      <c r="E70" s="130" t="s">
        <v>16</v>
      </c>
      <c r="F70" s="128"/>
      <c r="I70" s="88">
        <v>15082.902072000001</v>
      </c>
      <c r="K70" s="30"/>
      <c r="L70" s="30"/>
      <c r="M70" s="32"/>
    </row>
    <row r="71" spans="1:13" ht="30.75" thickBot="1" x14ac:dyDescent="0.3">
      <c r="A71" s="92" t="s">
        <v>831</v>
      </c>
      <c r="B71" s="25" t="s">
        <v>833</v>
      </c>
      <c r="C71" s="93">
        <v>222.4</v>
      </c>
      <c r="D71" s="88">
        <f t="shared" si="0"/>
        <v>33029.863211024996</v>
      </c>
      <c r="E71" s="130" t="s">
        <v>16</v>
      </c>
      <c r="F71" s="128"/>
      <c r="I71" s="88">
        <v>31912.911315000001</v>
      </c>
      <c r="K71" s="30"/>
      <c r="L71" s="30"/>
      <c r="M71" s="32"/>
    </row>
    <row r="72" spans="1:13" ht="15.75" thickBot="1" x14ac:dyDescent="0.3">
      <c r="A72" s="92" t="s">
        <v>831</v>
      </c>
      <c r="B72" s="25" t="s">
        <v>834</v>
      </c>
      <c r="C72" s="93">
        <v>242.1</v>
      </c>
      <c r="D72" s="88">
        <f t="shared" si="0"/>
        <v>4543.9264153799995</v>
      </c>
      <c r="E72" s="130" t="s">
        <v>16</v>
      </c>
      <c r="F72" s="128"/>
      <c r="I72" s="88">
        <v>4390.2670680000001</v>
      </c>
      <c r="K72" s="30"/>
      <c r="L72" s="30"/>
      <c r="M72" s="32"/>
    </row>
    <row r="73" spans="1:13" ht="15.75" thickBot="1" x14ac:dyDescent="0.3">
      <c r="A73" s="92" t="s">
        <v>831</v>
      </c>
      <c r="B73" s="25" t="s">
        <v>834</v>
      </c>
      <c r="C73" s="93">
        <v>242.2</v>
      </c>
      <c r="D73" s="88">
        <f t="shared" si="0"/>
        <v>5914.1240718299987</v>
      </c>
      <c r="E73" s="130" t="s">
        <v>16</v>
      </c>
      <c r="F73" s="128"/>
      <c r="I73" s="88">
        <v>5714.1295379999992</v>
      </c>
      <c r="K73" s="30"/>
      <c r="L73" s="30"/>
      <c r="M73" s="32"/>
    </row>
    <row r="74" spans="1:13" ht="15.75" thickBot="1" x14ac:dyDescent="0.3">
      <c r="A74" s="92" t="s">
        <v>831</v>
      </c>
      <c r="B74" s="25" t="s">
        <v>834</v>
      </c>
      <c r="C74" s="93">
        <v>242.3</v>
      </c>
      <c r="D74" s="88">
        <f t="shared" si="0"/>
        <v>8622.7955966249992</v>
      </c>
      <c r="E74" s="130" t="s">
        <v>16</v>
      </c>
      <c r="F74" s="128"/>
      <c r="I74" s="88">
        <v>8331.2034750000003</v>
      </c>
      <c r="K74" s="30"/>
      <c r="L74" s="30"/>
      <c r="M74" s="32"/>
    </row>
    <row r="75" spans="1:13" ht="15.75" thickBot="1" x14ac:dyDescent="0.3">
      <c r="A75" s="92" t="s">
        <v>831</v>
      </c>
      <c r="B75" s="25" t="s">
        <v>834</v>
      </c>
      <c r="C75" s="93">
        <v>242.4</v>
      </c>
      <c r="D75" s="88">
        <f t="shared" si="0"/>
        <v>18904.677813720002</v>
      </c>
      <c r="E75" s="130" t="s">
        <v>16</v>
      </c>
      <c r="F75" s="128"/>
      <c r="I75" s="88">
        <v>18265.389192000002</v>
      </c>
      <c r="K75" s="30"/>
      <c r="L75" s="30"/>
      <c r="M75" s="32"/>
    </row>
    <row r="76" spans="1:13" ht="15.75" thickBot="1" x14ac:dyDescent="0.3">
      <c r="A76" s="92" t="s">
        <v>831</v>
      </c>
      <c r="B76" s="25" t="s">
        <v>835</v>
      </c>
      <c r="C76" s="93">
        <v>243.1</v>
      </c>
      <c r="D76" s="88">
        <f t="shared" si="0"/>
        <v>4327.259692364999</v>
      </c>
      <c r="E76" s="130" t="s">
        <v>16</v>
      </c>
      <c r="F76" s="128"/>
      <c r="I76" s="88">
        <v>4180.9272389999996</v>
      </c>
      <c r="K76" s="30"/>
      <c r="L76" s="30"/>
      <c r="M76" s="32"/>
    </row>
    <row r="77" spans="1:13" ht="15.75" thickBot="1" x14ac:dyDescent="0.3">
      <c r="A77" s="92" t="s">
        <v>831</v>
      </c>
      <c r="B77" s="25" t="s">
        <v>835</v>
      </c>
      <c r="C77" s="93">
        <v>243.2</v>
      </c>
      <c r="D77" s="88">
        <f t="shared" si="0"/>
        <v>5531.4136919249995</v>
      </c>
      <c r="E77" s="130" t="s">
        <v>16</v>
      </c>
      <c r="F77" s="128"/>
      <c r="I77" s="88">
        <v>5344.3610550000003</v>
      </c>
      <c r="K77" s="30"/>
      <c r="L77" s="30"/>
      <c r="M77" s="32"/>
    </row>
    <row r="78" spans="1:13" ht="15.75" thickBot="1" x14ac:dyDescent="0.3">
      <c r="A78" s="92" t="s">
        <v>831</v>
      </c>
      <c r="B78" s="25" t="s">
        <v>835</v>
      </c>
      <c r="C78" s="93">
        <v>243.3</v>
      </c>
      <c r="D78" s="88">
        <f t="shared" si="0"/>
        <v>8277.8837727599985</v>
      </c>
      <c r="E78" s="130" t="s">
        <v>16</v>
      </c>
      <c r="F78" s="128"/>
      <c r="I78" s="88">
        <v>7997.9553359999991</v>
      </c>
      <c r="K78" s="30"/>
      <c r="L78" s="30"/>
      <c r="M78" s="32"/>
    </row>
    <row r="79" spans="1:13" ht="15.75" thickBot="1" x14ac:dyDescent="0.3">
      <c r="A79" s="92" t="s">
        <v>831</v>
      </c>
      <c r="B79" s="25" t="s">
        <v>835</v>
      </c>
      <c r="C79" s="93">
        <v>243.4</v>
      </c>
      <c r="D79" s="88">
        <f t="shared" si="0"/>
        <v>17944.864479989999</v>
      </c>
      <c r="E79" s="130" t="s">
        <v>16</v>
      </c>
      <c r="F79" s="128"/>
      <c r="I79" s="88">
        <v>17338.033314</v>
      </c>
      <c r="K79" s="30"/>
      <c r="L79" s="30"/>
      <c r="M79" s="32"/>
    </row>
    <row r="80" spans="1:13" ht="30.75" thickBot="1" x14ac:dyDescent="0.3">
      <c r="A80" s="92" t="s">
        <v>836</v>
      </c>
      <c r="B80" s="25" t="s">
        <v>837</v>
      </c>
      <c r="C80" s="93">
        <v>303.10000000000002</v>
      </c>
      <c r="D80" s="88">
        <f t="shared" si="0"/>
        <v>33997.101261119999</v>
      </c>
      <c r="E80" s="127" t="s">
        <v>22</v>
      </c>
      <c r="F80" s="128"/>
      <c r="I80" s="88">
        <v>32847.440832</v>
      </c>
      <c r="K80" s="30"/>
      <c r="L80" s="30"/>
      <c r="M80" s="32"/>
    </row>
    <row r="81" spans="1:13" ht="30.75" thickBot="1" x14ac:dyDescent="0.3">
      <c r="A81" s="92" t="s">
        <v>836</v>
      </c>
      <c r="B81" s="25" t="s">
        <v>837</v>
      </c>
      <c r="C81" s="93">
        <v>303.2</v>
      </c>
      <c r="D81" s="88">
        <f t="shared" ref="D81:D144" si="1">$I81*1.035</f>
        <v>42162.264339975001</v>
      </c>
      <c r="E81" s="127" t="s">
        <v>22</v>
      </c>
      <c r="F81" s="128"/>
      <c r="I81" s="88">
        <v>40736.487285000003</v>
      </c>
      <c r="K81" s="30"/>
      <c r="L81" s="30"/>
      <c r="M81" s="32"/>
    </row>
    <row r="82" spans="1:13" ht="30.75" thickBot="1" x14ac:dyDescent="0.3">
      <c r="A82" s="92" t="s">
        <v>836</v>
      </c>
      <c r="B82" s="25" t="s">
        <v>837</v>
      </c>
      <c r="C82" s="93">
        <v>303.3</v>
      </c>
      <c r="D82" s="88">
        <f t="shared" si="1"/>
        <v>61143.214239989997</v>
      </c>
      <c r="E82" s="127" t="s">
        <v>22</v>
      </c>
      <c r="F82" s="128"/>
      <c r="I82" s="88">
        <v>59075.569314</v>
      </c>
      <c r="K82" s="30"/>
      <c r="L82" s="30"/>
      <c r="M82" s="32"/>
    </row>
    <row r="83" spans="1:13" ht="30.75" thickBot="1" x14ac:dyDescent="0.3">
      <c r="A83" s="92" t="s">
        <v>836</v>
      </c>
      <c r="B83" s="25" t="s">
        <v>837</v>
      </c>
      <c r="C83" s="93">
        <v>303.39999999999998</v>
      </c>
      <c r="D83" s="88">
        <f t="shared" si="1"/>
        <v>75886.001044019999</v>
      </c>
      <c r="E83" s="127" t="s">
        <v>22</v>
      </c>
      <c r="F83" s="128"/>
      <c r="I83" s="88">
        <v>73319.807772</v>
      </c>
      <c r="K83" s="30"/>
      <c r="L83" s="30"/>
      <c r="M83" s="32"/>
    </row>
    <row r="84" spans="1:13" ht="30.75" thickBot="1" x14ac:dyDescent="0.3">
      <c r="A84" s="92" t="s">
        <v>836</v>
      </c>
      <c r="B84" s="25" t="s">
        <v>838</v>
      </c>
      <c r="C84" s="93">
        <v>304.10000000000002</v>
      </c>
      <c r="D84" s="88">
        <f t="shared" si="1"/>
        <v>20684.584818674997</v>
      </c>
      <c r="E84" s="127" t="s">
        <v>22</v>
      </c>
      <c r="F84" s="128"/>
      <c r="I84" s="88">
        <v>19985.106104999999</v>
      </c>
      <c r="K84" s="30"/>
      <c r="L84" s="30"/>
      <c r="M84" s="32"/>
    </row>
    <row r="85" spans="1:13" ht="30.75" thickBot="1" x14ac:dyDescent="0.3">
      <c r="A85" s="92" t="s">
        <v>836</v>
      </c>
      <c r="B85" s="25" t="s">
        <v>838</v>
      </c>
      <c r="C85" s="93">
        <v>304.2</v>
      </c>
      <c r="D85" s="88">
        <f t="shared" si="1"/>
        <v>25217.711646614996</v>
      </c>
      <c r="E85" s="127" t="s">
        <v>22</v>
      </c>
      <c r="F85" s="128"/>
      <c r="I85" s="88">
        <v>24364.938789</v>
      </c>
      <c r="K85" s="30"/>
      <c r="L85" s="30"/>
      <c r="M85" s="32"/>
    </row>
    <row r="86" spans="1:13" ht="30.75" thickBot="1" x14ac:dyDescent="0.3">
      <c r="A86" s="92" t="s">
        <v>836</v>
      </c>
      <c r="B86" s="25" t="s">
        <v>838</v>
      </c>
      <c r="C86" s="93">
        <v>304.3</v>
      </c>
      <c r="D86" s="88">
        <f t="shared" si="1"/>
        <v>39277.424545064998</v>
      </c>
      <c r="E86" s="127" t="s">
        <v>22</v>
      </c>
      <c r="F86" s="128"/>
      <c r="I86" s="88">
        <v>37949.202459</v>
      </c>
      <c r="K86" s="30"/>
      <c r="L86" s="30"/>
      <c r="M86" s="32"/>
    </row>
    <row r="87" spans="1:13" ht="30.75" thickBot="1" x14ac:dyDescent="0.3">
      <c r="A87" s="92" t="s">
        <v>836</v>
      </c>
      <c r="B87" s="25" t="s">
        <v>838</v>
      </c>
      <c r="C87" s="93">
        <v>304.39999999999998</v>
      </c>
      <c r="D87" s="88">
        <f t="shared" si="1"/>
        <v>59926.910704559989</v>
      </c>
      <c r="E87" s="127" t="s">
        <v>22</v>
      </c>
      <c r="F87" s="128"/>
      <c r="I87" s="88">
        <v>57900.396815999993</v>
      </c>
      <c r="K87" s="30"/>
      <c r="L87" s="30"/>
      <c r="M87" s="32"/>
    </row>
    <row r="88" spans="1:13" ht="30.75" thickBot="1" x14ac:dyDescent="0.3">
      <c r="A88" s="92" t="s">
        <v>839</v>
      </c>
      <c r="B88" s="25" t="s">
        <v>840</v>
      </c>
      <c r="C88" s="93">
        <v>321.10000000000002</v>
      </c>
      <c r="D88" s="88">
        <f t="shared" si="1"/>
        <v>12859.608744179997</v>
      </c>
      <c r="E88" s="127" t="s">
        <v>22</v>
      </c>
      <c r="F88" s="128"/>
      <c r="I88" s="88">
        <v>12424.742747999999</v>
      </c>
      <c r="K88" s="30"/>
      <c r="L88" s="30"/>
      <c r="M88" s="32"/>
    </row>
    <row r="89" spans="1:13" ht="30.75" thickBot="1" x14ac:dyDescent="0.3">
      <c r="A89" s="92" t="s">
        <v>839</v>
      </c>
      <c r="B89" s="25" t="s">
        <v>840</v>
      </c>
      <c r="C89" s="93">
        <v>321.2</v>
      </c>
      <c r="D89" s="88">
        <f t="shared" si="1"/>
        <v>16160.232655529999</v>
      </c>
      <c r="E89" s="127" t="s">
        <v>22</v>
      </c>
      <c r="F89" s="128"/>
      <c r="I89" s="88">
        <v>15613.751358</v>
      </c>
      <c r="K89" s="30"/>
      <c r="L89" s="30"/>
      <c r="M89" s="32"/>
    </row>
    <row r="90" spans="1:13" ht="30.75" thickBot="1" x14ac:dyDescent="0.3">
      <c r="A90" s="92" t="s">
        <v>839</v>
      </c>
      <c r="B90" s="25" t="s">
        <v>840</v>
      </c>
      <c r="C90" s="93">
        <v>321.3</v>
      </c>
      <c r="D90" s="88">
        <f t="shared" si="1"/>
        <v>24249.798622304999</v>
      </c>
      <c r="E90" s="127" t="s">
        <v>22</v>
      </c>
      <c r="F90" s="128"/>
      <c r="I90" s="88">
        <v>23429.757122999999</v>
      </c>
      <c r="K90" s="30"/>
      <c r="L90" s="30"/>
      <c r="M90" s="32"/>
    </row>
    <row r="91" spans="1:13" ht="30.75" thickBot="1" x14ac:dyDescent="0.3">
      <c r="A91" s="92" t="s">
        <v>839</v>
      </c>
      <c r="B91" s="25" t="s">
        <v>840</v>
      </c>
      <c r="C91" s="93">
        <v>321.39999999999998</v>
      </c>
      <c r="D91" s="88">
        <f t="shared" si="1"/>
        <v>41991.495863579992</v>
      </c>
      <c r="E91" s="127" t="s">
        <v>22</v>
      </c>
      <c r="F91" s="128"/>
      <c r="I91" s="88">
        <v>40571.493587999998</v>
      </c>
      <c r="K91" s="30"/>
      <c r="L91" s="30"/>
      <c r="M91" s="32"/>
    </row>
    <row r="92" spans="1:13" ht="15.75" thickBot="1" x14ac:dyDescent="0.3">
      <c r="A92" s="92" t="s">
        <v>841</v>
      </c>
      <c r="B92" s="25" t="s">
        <v>842</v>
      </c>
      <c r="C92" s="93">
        <v>301.10000000000002</v>
      </c>
      <c r="D92" s="88">
        <f t="shared" si="1"/>
        <v>11837.697782669999</v>
      </c>
      <c r="E92" s="127" t="s">
        <v>22</v>
      </c>
      <c r="F92" s="128"/>
      <c r="I92" s="88">
        <v>11437.389161999999</v>
      </c>
      <c r="K92" s="30"/>
      <c r="L92" s="30"/>
      <c r="M92" s="32"/>
    </row>
    <row r="93" spans="1:13" ht="15.75" thickBot="1" x14ac:dyDescent="0.3">
      <c r="A93" s="92" t="s">
        <v>841</v>
      </c>
      <c r="B93" s="25" t="s">
        <v>842</v>
      </c>
      <c r="C93" s="93">
        <v>301.2</v>
      </c>
      <c r="D93" s="88">
        <f t="shared" si="1"/>
        <v>12543.720811559999</v>
      </c>
      <c r="E93" s="127" t="s">
        <v>22</v>
      </c>
      <c r="F93" s="128"/>
      <c r="I93" s="88">
        <v>12119.537016</v>
      </c>
      <c r="K93" s="30"/>
      <c r="L93" s="30"/>
      <c r="M93" s="32"/>
    </row>
    <row r="94" spans="1:13" ht="15.75" thickBot="1" x14ac:dyDescent="0.3">
      <c r="A94" s="92" t="s">
        <v>841</v>
      </c>
      <c r="B94" s="25" t="s">
        <v>842</v>
      </c>
      <c r="C94" s="93">
        <v>301.3</v>
      </c>
      <c r="D94" s="88">
        <f t="shared" si="1"/>
        <v>17969.838525944997</v>
      </c>
      <c r="E94" s="127" t="s">
        <v>22</v>
      </c>
      <c r="F94" s="128"/>
      <c r="I94" s="88">
        <v>17362.162827</v>
      </c>
      <c r="K94" s="30"/>
      <c r="L94" s="30"/>
      <c r="M94" s="32"/>
    </row>
    <row r="95" spans="1:13" ht="15.75" thickBot="1" x14ac:dyDescent="0.3">
      <c r="A95" s="92" t="s">
        <v>841</v>
      </c>
      <c r="B95" s="25" t="s">
        <v>842</v>
      </c>
      <c r="C95" s="93">
        <v>301.39999999999998</v>
      </c>
      <c r="D95" s="88">
        <f t="shared" si="1"/>
        <v>26589.93422571</v>
      </c>
      <c r="E95" s="127" t="s">
        <v>22</v>
      </c>
      <c r="F95" s="128"/>
      <c r="I95" s="88">
        <v>25690.757706</v>
      </c>
      <c r="K95" s="30"/>
      <c r="L95" s="30"/>
      <c r="M95" s="32"/>
    </row>
    <row r="96" spans="1:13" ht="15.75" thickBot="1" x14ac:dyDescent="0.3">
      <c r="A96" s="92" t="s">
        <v>843</v>
      </c>
      <c r="B96" s="25" t="s">
        <v>844</v>
      </c>
      <c r="C96" s="93">
        <v>302.10000000000002</v>
      </c>
      <c r="D96" s="88">
        <f t="shared" si="1"/>
        <v>10850.885480339997</v>
      </c>
      <c r="E96" s="127" t="s">
        <v>22</v>
      </c>
      <c r="F96" s="128"/>
      <c r="I96" s="88">
        <v>10483.947323999999</v>
      </c>
      <c r="K96" s="30"/>
      <c r="L96" s="30"/>
      <c r="M96" s="32"/>
    </row>
    <row r="97" spans="1:13" ht="15.75" thickBot="1" x14ac:dyDescent="0.3">
      <c r="A97" s="92" t="s">
        <v>843</v>
      </c>
      <c r="B97" s="25" t="s">
        <v>844</v>
      </c>
      <c r="C97" s="93">
        <v>302.2</v>
      </c>
      <c r="D97" s="88">
        <f t="shared" si="1"/>
        <v>12253.481899109998</v>
      </c>
      <c r="E97" s="127" t="s">
        <v>22</v>
      </c>
      <c r="F97" s="128"/>
      <c r="I97" s="88">
        <v>11839.112945999999</v>
      </c>
      <c r="K97" s="30"/>
      <c r="L97" s="30"/>
      <c r="M97" s="32"/>
    </row>
    <row r="98" spans="1:13" ht="15.75" thickBot="1" x14ac:dyDescent="0.3">
      <c r="A98" s="92" t="s">
        <v>843</v>
      </c>
      <c r="B98" s="25" t="s">
        <v>844</v>
      </c>
      <c r="C98" s="93">
        <v>302.3</v>
      </c>
      <c r="D98" s="88">
        <f t="shared" si="1"/>
        <v>17442.683664029999</v>
      </c>
      <c r="E98" s="127" t="s">
        <v>22</v>
      </c>
      <c r="F98" s="128"/>
      <c r="I98" s="88">
        <v>16852.834458000001</v>
      </c>
      <c r="K98" s="30"/>
      <c r="L98" s="30"/>
      <c r="M98" s="32"/>
    </row>
    <row r="99" spans="1:13" ht="15.75" thickBot="1" x14ac:dyDescent="0.3">
      <c r="A99" s="92" t="s">
        <v>843</v>
      </c>
      <c r="B99" s="25" t="s">
        <v>844</v>
      </c>
      <c r="C99" s="93">
        <v>302.39999999999998</v>
      </c>
      <c r="D99" s="88">
        <f t="shared" si="1"/>
        <v>27604.420470854995</v>
      </c>
      <c r="E99" s="127" t="s">
        <v>22</v>
      </c>
      <c r="F99" s="128"/>
      <c r="I99" s="88">
        <v>26670.937652999997</v>
      </c>
      <c r="K99" s="30"/>
      <c r="L99" s="30"/>
      <c r="M99" s="32"/>
    </row>
    <row r="100" spans="1:13" ht="30.75" thickBot="1" x14ac:dyDescent="0.3">
      <c r="A100" s="92" t="s">
        <v>845</v>
      </c>
      <c r="B100" s="25" t="s">
        <v>846</v>
      </c>
      <c r="C100" s="93">
        <v>317.10000000000002</v>
      </c>
      <c r="D100" s="88">
        <f t="shared" si="1"/>
        <v>7486.8139927799984</v>
      </c>
      <c r="E100" s="127" t="s">
        <v>16</v>
      </c>
      <c r="F100" s="128"/>
      <c r="I100" s="88">
        <v>7233.6367079999991</v>
      </c>
      <c r="K100" s="30"/>
      <c r="L100" s="30"/>
      <c r="M100" s="32"/>
    </row>
    <row r="101" spans="1:13" ht="30.75" thickBot="1" x14ac:dyDescent="0.3">
      <c r="A101" s="92" t="s">
        <v>845</v>
      </c>
      <c r="B101" s="25" t="s">
        <v>846</v>
      </c>
      <c r="C101" s="93">
        <v>317.2</v>
      </c>
      <c r="D101" s="88">
        <f t="shared" si="1"/>
        <v>10120.563379709998</v>
      </c>
      <c r="E101" s="127" t="s">
        <v>16</v>
      </c>
      <c r="F101" s="128"/>
      <c r="I101" s="88">
        <v>9778.3221059999996</v>
      </c>
      <c r="K101" s="30"/>
      <c r="L101" s="30"/>
      <c r="M101" s="32"/>
    </row>
    <row r="102" spans="1:13" ht="30.75" thickBot="1" x14ac:dyDescent="0.3">
      <c r="A102" s="92" t="s">
        <v>845</v>
      </c>
      <c r="B102" s="25" t="s">
        <v>846</v>
      </c>
      <c r="C102" s="93">
        <v>317.3</v>
      </c>
      <c r="D102" s="88">
        <f t="shared" si="1"/>
        <v>16166.307423464996</v>
      </c>
      <c r="E102" s="127" t="s">
        <v>16</v>
      </c>
      <c r="F102" s="128"/>
      <c r="I102" s="88">
        <v>15619.620698999997</v>
      </c>
      <c r="K102" s="30"/>
      <c r="L102" s="30"/>
      <c r="M102" s="32"/>
    </row>
    <row r="103" spans="1:13" ht="30.75" thickBot="1" x14ac:dyDescent="0.3">
      <c r="A103" s="92" t="s">
        <v>845</v>
      </c>
      <c r="B103" s="25" t="s">
        <v>846</v>
      </c>
      <c r="C103" s="93">
        <v>317.39999999999998</v>
      </c>
      <c r="D103" s="88">
        <f t="shared" si="1"/>
        <v>32172.645957974994</v>
      </c>
      <c r="E103" s="127" t="s">
        <v>16</v>
      </c>
      <c r="F103" s="128"/>
      <c r="I103" s="88">
        <v>31084.682084999997</v>
      </c>
      <c r="K103" s="30"/>
      <c r="L103" s="30"/>
      <c r="M103" s="32"/>
    </row>
    <row r="104" spans="1:13" ht="15.75" thickBot="1" x14ac:dyDescent="0.3">
      <c r="A104" s="94" t="s">
        <v>47</v>
      </c>
      <c r="B104" s="25" t="s">
        <v>847</v>
      </c>
      <c r="C104" s="93">
        <v>403.1</v>
      </c>
      <c r="D104" s="88">
        <f t="shared" si="1"/>
        <v>7925.5472325299988</v>
      </c>
      <c r="E104" s="127" t="s">
        <v>16</v>
      </c>
      <c r="F104" s="128"/>
      <c r="I104" s="88">
        <v>7657.5335579999992</v>
      </c>
      <c r="K104" s="30"/>
      <c r="L104" s="30"/>
      <c r="M104" s="32"/>
    </row>
    <row r="105" spans="1:13" ht="15.75" thickBot="1" x14ac:dyDescent="0.3">
      <c r="A105" s="94" t="s">
        <v>47</v>
      </c>
      <c r="B105" s="25" t="s">
        <v>847</v>
      </c>
      <c r="C105" s="93">
        <v>403.2</v>
      </c>
      <c r="D105" s="88">
        <f t="shared" si="1"/>
        <v>9671.7055267349988</v>
      </c>
      <c r="E105" s="127" t="s">
        <v>16</v>
      </c>
      <c r="F105" s="128"/>
      <c r="I105" s="88">
        <v>9344.6430209999999</v>
      </c>
      <c r="K105" s="30"/>
      <c r="L105" s="30"/>
      <c r="M105" s="32"/>
    </row>
    <row r="106" spans="1:13" ht="15.75" thickBot="1" x14ac:dyDescent="0.3">
      <c r="A106" s="94" t="s">
        <v>47</v>
      </c>
      <c r="B106" s="25" t="s">
        <v>847</v>
      </c>
      <c r="C106" s="93">
        <v>403.3</v>
      </c>
      <c r="D106" s="88">
        <f t="shared" si="1"/>
        <v>15402.911586299999</v>
      </c>
      <c r="E106" s="127" t="s">
        <v>16</v>
      </c>
      <c r="F106" s="128"/>
      <c r="I106" s="88">
        <v>14882.04018</v>
      </c>
      <c r="K106" s="30"/>
      <c r="L106" s="30"/>
      <c r="M106" s="32"/>
    </row>
    <row r="107" spans="1:13" ht="15.75" thickBot="1" x14ac:dyDescent="0.3">
      <c r="A107" s="94" t="s">
        <v>47</v>
      </c>
      <c r="B107" s="25" t="s">
        <v>847</v>
      </c>
      <c r="C107" s="91">
        <v>403.4</v>
      </c>
      <c r="D107" s="88">
        <f t="shared" si="1"/>
        <v>47481.736128389995</v>
      </c>
      <c r="E107" s="127" t="s">
        <v>16</v>
      </c>
      <c r="F107" s="128"/>
      <c r="I107" s="88">
        <v>45876.073554000002</v>
      </c>
      <c r="K107" s="30"/>
      <c r="L107" s="30"/>
      <c r="M107" s="32"/>
    </row>
    <row r="108" spans="1:13" ht="15.75" thickBot="1" x14ac:dyDescent="0.3">
      <c r="A108" s="90" t="s">
        <v>848</v>
      </c>
      <c r="B108" s="25" t="s">
        <v>848</v>
      </c>
      <c r="C108" s="91">
        <v>420.1</v>
      </c>
      <c r="D108" s="88">
        <f t="shared" si="1"/>
        <v>3586.1380042949995</v>
      </c>
      <c r="E108" s="127" t="s">
        <v>16</v>
      </c>
      <c r="F108" s="128"/>
      <c r="I108" s="88">
        <v>3464.8676369999998</v>
      </c>
      <c r="K108" s="30"/>
      <c r="L108" s="30"/>
      <c r="M108" s="32"/>
    </row>
    <row r="109" spans="1:13" ht="15.75" thickBot="1" x14ac:dyDescent="0.3">
      <c r="A109" s="90" t="s">
        <v>848</v>
      </c>
      <c r="B109" s="25" t="s">
        <v>848</v>
      </c>
      <c r="C109" s="91">
        <v>420.2</v>
      </c>
      <c r="D109" s="88">
        <f t="shared" si="1"/>
        <v>4324.5597955049998</v>
      </c>
      <c r="E109" s="127" t="s">
        <v>16</v>
      </c>
      <c r="F109" s="128"/>
      <c r="I109" s="88">
        <v>4178.3186430000005</v>
      </c>
      <c r="K109" s="30"/>
      <c r="L109" s="30"/>
      <c r="M109" s="32"/>
    </row>
    <row r="110" spans="1:13" ht="15.75" thickBot="1" x14ac:dyDescent="0.3">
      <c r="A110" s="90" t="s">
        <v>848</v>
      </c>
      <c r="B110" s="25" t="s">
        <v>848</v>
      </c>
      <c r="C110" s="93">
        <v>420.3</v>
      </c>
      <c r="D110" s="88">
        <f t="shared" si="1"/>
        <v>6550.6247565749991</v>
      </c>
      <c r="E110" s="127" t="s">
        <v>16</v>
      </c>
      <c r="F110" s="128"/>
      <c r="I110" s="88">
        <v>6329.1060449999995</v>
      </c>
      <c r="K110" s="30"/>
      <c r="L110" s="30"/>
      <c r="M110" s="32"/>
    </row>
    <row r="111" spans="1:13" ht="15.75" thickBot="1" x14ac:dyDescent="0.3">
      <c r="A111" s="90" t="s">
        <v>848</v>
      </c>
      <c r="B111" s="25" t="s">
        <v>848</v>
      </c>
      <c r="C111" s="91">
        <v>420.4</v>
      </c>
      <c r="D111" s="88">
        <f t="shared" si="1"/>
        <v>14158.259133839998</v>
      </c>
      <c r="E111" s="127" t="s">
        <v>16</v>
      </c>
      <c r="F111" s="128"/>
      <c r="I111" s="88">
        <v>13679.477423999999</v>
      </c>
      <c r="M111" s="32"/>
    </row>
    <row r="112" spans="1:13" ht="15.75" thickBot="1" x14ac:dyDescent="0.3">
      <c r="A112" s="90" t="s">
        <v>849</v>
      </c>
      <c r="B112" s="25" t="s">
        <v>850</v>
      </c>
      <c r="C112" s="91">
        <v>308.10000000000002</v>
      </c>
      <c r="D112" s="88">
        <f t="shared" si="1"/>
        <v>10057.115803499999</v>
      </c>
      <c r="E112" s="127" t="s">
        <v>16</v>
      </c>
      <c r="F112" s="128"/>
      <c r="I112" s="88">
        <v>9717.0200999999997</v>
      </c>
      <c r="M112" s="32"/>
    </row>
    <row r="113" spans="1:13" ht="15.75" thickBot="1" x14ac:dyDescent="0.3">
      <c r="A113" s="90" t="s">
        <v>849</v>
      </c>
      <c r="B113" s="25" t="s">
        <v>850</v>
      </c>
      <c r="C113" s="91">
        <v>308.2</v>
      </c>
      <c r="D113" s="88">
        <f t="shared" si="1"/>
        <v>11888.320848795</v>
      </c>
      <c r="E113" s="127" t="s">
        <v>16</v>
      </c>
      <c r="F113" s="128"/>
      <c r="I113" s="88">
        <v>11486.300337000001</v>
      </c>
      <c r="M113" s="32"/>
    </row>
    <row r="114" spans="1:13" ht="15.75" thickBot="1" x14ac:dyDescent="0.3">
      <c r="A114" s="90" t="s">
        <v>849</v>
      </c>
      <c r="B114" s="25" t="s">
        <v>850</v>
      </c>
      <c r="C114" s="91">
        <v>308.3</v>
      </c>
      <c r="D114" s="88">
        <f t="shared" si="1"/>
        <v>15595.954211789998</v>
      </c>
      <c r="E114" s="127" t="s">
        <v>16</v>
      </c>
      <c r="F114" s="128"/>
      <c r="I114" s="88">
        <v>15068.554794</v>
      </c>
      <c r="M114" s="32"/>
    </row>
    <row r="115" spans="1:13" ht="15.75" thickBot="1" x14ac:dyDescent="0.3">
      <c r="A115" s="90" t="s">
        <v>849</v>
      </c>
      <c r="B115" s="25" t="s">
        <v>850</v>
      </c>
      <c r="C115" s="91">
        <v>308.39999999999998</v>
      </c>
      <c r="D115" s="88">
        <f t="shared" si="1"/>
        <v>24112.103882444997</v>
      </c>
      <c r="E115" s="127" t="s">
        <v>16</v>
      </c>
      <c r="F115" s="128"/>
      <c r="I115" s="88">
        <v>23296.718726999999</v>
      </c>
      <c r="M115" s="32"/>
    </row>
    <row r="116" spans="1:13" ht="30.75" thickBot="1" x14ac:dyDescent="0.3">
      <c r="A116" s="90" t="s">
        <v>849</v>
      </c>
      <c r="B116" s="25" t="s">
        <v>851</v>
      </c>
      <c r="C116" s="91">
        <v>309.10000000000002</v>
      </c>
      <c r="D116" s="88">
        <f t="shared" si="1"/>
        <v>10856.960248275</v>
      </c>
      <c r="E116" s="127" t="s">
        <v>16</v>
      </c>
      <c r="F116" s="128"/>
      <c r="I116" s="88">
        <v>10489.816665</v>
      </c>
      <c r="M116" s="32"/>
    </row>
    <row r="117" spans="1:13" ht="30.75" thickBot="1" x14ac:dyDescent="0.3">
      <c r="A117" s="90" t="s">
        <v>849</v>
      </c>
      <c r="B117" s="25" t="s">
        <v>851</v>
      </c>
      <c r="C117" s="91">
        <v>309.2</v>
      </c>
      <c r="D117" s="88">
        <f t="shared" si="1"/>
        <v>14182.558205579999</v>
      </c>
      <c r="E117" s="127" t="s">
        <v>16</v>
      </c>
      <c r="F117" s="128"/>
      <c r="I117" s="88">
        <v>13702.954787999999</v>
      </c>
      <c r="M117" s="32"/>
    </row>
    <row r="118" spans="1:13" ht="30.75" thickBot="1" x14ac:dyDescent="0.3">
      <c r="A118" s="90" t="s">
        <v>849</v>
      </c>
      <c r="B118" s="25" t="s">
        <v>851</v>
      </c>
      <c r="C118" s="91">
        <v>309.3</v>
      </c>
      <c r="D118" s="88">
        <f t="shared" si="1"/>
        <v>19634.999914349999</v>
      </c>
      <c r="E118" s="127" t="s">
        <v>16</v>
      </c>
      <c r="F118" s="128"/>
      <c r="I118" s="88">
        <v>18971.01441</v>
      </c>
      <c r="M118" s="32"/>
    </row>
    <row r="119" spans="1:13" ht="30.75" thickBot="1" x14ac:dyDescent="0.3">
      <c r="A119" s="90" t="s">
        <v>849</v>
      </c>
      <c r="B119" s="25" t="s">
        <v>851</v>
      </c>
      <c r="C119" s="91">
        <v>309.39999999999998</v>
      </c>
      <c r="D119" s="88">
        <f t="shared" si="1"/>
        <v>33931.628762264998</v>
      </c>
      <c r="E119" s="127" t="s">
        <v>16</v>
      </c>
      <c r="F119" s="128"/>
      <c r="I119" s="88">
        <v>32784.182378999998</v>
      </c>
      <c r="M119" s="32"/>
    </row>
    <row r="120" spans="1:13" ht="30.75" thickBot="1" x14ac:dyDescent="0.3">
      <c r="A120" s="90" t="s">
        <v>849</v>
      </c>
      <c r="B120" s="25" t="s">
        <v>852</v>
      </c>
      <c r="C120" s="91">
        <v>341.1</v>
      </c>
      <c r="D120" s="88">
        <f t="shared" si="1"/>
        <v>4017.4465276799992</v>
      </c>
      <c r="E120" s="127" t="s">
        <v>16</v>
      </c>
      <c r="F120" s="128"/>
      <c r="I120" s="88">
        <v>3881.5908479999994</v>
      </c>
      <c r="M120" s="32"/>
    </row>
    <row r="121" spans="1:13" ht="30.75" thickBot="1" x14ac:dyDescent="0.3">
      <c r="A121" s="90" t="s">
        <v>849</v>
      </c>
      <c r="B121" s="25" t="s">
        <v>852</v>
      </c>
      <c r="C121" s="91">
        <v>341.2</v>
      </c>
      <c r="D121" s="88">
        <f t="shared" si="1"/>
        <v>4731.5692471499997</v>
      </c>
      <c r="E121" s="127" t="s">
        <v>16</v>
      </c>
      <c r="F121" s="128"/>
      <c r="I121" s="88">
        <v>4571.5644899999998</v>
      </c>
      <c r="M121" s="32"/>
    </row>
    <row r="122" spans="1:13" ht="30.75" thickBot="1" x14ac:dyDescent="0.3">
      <c r="A122" s="90" t="s">
        <v>849</v>
      </c>
      <c r="B122" s="25" t="s">
        <v>852</v>
      </c>
      <c r="C122" s="91">
        <v>341.3</v>
      </c>
      <c r="D122" s="88">
        <f t="shared" si="1"/>
        <v>6084.8925482249997</v>
      </c>
      <c r="E122" s="127" t="s">
        <v>16</v>
      </c>
      <c r="F122" s="128"/>
      <c r="I122" s="88">
        <v>5879.123235</v>
      </c>
      <c r="M122" s="32"/>
    </row>
    <row r="123" spans="1:13" ht="30.75" thickBot="1" x14ac:dyDescent="0.3">
      <c r="A123" s="90" t="s">
        <v>849</v>
      </c>
      <c r="B123" s="25" t="s">
        <v>852</v>
      </c>
      <c r="C123" s="91">
        <v>341.4</v>
      </c>
      <c r="D123" s="88">
        <f t="shared" si="1"/>
        <v>14347.251914039998</v>
      </c>
      <c r="E123" s="127" t="s">
        <v>16</v>
      </c>
      <c r="F123" s="128"/>
      <c r="I123" s="88">
        <v>13862.079143999999</v>
      </c>
      <c r="M123" s="32"/>
    </row>
    <row r="124" spans="1:13" ht="30.75" thickBot="1" x14ac:dyDescent="0.3">
      <c r="A124" s="90" t="s">
        <v>853</v>
      </c>
      <c r="B124" s="25" t="s">
        <v>854</v>
      </c>
      <c r="C124" s="91">
        <v>405.1</v>
      </c>
      <c r="D124" s="88">
        <f t="shared" si="1"/>
        <v>11008.154472434999</v>
      </c>
      <c r="E124" s="127" t="s">
        <v>16</v>
      </c>
      <c r="F124" s="128"/>
      <c r="I124" s="88">
        <v>10635.898041</v>
      </c>
      <c r="M124" s="32"/>
    </row>
    <row r="125" spans="1:13" ht="30.75" thickBot="1" x14ac:dyDescent="0.3">
      <c r="A125" s="90" t="s">
        <v>853</v>
      </c>
      <c r="B125" s="25" t="s">
        <v>854</v>
      </c>
      <c r="C125" s="91">
        <v>405.2</v>
      </c>
      <c r="D125" s="88">
        <f t="shared" si="1"/>
        <v>13830.221665349998</v>
      </c>
      <c r="E125" s="127" t="s">
        <v>16</v>
      </c>
      <c r="F125" s="128"/>
      <c r="I125" s="88">
        <v>13362.533009999999</v>
      </c>
      <c r="M125" s="32"/>
    </row>
    <row r="126" spans="1:13" ht="30.75" thickBot="1" x14ac:dyDescent="0.3">
      <c r="A126" s="90" t="s">
        <v>853</v>
      </c>
      <c r="B126" s="25" t="s">
        <v>854</v>
      </c>
      <c r="C126" s="91">
        <v>405.3</v>
      </c>
      <c r="D126" s="88">
        <f t="shared" si="1"/>
        <v>20405.145493664997</v>
      </c>
      <c r="E126" s="127" t="s">
        <v>16</v>
      </c>
      <c r="F126" s="128"/>
      <c r="I126" s="88">
        <v>19715.116418999998</v>
      </c>
      <c r="M126" s="32"/>
    </row>
    <row r="127" spans="1:13" ht="30.75" thickBot="1" x14ac:dyDescent="0.3">
      <c r="A127" s="90" t="s">
        <v>853</v>
      </c>
      <c r="B127" s="25" t="s">
        <v>854</v>
      </c>
      <c r="C127" s="91">
        <v>405.4</v>
      </c>
      <c r="D127" s="88">
        <f t="shared" si="1"/>
        <v>43538.536764359997</v>
      </c>
      <c r="E127" s="127" t="s">
        <v>16</v>
      </c>
      <c r="F127" s="128"/>
      <c r="I127" s="88">
        <v>42066.219096000001</v>
      </c>
      <c r="M127" s="32"/>
    </row>
    <row r="128" spans="1:13" ht="30.75" thickBot="1" x14ac:dyDescent="0.3">
      <c r="A128" s="90" t="s">
        <v>853</v>
      </c>
      <c r="B128" s="25" t="s">
        <v>855</v>
      </c>
      <c r="C128" s="91">
        <v>423.1</v>
      </c>
      <c r="D128" s="88">
        <f t="shared" si="1"/>
        <v>8616.0458544749981</v>
      </c>
      <c r="E128" s="127" t="s">
        <v>16</v>
      </c>
      <c r="F128" s="128"/>
      <c r="I128" s="88">
        <v>8324.6819849999993</v>
      </c>
      <c r="M128" s="32"/>
    </row>
    <row r="129" spans="1:13" ht="30.75" thickBot="1" x14ac:dyDescent="0.3">
      <c r="A129" s="90" t="s">
        <v>853</v>
      </c>
      <c r="B129" s="25" t="s">
        <v>855</v>
      </c>
      <c r="C129" s="91">
        <v>423.2</v>
      </c>
      <c r="D129" s="88">
        <f t="shared" si="1"/>
        <v>9860.0233327200003</v>
      </c>
      <c r="E129" s="127" t="s">
        <v>16</v>
      </c>
      <c r="F129" s="128"/>
      <c r="I129" s="88">
        <v>9526.5925920000009</v>
      </c>
      <c r="M129" s="32"/>
    </row>
    <row r="130" spans="1:13" ht="30.75" thickBot="1" x14ac:dyDescent="0.3">
      <c r="A130" s="90" t="s">
        <v>853</v>
      </c>
      <c r="B130" s="25" t="s">
        <v>855</v>
      </c>
      <c r="C130" s="93">
        <v>423.3</v>
      </c>
      <c r="D130" s="88">
        <f t="shared" si="1"/>
        <v>14578.093095570001</v>
      </c>
      <c r="E130" s="127" t="s">
        <v>16</v>
      </c>
      <c r="F130" s="128"/>
      <c r="H130" s="12"/>
      <c r="I130" s="88">
        <v>14085.114102000001</v>
      </c>
      <c r="L130" s="34"/>
      <c r="M130" s="32"/>
    </row>
    <row r="131" spans="1:13" ht="30.75" thickBot="1" x14ac:dyDescent="0.3">
      <c r="A131" s="90" t="s">
        <v>853</v>
      </c>
      <c r="B131" s="25" t="s">
        <v>855</v>
      </c>
      <c r="C131" s="93">
        <v>423.4</v>
      </c>
      <c r="D131" s="88">
        <f t="shared" si="1"/>
        <v>50241.030719309994</v>
      </c>
      <c r="E131" s="127" t="s">
        <v>16</v>
      </c>
      <c r="F131" s="128"/>
      <c r="H131" s="12"/>
      <c r="I131" s="88">
        <v>48542.058665999997</v>
      </c>
      <c r="L131" s="34"/>
      <c r="M131" s="32"/>
    </row>
    <row r="132" spans="1:13" ht="30.75" thickBot="1" x14ac:dyDescent="0.3">
      <c r="A132" s="90" t="s">
        <v>853</v>
      </c>
      <c r="B132" s="25" t="s">
        <v>856</v>
      </c>
      <c r="C132" s="93">
        <v>421.1</v>
      </c>
      <c r="D132" s="88">
        <f t="shared" si="1"/>
        <v>3773.1058618500001</v>
      </c>
      <c r="E132" s="127" t="s">
        <v>16</v>
      </c>
      <c r="F132" s="128"/>
      <c r="H132" s="12"/>
      <c r="I132" s="88">
        <v>3645.5129100000004</v>
      </c>
      <c r="L132" s="34"/>
      <c r="M132" s="32"/>
    </row>
    <row r="133" spans="1:13" ht="30.75" thickBot="1" x14ac:dyDescent="0.3">
      <c r="A133" s="90" t="s">
        <v>853</v>
      </c>
      <c r="B133" s="25" t="s">
        <v>856</v>
      </c>
      <c r="C133" s="93">
        <v>421.2</v>
      </c>
      <c r="D133" s="88">
        <f t="shared" si="1"/>
        <v>5384.9442872699992</v>
      </c>
      <c r="E133" s="127" t="s">
        <v>16</v>
      </c>
      <c r="F133" s="128"/>
      <c r="H133" s="12"/>
      <c r="I133" s="88">
        <v>5202.8447219999998</v>
      </c>
      <c r="L133" s="34"/>
      <c r="M133" s="32"/>
    </row>
    <row r="134" spans="1:13" ht="30.75" thickBot="1" x14ac:dyDescent="0.3">
      <c r="A134" s="90" t="s">
        <v>853</v>
      </c>
      <c r="B134" s="25" t="s">
        <v>856</v>
      </c>
      <c r="C134" s="93">
        <v>421.3</v>
      </c>
      <c r="D134" s="88">
        <f t="shared" si="1"/>
        <v>8716.6170125099998</v>
      </c>
      <c r="E134" s="127" t="s">
        <v>16</v>
      </c>
      <c r="F134" s="128"/>
      <c r="H134" s="12"/>
      <c r="I134" s="88">
        <v>8421.8521860000001</v>
      </c>
      <c r="L134" s="34"/>
      <c r="M134" s="32"/>
    </row>
    <row r="135" spans="1:13" ht="30.75" thickBot="1" x14ac:dyDescent="0.3">
      <c r="A135" s="90" t="s">
        <v>853</v>
      </c>
      <c r="B135" s="25" t="s">
        <v>856</v>
      </c>
      <c r="C135" s="93">
        <v>421.4</v>
      </c>
      <c r="D135" s="88">
        <f t="shared" si="1"/>
        <v>19436.557495139998</v>
      </c>
      <c r="E135" s="127" t="s">
        <v>16</v>
      </c>
      <c r="F135" s="128"/>
      <c r="H135" s="12"/>
      <c r="I135" s="88">
        <v>18779.282604</v>
      </c>
      <c r="L135" s="34"/>
      <c r="M135" s="32"/>
    </row>
    <row r="136" spans="1:13" ht="15.75" thickBot="1" x14ac:dyDescent="0.3">
      <c r="A136" s="92" t="s">
        <v>857</v>
      </c>
      <c r="B136" s="25" t="s">
        <v>858</v>
      </c>
      <c r="C136" s="93">
        <v>470.1</v>
      </c>
      <c r="D136" s="88">
        <f t="shared" si="1"/>
        <v>4007.3219144549994</v>
      </c>
      <c r="E136" s="127" t="s">
        <v>16</v>
      </c>
      <c r="F136" s="128"/>
      <c r="H136" s="12"/>
      <c r="I136" s="88">
        <v>3871.8086129999997</v>
      </c>
      <c r="L136" s="34"/>
      <c r="M136" s="32"/>
    </row>
    <row r="137" spans="1:13" ht="15.75" thickBot="1" x14ac:dyDescent="0.3">
      <c r="A137" s="92" t="s">
        <v>857</v>
      </c>
      <c r="B137" s="25" t="s">
        <v>858</v>
      </c>
      <c r="C137" s="93">
        <v>470.2</v>
      </c>
      <c r="D137" s="88">
        <f t="shared" si="1"/>
        <v>5167.6025900399991</v>
      </c>
      <c r="E137" s="127" t="s">
        <v>16</v>
      </c>
      <c r="F137" s="128"/>
      <c r="H137" s="12"/>
      <c r="I137" s="88">
        <v>4992.8527439999998</v>
      </c>
      <c r="L137" s="34"/>
      <c r="M137" s="32"/>
    </row>
    <row r="138" spans="1:13" ht="15.75" thickBot="1" x14ac:dyDescent="0.3">
      <c r="A138" s="92" t="s">
        <v>857</v>
      </c>
      <c r="B138" s="25" t="s">
        <v>858</v>
      </c>
      <c r="C138" s="93">
        <v>470.3</v>
      </c>
      <c r="D138" s="88">
        <f t="shared" si="1"/>
        <v>7358.5688919300001</v>
      </c>
      <c r="E138" s="127" t="s">
        <v>16</v>
      </c>
      <c r="F138" s="128"/>
      <c r="H138" s="12"/>
      <c r="I138" s="88">
        <v>7109.7283980000002</v>
      </c>
      <c r="L138" s="34"/>
      <c r="M138" s="32"/>
    </row>
    <row r="139" spans="1:13" ht="15.75" thickBot="1" x14ac:dyDescent="0.3">
      <c r="A139" s="92" t="s">
        <v>857</v>
      </c>
      <c r="B139" s="25" t="s">
        <v>858</v>
      </c>
      <c r="C139" s="93">
        <v>470.4</v>
      </c>
      <c r="D139" s="88">
        <f t="shared" si="1"/>
        <v>13973.316198929999</v>
      </c>
      <c r="E139" s="127" t="s">
        <v>16</v>
      </c>
      <c r="F139" s="128"/>
      <c r="H139" s="12"/>
      <c r="I139" s="88">
        <v>13500.788597999999</v>
      </c>
      <c r="L139" s="34"/>
      <c r="M139" s="32"/>
    </row>
    <row r="140" spans="1:13" ht="30.75" thickBot="1" x14ac:dyDescent="0.3">
      <c r="A140" s="90" t="s">
        <v>859</v>
      </c>
      <c r="B140" s="25" t="s">
        <v>860</v>
      </c>
      <c r="C140" s="93">
        <v>512.1</v>
      </c>
      <c r="D140" s="88">
        <f t="shared" si="1"/>
        <v>9630.5320996199989</v>
      </c>
      <c r="E140" s="127" t="s">
        <v>22</v>
      </c>
      <c r="F140" s="128"/>
      <c r="H140" s="12"/>
      <c r="I140" s="88">
        <v>9304.8619319999998</v>
      </c>
      <c r="L140" s="34"/>
      <c r="M140" s="32"/>
    </row>
    <row r="141" spans="1:13" ht="30.75" thickBot="1" x14ac:dyDescent="0.3">
      <c r="A141" s="90" t="s">
        <v>859</v>
      </c>
      <c r="B141" s="25" t="s">
        <v>860</v>
      </c>
      <c r="C141" s="93">
        <v>512.20000000000005</v>
      </c>
      <c r="D141" s="88">
        <f t="shared" si="1"/>
        <v>11096.576094599997</v>
      </c>
      <c r="E141" s="127" t="s">
        <v>22</v>
      </c>
      <c r="F141" s="128"/>
      <c r="H141" s="12"/>
      <c r="I141" s="88">
        <v>10721.329559999998</v>
      </c>
      <c r="L141" s="34"/>
      <c r="M141" s="32"/>
    </row>
    <row r="142" spans="1:13" ht="30.75" thickBot="1" x14ac:dyDescent="0.3">
      <c r="A142" s="90" t="s">
        <v>859</v>
      </c>
      <c r="B142" s="25" t="s">
        <v>860</v>
      </c>
      <c r="C142" s="93">
        <v>512.29999999999995</v>
      </c>
      <c r="D142" s="88">
        <f t="shared" si="1"/>
        <v>17015.424985935002</v>
      </c>
      <c r="E142" s="127" t="s">
        <v>22</v>
      </c>
      <c r="F142" s="128"/>
      <c r="H142" s="12"/>
      <c r="I142" s="88">
        <v>16440.024141000002</v>
      </c>
      <c r="L142" s="34"/>
      <c r="M142" s="32"/>
    </row>
    <row r="143" spans="1:13" ht="30.75" thickBot="1" x14ac:dyDescent="0.3">
      <c r="A143" s="90" t="s">
        <v>859</v>
      </c>
      <c r="B143" s="25" t="s">
        <v>860</v>
      </c>
      <c r="C143" s="93">
        <v>512.4</v>
      </c>
      <c r="D143" s="88">
        <f t="shared" si="1"/>
        <v>32356.913918669998</v>
      </c>
      <c r="E143" s="127" t="s">
        <v>22</v>
      </c>
      <c r="F143" s="128"/>
      <c r="H143" s="12"/>
      <c r="I143" s="88">
        <v>31262.718762</v>
      </c>
      <c r="L143" s="34"/>
      <c r="M143" s="32"/>
    </row>
    <row r="144" spans="1:13" ht="30.75" thickBot="1" x14ac:dyDescent="0.3">
      <c r="A144" s="90" t="s">
        <v>859</v>
      </c>
      <c r="B144" s="25" t="s">
        <v>861</v>
      </c>
      <c r="C144" s="93">
        <v>513.1</v>
      </c>
      <c r="D144" s="88">
        <f t="shared" si="1"/>
        <v>6845.5884885299993</v>
      </c>
      <c r="E144" s="127" t="s">
        <v>22</v>
      </c>
      <c r="F144" s="128"/>
      <c r="H144" s="12"/>
      <c r="I144" s="88">
        <v>6614.0951580000001</v>
      </c>
      <c r="L144" s="34"/>
      <c r="M144" s="32"/>
    </row>
    <row r="145" spans="1:13" ht="30.75" thickBot="1" x14ac:dyDescent="0.3">
      <c r="A145" s="90" t="s">
        <v>859</v>
      </c>
      <c r="B145" s="25" t="s">
        <v>861</v>
      </c>
      <c r="C145" s="93">
        <v>513.20000000000005</v>
      </c>
      <c r="D145" s="88">
        <f t="shared" ref="D145:D155" si="2">$I145*1.035</f>
        <v>8057.1672044549987</v>
      </c>
      <c r="E145" s="127" t="s">
        <v>22</v>
      </c>
      <c r="F145" s="128"/>
      <c r="H145" s="12"/>
      <c r="I145" s="88">
        <v>7784.7026129999995</v>
      </c>
      <c r="L145" s="34"/>
      <c r="M145" s="32"/>
    </row>
    <row r="146" spans="1:13" ht="30.75" thickBot="1" x14ac:dyDescent="0.3">
      <c r="A146" s="90" t="s">
        <v>859</v>
      </c>
      <c r="B146" s="25" t="s">
        <v>861</v>
      </c>
      <c r="C146" s="93">
        <v>513.29999999999995</v>
      </c>
      <c r="D146" s="88">
        <f t="shared" si="2"/>
        <v>14000.315167529996</v>
      </c>
      <c r="E146" s="127" t="s">
        <v>22</v>
      </c>
      <c r="F146" s="128"/>
      <c r="H146" s="12"/>
      <c r="I146" s="88">
        <v>13526.874557999998</v>
      </c>
      <c r="L146" s="34"/>
      <c r="M146" s="32"/>
    </row>
    <row r="147" spans="1:13" ht="30.75" thickBot="1" x14ac:dyDescent="0.3">
      <c r="A147" s="90" t="s">
        <v>859</v>
      </c>
      <c r="B147" s="25" t="s">
        <v>861</v>
      </c>
      <c r="C147" s="93">
        <v>513.4</v>
      </c>
      <c r="D147" s="88">
        <f t="shared" si="2"/>
        <v>26707.379739119999</v>
      </c>
      <c r="E147" s="127" t="s">
        <v>22</v>
      </c>
      <c r="F147" s="128"/>
      <c r="H147" s="12"/>
      <c r="I147" s="88">
        <v>25804.231631999999</v>
      </c>
      <c r="L147" s="34"/>
      <c r="M147" s="32"/>
    </row>
    <row r="148" spans="1:13" ht="30.75" thickBot="1" x14ac:dyDescent="0.3">
      <c r="A148" s="90" t="s">
        <v>859</v>
      </c>
      <c r="B148" s="25" t="s">
        <v>862</v>
      </c>
      <c r="C148" s="93">
        <v>519.1</v>
      </c>
      <c r="D148" s="88">
        <f t="shared" si="2"/>
        <v>4704.5702785499989</v>
      </c>
      <c r="E148" s="127" t="s">
        <v>22</v>
      </c>
      <c r="F148" s="128"/>
      <c r="H148" s="12"/>
      <c r="I148" s="88">
        <v>4545.4785299999994</v>
      </c>
      <c r="L148" s="34"/>
      <c r="M148" s="32"/>
    </row>
    <row r="149" spans="1:13" ht="30.75" thickBot="1" x14ac:dyDescent="0.3">
      <c r="A149" s="90" t="s">
        <v>859</v>
      </c>
      <c r="B149" s="25" t="s">
        <v>862</v>
      </c>
      <c r="C149" s="93">
        <v>519.20000000000005</v>
      </c>
      <c r="D149" s="88">
        <f t="shared" si="2"/>
        <v>6064.6433217749991</v>
      </c>
      <c r="E149" s="127" t="s">
        <v>22</v>
      </c>
      <c r="F149" s="128"/>
      <c r="H149" s="12"/>
      <c r="I149" s="88">
        <v>5859.5587649999998</v>
      </c>
      <c r="L149" s="34"/>
      <c r="M149" s="32"/>
    </row>
    <row r="150" spans="1:13" ht="30.75" thickBot="1" x14ac:dyDescent="0.3">
      <c r="A150" s="90" t="s">
        <v>859</v>
      </c>
      <c r="B150" s="25" t="s">
        <v>862</v>
      </c>
      <c r="C150" s="93">
        <v>519.29999999999995</v>
      </c>
      <c r="D150" s="88">
        <f t="shared" si="2"/>
        <v>13140.39801762</v>
      </c>
      <c r="E150" s="127" t="s">
        <v>22</v>
      </c>
      <c r="F150" s="128"/>
      <c r="H150" s="12"/>
      <c r="I150" s="88">
        <v>12696.036732</v>
      </c>
      <c r="L150" s="34"/>
      <c r="M150" s="32"/>
    </row>
    <row r="151" spans="1:13" ht="30.75" thickBot="1" x14ac:dyDescent="0.3">
      <c r="A151" s="90" t="s">
        <v>859</v>
      </c>
      <c r="B151" s="25" t="s">
        <v>862</v>
      </c>
      <c r="C151" s="93">
        <v>519.4</v>
      </c>
      <c r="D151" s="88">
        <f t="shared" si="2"/>
        <v>25410.754272104998</v>
      </c>
      <c r="E151" s="127" t="s">
        <v>22</v>
      </c>
      <c r="F151" s="128"/>
      <c r="H151" s="12"/>
      <c r="I151" s="88">
        <v>24551.453403</v>
      </c>
      <c r="L151" s="34"/>
      <c r="M151" s="32"/>
    </row>
    <row r="152" spans="1:13" ht="30.75" thickBot="1" x14ac:dyDescent="0.3">
      <c r="A152" s="92" t="s">
        <v>863</v>
      </c>
      <c r="B152" s="25" t="s">
        <v>864</v>
      </c>
      <c r="C152" s="93">
        <v>720.1</v>
      </c>
      <c r="D152" s="88">
        <f t="shared" si="2"/>
        <v>4439.9803862700001</v>
      </c>
      <c r="E152" s="127" t="s">
        <v>16</v>
      </c>
      <c r="F152" s="128"/>
      <c r="H152" s="12"/>
      <c r="I152" s="88">
        <v>4289.8361220000006</v>
      </c>
      <c r="L152" s="34"/>
      <c r="M152" s="32"/>
    </row>
    <row r="153" spans="1:13" ht="30.75" thickBot="1" x14ac:dyDescent="0.3">
      <c r="A153" s="92" t="s">
        <v>863</v>
      </c>
      <c r="B153" s="25" t="s">
        <v>864</v>
      </c>
      <c r="C153" s="93">
        <v>720.2</v>
      </c>
      <c r="D153" s="88">
        <f t="shared" si="2"/>
        <v>5937.7481693549998</v>
      </c>
      <c r="E153" s="127" t="s">
        <v>16</v>
      </c>
      <c r="F153" s="128"/>
      <c r="H153" s="12"/>
      <c r="I153" s="88">
        <v>5736.954753</v>
      </c>
      <c r="L153" s="34"/>
      <c r="M153" s="32"/>
    </row>
    <row r="154" spans="1:13" ht="30.75" thickBot="1" x14ac:dyDescent="0.3">
      <c r="A154" s="92" t="s">
        <v>863</v>
      </c>
      <c r="B154" s="25" t="s">
        <v>864</v>
      </c>
      <c r="C154" s="93">
        <v>720.3</v>
      </c>
      <c r="D154" s="88">
        <f t="shared" si="2"/>
        <v>9187.0740403649997</v>
      </c>
      <c r="E154" s="127" t="s">
        <v>16</v>
      </c>
      <c r="F154" s="128"/>
      <c r="H154" s="12"/>
      <c r="I154" s="88">
        <v>8876.4000390000001</v>
      </c>
      <c r="L154" s="34"/>
      <c r="M154" s="32"/>
    </row>
    <row r="155" spans="1:13" ht="30.75" thickBot="1" x14ac:dyDescent="0.3">
      <c r="A155" s="92" t="s">
        <v>863</v>
      </c>
      <c r="B155" s="25" t="s">
        <v>864</v>
      </c>
      <c r="C155" s="93">
        <v>720.4</v>
      </c>
      <c r="D155" s="88">
        <f t="shared" si="2"/>
        <v>17296.214259374996</v>
      </c>
      <c r="E155" s="127" t="s">
        <v>16</v>
      </c>
      <c r="F155" s="128"/>
      <c r="H155" s="12"/>
      <c r="I155" s="88">
        <v>16711.318124999998</v>
      </c>
      <c r="L155" s="34"/>
      <c r="M155" s="32"/>
    </row>
    <row r="156" spans="1:13" x14ac:dyDescent="0.25">
      <c r="A156" s="1"/>
      <c r="C156" s="39"/>
      <c r="D156" s="40"/>
      <c r="E156" s="41"/>
      <c r="F156" s="41"/>
      <c r="G156" s="41"/>
      <c r="H156" s="12"/>
      <c r="M156" s="32"/>
    </row>
    <row r="157" spans="1:13" ht="15.75" thickBot="1" x14ac:dyDescent="0.3">
      <c r="A157" s="1"/>
      <c r="C157"/>
      <c r="D157" s="42"/>
      <c r="E157" s="12"/>
      <c r="F157" s="12"/>
      <c r="G157" s="12"/>
      <c r="H157" s="12"/>
      <c r="M157" s="32"/>
    </row>
    <row r="158" spans="1:13" ht="15.75" thickBot="1" x14ac:dyDescent="0.3">
      <c r="A158" s="16" t="s">
        <v>61</v>
      </c>
      <c r="B158" s="87"/>
      <c r="C158" s="18"/>
      <c r="D158" s="18"/>
      <c r="E158" s="18"/>
      <c r="F158" s="18"/>
      <c r="G158" s="113"/>
      <c r="H158" s="12"/>
      <c r="J158" s="44"/>
      <c r="M158" s="32"/>
    </row>
    <row r="159" spans="1:13" ht="45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41"/>
      <c r="J159" s="44"/>
      <c r="K159" s="44"/>
      <c r="L159" s="44"/>
      <c r="M159" s="32"/>
    </row>
    <row r="160" spans="1:13" ht="30.75" thickBot="1" x14ac:dyDescent="0.3">
      <c r="A160" s="45" t="s">
        <v>67</v>
      </c>
      <c r="B160" s="68">
        <v>47562</v>
      </c>
      <c r="C160" s="27">
        <v>908</v>
      </c>
      <c r="D160" s="88">
        <f t="shared" ref="D160:D161" si="3">$I160*1.035</f>
        <v>713.67338249999989</v>
      </c>
      <c r="E160" s="48" t="s">
        <v>69</v>
      </c>
      <c r="F160" s="156" t="s">
        <v>69</v>
      </c>
      <c r="G160" s="145"/>
      <c r="H160" s="95"/>
      <c r="I160" s="27">
        <v>689.53949999999998</v>
      </c>
      <c r="J160" s="44"/>
      <c r="K160" s="44"/>
      <c r="L160" s="44"/>
    </row>
    <row r="161" spans="1:13" ht="30.75" thickBot="1" x14ac:dyDescent="0.3">
      <c r="A161" s="45" t="s">
        <v>70</v>
      </c>
      <c r="B161" s="68">
        <v>49505</v>
      </c>
      <c r="C161" s="27" t="s">
        <v>1051</v>
      </c>
      <c r="D161" s="88">
        <f t="shared" si="3"/>
        <v>384.47662499999996</v>
      </c>
      <c r="E161" s="48" t="s">
        <v>69</v>
      </c>
      <c r="F161" s="156" t="s">
        <v>69</v>
      </c>
      <c r="G161" s="145"/>
      <c r="H161" s="95"/>
      <c r="I161" s="27">
        <v>371.47499999999997</v>
      </c>
      <c r="J161" s="44"/>
      <c r="K161" s="44"/>
      <c r="L161" s="44"/>
      <c r="M161" s="32"/>
    </row>
    <row r="162" spans="1:13" ht="30.75" thickBot="1" x14ac:dyDescent="0.3">
      <c r="A162" s="45" t="s">
        <v>71</v>
      </c>
      <c r="B162" s="68">
        <v>29881</v>
      </c>
      <c r="C162" s="27" t="s">
        <v>1050</v>
      </c>
      <c r="D162" s="50" t="s">
        <v>72</v>
      </c>
      <c r="E162" s="48" t="s">
        <v>69</v>
      </c>
      <c r="F162" s="156" t="s">
        <v>69</v>
      </c>
      <c r="G162" s="145"/>
      <c r="H162" s="95"/>
      <c r="J162" s="44"/>
      <c r="K162" s="44"/>
      <c r="L162" s="44"/>
      <c r="M162" s="32"/>
    </row>
    <row r="163" spans="1:13" ht="30.75" thickBot="1" x14ac:dyDescent="0.3">
      <c r="A163" s="51" t="s">
        <v>73</v>
      </c>
      <c r="B163" s="68">
        <v>29826</v>
      </c>
      <c r="C163" s="27" t="s">
        <v>1049</v>
      </c>
      <c r="D163" s="50" t="s">
        <v>72</v>
      </c>
      <c r="E163" s="48" t="s">
        <v>69</v>
      </c>
      <c r="F163" s="156" t="s">
        <v>69</v>
      </c>
      <c r="G163" s="145"/>
      <c r="H163" s="95"/>
      <c r="J163" s="44"/>
      <c r="K163" s="44"/>
    </row>
    <row r="164" spans="1:13" ht="30.75" thickBot="1" x14ac:dyDescent="0.3">
      <c r="A164" s="45" t="s">
        <v>75</v>
      </c>
      <c r="B164" s="68">
        <v>45378</v>
      </c>
      <c r="C164" s="27" t="s">
        <v>1048</v>
      </c>
      <c r="D164" s="88">
        <f t="shared" ref="D164:D169" si="4">$I164*1.035</f>
        <v>218.57647499999996</v>
      </c>
      <c r="E164" s="48" t="s">
        <v>69</v>
      </c>
      <c r="F164" s="156" t="s">
        <v>69</v>
      </c>
      <c r="G164" s="145"/>
      <c r="H164" s="95"/>
      <c r="I164" s="27">
        <v>211.18499999999997</v>
      </c>
      <c r="J164" s="44"/>
    </row>
    <row r="165" spans="1:13" ht="30.75" thickBot="1" x14ac:dyDescent="0.3">
      <c r="A165" s="45" t="s">
        <v>76</v>
      </c>
      <c r="B165" s="68">
        <v>45380</v>
      </c>
      <c r="C165" s="27" t="s">
        <v>1047</v>
      </c>
      <c r="D165" s="88">
        <f t="shared" si="4"/>
        <v>272.97234899999989</v>
      </c>
      <c r="E165" s="48" t="s">
        <v>69</v>
      </c>
      <c r="F165" s="156" t="s">
        <v>69</v>
      </c>
      <c r="G165" s="145"/>
      <c r="H165" s="95"/>
      <c r="I165" s="27">
        <v>263.74139999999994</v>
      </c>
      <c r="J165" s="44"/>
    </row>
    <row r="166" spans="1:13" ht="30.75" thickBot="1" x14ac:dyDescent="0.3">
      <c r="A166" s="24" t="s">
        <v>77</v>
      </c>
      <c r="B166" s="68">
        <v>45384</v>
      </c>
      <c r="C166" s="27" t="s">
        <v>1046</v>
      </c>
      <c r="D166" s="88">
        <f t="shared" si="4"/>
        <v>287.56429649999995</v>
      </c>
      <c r="E166" s="48" t="s">
        <v>69</v>
      </c>
      <c r="F166" s="156" t="s">
        <v>69</v>
      </c>
      <c r="G166" s="145"/>
      <c r="H166" s="95"/>
      <c r="I166" s="27">
        <v>277.8399</v>
      </c>
      <c r="J166" s="44"/>
    </row>
    <row r="167" spans="1:13" ht="30.75" thickBot="1" x14ac:dyDescent="0.3">
      <c r="A167" s="52" t="s">
        <v>78</v>
      </c>
      <c r="B167" s="68">
        <v>45385</v>
      </c>
      <c r="C167" s="27" t="s">
        <v>1045</v>
      </c>
      <c r="D167" s="88">
        <f t="shared" si="4"/>
        <v>324.63147599999996</v>
      </c>
      <c r="E167" s="48" t="s">
        <v>69</v>
      </c>
      <c r="F167" s="156" t="s">
        <v>69</v>
      </c>
      <c r="G167" s="145"/>
      <c r="H167" s="95"/>
      <c r="I167" s="27">
        <v>313.65359999999998</v>
      </c>
      <c r="J167" s="44"/>
    </row>
    <row r="168" spans="1:13" ht="30.75" thickBot="1" x14ac:dyDescent="0.3">
      <c r="A168" s="45" t="s">
        <v>79</v>
      </c>
      <c r="B168" s="68">
        <v>43235</v>
      </c>
      <c r="C168" s="27" t="s">
        <v>1044</v>
      </c>
      <c r="D168" s="88">
        <f t="shared" si="4"/>
        <v>151.63515899999999</v>
      </c>
      <c r="E168" s="48" t="s">
        <v>69</v>
      </c>
      <c r="F168" s="156" t="s">
        <v>69</v>
      </c>
      <c r="G168" s="145"/>
      <c r="H168" s="95"/>
      <c r="I168" s="27">
        <v>146.50739999999999</v>
      </c>
      <c r="J168" s="44"/>
    </row>
    <row r="169" spans="1:13" ht="30.75" thickBot="1" x14ac:dyDescent="0.3">
      <c r="A169" s="45" t="s">
        <v>80</v>
      </c>
      <c r="B169" s="68">
        <v>43239</v>
      </c>
      <c r="C169" s="27" t="s">
        <v>1043</v>
      </c>
      <c r="D169" s="88">
        <f t="shared" si="4"/>
        <v>179.92295100000001</v>
      </c>
      <c r="E169" s="48" t="s">
        <v>69</v>
      </c>
      <c r="F169" s="156" t="s">
        <v>69</v>
      </c>
      <c r="G169" s="145"/>
      <c r="H169" s="95"/>
      <c r="I169" s="27">
        <v>173.83860000000001</v>
      </c>
      <c r="J169" s="44"/>
    </row>
    <row r="170" spans="1:13" ht="30.75" thickBot="1" x14ac:dyDescent="0.3">
      <c r="A170" s="45" t="s">
        <v>81</v>
      </c>
      <c r="B170" s="68">
        <v>66984</v>
      </c>
      <c r="C170" s="27" t="s">
        <v>1042</v>
      </c>
      <c r="D170" s="50" t="s">
        <v>72</v>
      </c>
      <c r="E170" s="48" t="s">
        <v>69</v>
      </c>
      <c r="F170" s="156" t="s">
        <v>69</v>
      </c>
      <c r="G170" s="145"/>
      <c r="H170" s="95"/>
      <c r="J170" s="44"/>
    </row>
    <row r="171" spans="1:13" ht="30.75" thickBot="1" x14ac:dyDescent="0.3">
      <c r="A171" s="52" t="s">
        <v>82</v>
      </c>
      <c r="B171" s="68">
        <v>19083</v>
      </c>
      <c r="C171" s="27" t="s">
        <v>1041</v>
      </c>
      <c r="D171" s="50" t="s">
        <v>72</v>
      </c>
      <c r="E171" s="48" t="s">
        <v>69</v>
      </c>
      <c r="F171" s="156" t="s">
        <v>69</v>
      </c>
      <c r="G171" s="145"/>
      <c r="H171" s="95"/>
      <c r="J171" s="44"/>
    </row>
    <row r="172" spans="1:13" ht="30.75" thickBot="1" x14ac:dyDescent="0.3">
      <c r="A172" s="45" t="s">
        <v>83</v>
      </c>
      <c r="B172" s="68">
        <v>19120</v>
      </c>
      <c r="C172" s="27" t="s">
        <v>1040</v>
      </c>
      <c r="D172" s="88">
        <f t="shared" ref="D172:D173" si="5">$I172*1.035</f>
        <v>209.49434999999997</v>
      </c>
      <c r="E172" s="48" t="s">
        <v>69</v>
      </c>
      <c r="F172" s="156" t="s">
        <v>69</v>
      </c>
      <c r="G172" s="145"/>
      <c r="H172" s="95"/>
      <c r="I172" s="27">
        <v>202.41</v>
      </c>
      <c r="J172" s="44"/>
    </row>
    <row r="173" spans="1:13" ht="30.75" thickBot="1" x14ac:dyDescent="0.3">
      <c r="A173" s="52" t="s">
        <v>799</v>
      </c>
      <c r="B173" s="68">
        <v>10005</v>
      </c>
      <c r="C173" s="27" t="s">
        <v>1039</v>
      </c>
      <c r="D173" s="88">
        <f t="shared" si="5"/>
        <v>72.390590999999986</v>
      </c>
      <c r="E173" s="48" t="s">
        <v>69</v>
      </c>
      <c r="F173" s="156" t="s">
        <v>69</v>
      </c>
      <c r="G173" s="145"/>
      <c r="H173" s="95"/>
      <c r="I173" s="27">
        <v>69.942599999999999</v>
      </c>
      <c r="J173" s="44"/>
    </row>
    <row r="174" spans="1:13" ht="30.75" customHeight="1" thickBot="1" x14ac:dyDescent="0.3">
      <c r="A174" s="45" t="s">
        <v>85</v>
      </c>
      <c r="B174" s="68">
        <v>36430</v>
      </c>
      <c r="C174" s="27" t="s">
        <v>1038</v>
      </c>
      <c r="D174" s="48" t="s">
        <v>68</v>
      </c>
      <c r="E174" s="48" t="s">
        <v>68</v>
      </c>
      <c r="F174" s="156" t="s">
        <v>68</v>
      </c>
      <c r="G174" s="145"/>
      <c r="H174" s="95"/>
      <c r="J174" s="44"/>
    </row>
    <row r="175" spans="1:13" ht="15.75" thickBot="1" x14ac:dyDescent="0.3">
      <c r="D175" s="53"/>
      <c r="F175" s="149"/>
    </row>
    <row r="176" spans="1:13" ht="15.75" thickBot="1" x14ac:dyDescent="0.3">
      <c r="A176" s="16" t="s">
        <v>86</v>
      </c>
      <c r="B176" s="87"/>
      <c r="C176" s="18"/>
      <c r="D176" s="54"/>
      <c r="E176" s="54"/>
      <c r="F176" s="55"/>
      <c r="G176" s="158"/>
    </row>
    <row r="177" spans="1:10" ht="30.75" thickBot="1" x14ac:dyDescent="0.3">
      <c r="A177" s="10" t="s">
        <v>8</v>
      </c>
      <c r="B177" s="10" t="s">
        <v>62</v>
      </c>
      <c r="C177" s="10" t="s">
        <v>63</v>
      </c>
      <c r="D177" s="96" t="s">
        <v>64</v>
      </c>
      <c r="E177" s="10" t="s">
        <v>65</v>
      </c>
      <c r="F177" s="129" t="s">
        <v>87</v>
      </c>
      <c r="G177" s="112"/>
    </row>
    <row r="178" spans="1:10" ht="30.75" thickBot="1" x14ac:dyDescent="0.3">
      <c r="A178" s="56" t="s">
        <v>88</v>
      </c>
      <c r="B178" s="97">
        <v>93454</v>
      </c>
      <c r="C178" s="88">
        <f t="shared" ref="C178:C181" si="6">$I178*1.035</f>
        <v>939.69719999999984</v>
      </c>
      <c r="D178" s="58" t="s">
        <v>72</v>
      </c>
      <c r="E178" s="59" t="s">
        <v>89</v>
      </c>
      <c r="F178" s="157" t="s">
        <v>89</v>
      </c>
      <c r="G178" s="131"/>
      <c r="I178" s="47">
        <v>907.92</v>
      </c>
      <c r="J178" s="44"/>
    </row>
    <row r="179" spans="1:10" ht="30.75" thickBot="1" x14ac:dyDescent="0.3">
      <c r="A179" s="56" t="s">
        <v>90</v>
      </c>
      <c r="B179" s="97">
        <v>93458</v>
      </c>
      <c r="C179" s="88">
        <f t="shared" si="6"/>
        <v>939.69719999999984</v>
      </c>
      <c r="D179" s="58" t="s">
        <v>72</v>
      </c>
      <c r="E179" s="59" t="s">
        <v>89</v>
      </c>
      <c r="F179" s="157" t="s">
        <v>89</v>
      </c>
      <c r="G179" s="131"/>
      <c r="I179" s="47">
        <v>907.92</v>
      </c>
      <c r="J179" s="44"/>
    </row>
    <row r="180" spans="1:10" ht="45.75" thickBot="1" x14ac:dyDescent="0.3">
      <c r="A180" s="56" t="s">
        <v>91</v>
      </c>
      <c r="B180" s="97">
        <v>93459</v>
      </c>
      <c r="C180" s="88">
        <f t="shared" si="6"/>
        <v>939.69719999999984</v>
      </c>
      <c r="D180" s="58" t="s">
        <v>72</v>
      </c>
      <c r="E180" s="59" t="s">
        <v>89</v>
      </c>
      <c r="F180" s="157" t="s">
        <v>89</v>
      </c>
      <c r="G180" s="131"/>
      <c r="I180" s="47">
        <v>907.92</v>
      </c>
      <c r="J180" s="44"/>
    </row>
    <row r="181" spans="1:10" ht="30.75" thickBot="1" x14ac:dyDescent="0.3">
      <c r="A181" s="56" t="s">
        <v>92</v>
      </c>
      <c r="B181" s="97">
        <v>93460</v>
      </c>
      <c r="C181" s="88">
        <f t="shared" si="6"/>
        <v>939.69719999999984</v>
      </c>
      <c r="D181" s="58" t="s">
        <v>72</v>
      </c>
      <c r="E181" s="59" t="s">
        <v>89</v>
      </c>
      <c r="F181" s="157" t="s">
        <v>89</v>
      </c>
      <c r="G181" s="131"/>
      <c r="I181" s="47">
        <v>907.92</v>
      </c>
      <c r="J181" s="44"/>
    </row>
    <row r="182" spans="1:10" ht="30.75" thickBot="1" x14ac:dyDescent="0.3">
      <c r="A182" s="56" t="s">
        <v>93</v>
      </c>
      <c r="B182" s="97" t="s">
        <v>94</v>
      </c>
      <c r="C182" s="27" t="s">
        <v>68</v>
      </c>
      <c r="D182" s="58" t="s">
        <v>72</v>
      </c>
      <c r="E182" s="59" t="s">
        <v>89</v>
      </c>
      <c r="F182" s="157" t="s">
        <v>89</v>
      </c>
      <c r="G182" s="131"/>
      <c r="J182" s="44"/>
    </row>
    <row r="183" spans="1:10" x14ac:dyDescent="0.25">
      <c r="D183" s="40"/>
    </row>
    <row r="184" spans="1:10" ht="15.75" thickBot="1" x14ac:dyDescent="0.3">
      <c r="A184"/>
      <c r="C184"/>
      <c r="D184" s="32"/>
    </row>
    <row r="185" spans="1:10" ht="15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59"/>
      <c r="I185" s="98"/>
      <c r="J185" s="11"/>
    </row>
    <row r="186" spans="1:10" ht="15.75" thickBot="1" x14ac:dyDescent="0.3">
      <c r="A186" s="60" t="s">
        <v>98</v>
      </c>
      <c r="B186" s="87"/>
      <c r="C186" s="18"/>
      <c r="D186" s="18"/>
      <c r="E186" s="18"/>
      <c r="F186" s="18"/>
      <c r="G186" s="160"/>
    </row>
    <row r="187" spans="1:10" ht="15.75" thickBot="1" x14ac:dyDescent="0.3">
      <c r="A187" s="61" t="s">
        <v>99</v>
      </c>
      <c r="B187" s="25" t="s">
        <v>100</v>
      </c>
      <c r="C187" s="62">
        <v>82043</v>
      </c>
      <c r="D187" s="78">
        <f t="shared" ref="D187:D250" si="7">$I187*1.035</f>
        <v>9.687599999999998</v>
      </c>
      <c r="E187" s="62" t="s">
        <v>16</v>
      </c>
      <c r="F187" s="130" t="s">
        <v>68</v>
      </c>
      <c r="G187" s="131"/>
      <c r="I187" s="70">
        <v>9.36</v>
      </c>
    </row>
    <row r="188" spans="1:10" ht="15.75" thickBot="1" x14ac:dyDescent="0.3">
      <c r="A188" s="61" t="s">
        <v>102</v>
      </c>
      <c r="B188" s="25" t="s">
        <v>103</v>
      </c>
      <c r="C188" s="62">
        <v>82009</v>
      </c>
      <c r="D188" s="78">
        <f t="shared" si="7"/>
        <v>6.3817064999999982</v>
      </c>
      <c r="E188" s="62" t="s">
        <v>16</v>
      </c>
      <c r="F188" s="130" t="s">
        <v>68</v>
      </c>
      <c r="G188" s="131"/>
      <c r="I188" s="70">
        <v>6.1658999999999988</v>
      </c>
    </row>
    <row r="189" spans="1:10" ht="15.75" thickBot="1" x14ac:dyDescent="0.3">
      <c r="A189" s="61" t="s">
        <v>104</v>
      </c>
      <c r="B189" s="25" t="s">
        <v>105</v>
      </c>
      <c r="C189" s="26">
        <v>87070</v>
      </c>
      <c r="D189" s="78">
        <f t="shared" si="7"/>
        <v>8.355554999999999</v>
      </c>
      <c r="E189" s="27" t="s">
        <v>16</v>
      </c>
      <c r="F189" s="130" t="s">
        <v>68</v>
      </c>
      <c r="G189" s="131"/>
      <c r="I189" s="70">
        <v>8.0730000000000004</v>
      </c>
    </row>
    <row r="190" spans="1:10" ht="15.75" thickBot="1" x14ac:dyDescent="0.3">
      <c r="A190" s="61" t="s">
        <v>106</v>
      </c>
      <c r="B190" s="25" t="s">
        <v>107</v>
      </c>
      <c r="C190" s="62">
        <v>84460</v>
      </c>
      <c r="D190" s="78">
        <f t="shared" si="7"/>
        <v>8.7188399999999984</v>
      </c>
      <c r="E190" s="62" t="s">
        <v>16</v>
      </c>
      <c r="F190" s="130" t="s">
        <v>68</v>
      </c>
      <c r="G190" s="131"/>
      <c r="I190" s="70">
        <v>8.4239999999999995</v>
      </c>
    </row>
    <row r="191" spans="1:10" ht="15.75" thickBot="1" x14ac:dyDescent="0.3">
      <c r="A191" s="61" t="s">
        <v>108</v>
      </c>
      <c r="B191" s="25" t="s">
        <v>109</v>
      </c>
      <c r="C191" s="62">
        <v>82105</v>
      </c>
      <c r="D191" s="78">
        <f t="shared" si="7"/>
        <v>24.218999999999998</v>
      </c>
      <c r="E191" s="62" t="s">
        <v>16</v>
      </c>
      <c r="F191" s="130" t="s">
        <v>68</v>
      </c>
      <c r="G191" s="131"/>
      <c r="I191" s="70">
        <v>23.4</v>
      </c>
    </row>
    <row r="192" spans="1:10" ht="15.75" thickBot="1" x14ac:dyDescent="0.3">
      <c r="A192" s="61" t="s">
        <v>110</v>
      </c>
      <c r="B192" s="25" t="s">
        <v>111</v>
      </c>
      <c r="C192" s="62">
        <v>82140</v>
      </c>
      <c r="D192" s="78">
        <f t="shared" si="7"/>
        <v>6.0547499999999994</v>
      </c>
      <c r="E192" s="62" t="s">
        <v>16</v>
      </c>
      <c r="F192" s="130" t="s">
        <v>68</v>
      </c>
      <c r="G192" s="131"/>
      <c r="I192" s="70">
        <v>5.85</v>
      </c>
    </row>
    <row r="193" spans="1:9" ht="15.75" thickBot="1" x14ac:dyDescent="0.3">
      <c r="A193" s="61" t="s">
        <v>112</v>
      </c>
      <c r="B193" s="25" t="s">
        <v>113</v>
      </c>
      <c r="C193" s="62">
        <v>82150</v>
      </c>
      <c r="D193" s="78">
        <f t="shared" si="7"/>
        <v>6.0547499999999994</v>
      </c>
      <c r="E193" s="62" t="s">
        <v>16</v>
      </c>
      <c r="F193" s="130" t="s">
        <v>68</v>
      </c>
      <c r="G193" s="131"/>
      <c r="I193" s="70">
        <v>5.85</v>
      </c>
    </row>
    <row r="194" spans="1:9" ht="15.75" thickBot="1" x14ac:dyDescent="0.3">
      <c r="A194" s="61" t="s">
        <v>114</v>
      </c>
      <c r="B194" s="25" t="s">
        <v>115</v>
      </c>
      <c r="C194" s="62">
        <v>82157</v>
      </c>
      <c r="D194" s="78">
        <f t="shared" si="7"/>
        <v>30.273749999999996</v>
      </c>
      <c r="E194" s="62" t="s">
        <v>16</v>
      </c>
      <c r="F194" s="130" t="s">
        <v>68</v>
      </c>
      <c r="G194" s="131"/>
      <c r="I194" s="70">
        <v>29.25</v>
      </c>
    </row>
    <row r="195" spans="1:9" ht="15.75" thickBot="1" x14ac:dyDescent="0.3">
      <c r="A195" s="61" t="s">
        <v>116</v>
      </c>
      <c r="B195" s="25" t="s">
        <v>117</v>
      </c>
      <c r="C195" s="62">
        <v>82164</v>
      </c>
      <c r="D195" s="78">
        <f t="shared" si="7"/>
        <v>24.424861499999999</v>
      </c>
      <c r="E195" s="62" t="s">
        <v>16</v>
      </c>
      <c r="F195" s="130" t="s">
        <v>68</v>
      </c>
      <c r="G195" s="131"/>
      <c r="I195" s="70">
        <v>23.5989</v>
      </c>
    </row>
    <row r="196" spans="1:9" ht="15.75" thickBot="1" x14ac:dyDescent="0.3">
      <c r="A196" s="61" t="s">
        <v>118</v>
      </c>
      <c r="B196" s="25" t="s">
        <v>119</v>
      </c>
      <c r="C196" s="62">
        <v>86038</v>
      </c>
      <c r="D196" s="78">
        <f t="shared" si="7"/>
        <v>18.164249999999996</v>
      </c>
      <c r="E196" s="62" t="s">
        <v>16</v>
      </c>
      <c r="F196" s="130" t="s">
        <v>68</v>
      </c>
      <c r="G196" s="131"/>
      <c r="I196" s="70">
        <v>17.549999999999997</v>
      </c>
    </row>
    <row r="197" spans="1:9" ht="15.75" thickBot="1" x14ac:dyDescent="0.3">
      <c r="A197" s="61" t="s">
        <v>120</v>
      </c>
      <c r="B197" s="25" t="s">
        <v>121</v>
      </c>
      <c r="C197" s="62">
        <v>86039</v>
      </c>
      <c r="D197" s="78">
        <f t="shared" si="7"/>
        <v>18.164249999999996</v>
      </c>
      <c r="E197" s="62" t="s">
        <v>16</v>
      </c>
      <c r="F197" s="130" t="s">
        <v>68</v>
      </c>
      <c r="G197" s="131"/>
      <c r="I197" s="70">
        <v>17.549999999999997</v>
      </c>
    </row>
    <row r="198" spans="1:9" ht="15.75" thickBot="1" x14ac:dyDescent="0.3">
      <c r="A198" s="61" t="s">
        <v>122</v>
      </c>
      <c r="B198" s="25" t="s">
        <v>123</v>
      </c>
      <c r="C198" s="62">
        <v>84075</v>
      </c>
      <c r="D198" s="78">
        <f t="shared" si="7"/>
        <v>7.713751499999999</v>
      </c>
      <c r="E198" s="62" t="s">
        <v>16</v>
      </c>
      <c r="F198" s="130" t="s">
        <v>68</v>
      </c>
      <c r="G198" s="131"/>
      <c r="I198" s="70">
        <v>7.4528999999999996</v>
      </c>
    </row>
    <row r="199" spans="1:9" ht="15.75" thickBot="1" x14ac:dyDescent="0.3">
      <c r="A199" s="61" t="s">
        <v>124</v>
      </c>
      <c r="B199" s="25" t="s">
        <v>125</v>
      </c>
      <c r="C199" s="62">
        <v>82784</v>
      </c>
      <c r="D199" s="78">
        <f t="shared" si="7"/>
        <v>15.560707499999998</v>
      </c>
      <c r="E199" s="62" t="s">
        <v>16</v>
      </c>
      <c r="F199" s="130" t="s">
        <v>68</v>
      </c>
      <c r="G199" s="131"/>
      <c r="I199" s="70">
        <v>15.0345</v>
      </c>
    </row>
    <row r="200" spans="1:9" ht="15.75" thickBot="1" x14ac:dyDescent="0.3">
      <c r="A200" s="61" t="s">
        <v>126</v>
      </c>
      <c r="B200" s="25" t="s">
        <v>127</v>
      </c>
      <c r="C200" s="62">
        <v>84550</v>
      </c>
      <c r="D200" s="78">
        <f t="shared" si="7"/>
        <v>7.5563279999999988</v>
      </c>
      <c r="E200" s="62" t="s">
        <v>16</v>
      </c>
      <c r="F200" s="130" t="s">
        <v>68</v>
      </c>
      <c r="G200" s="131"/>
      <c r="I200" s="70">
        <v>7.3007999999999997</v>
      </c>
    </row>
    <row r="201" spans="1:9" ht="15.75" thickBot="1" x14ac:dyDescent="0.3">
      <c r="A201" s="61" t="s">
        <v>128</v>
      </c>
      <c r="B201" s="25" t="s">
        <v>129</v>
      </c>
      <c r="C201" s="62">
        <v>84402</v>
      </c>
      <c r="D201" s="78">
        <f t="shared" si="7"/>
        <v>32.695649999999993</v>
      </c>
      <c r="E201" s="62" t="s">
        <v>16</v>
      </c>
      <c r="F201" s="130" t="s">
        <v>68</v>
      </c>
      <c r="G201" s="131"/>
      <c r="I201" s="70">
        <v>31.589999999999996</v>
      </c>
    </row>
    <row r="202" spans="1:9" ht="15.75" thickBot="1" x14ac:dyDescent="0.3">
      <c r="A202" s="61" t="s">
        <v>130</v>
      </c>
      <c r="B202" s="25" t="s">
        <v>131</v>
      </c>
      <c r="C202" s="62">
        <v>84439</v>
      </c>
      <c r="D202" s="78">
        <f t="shared" si="7"/>
        <v>9.687599999999998</v>
      </c>
      <c r="E202" s="62" t="s">
        <v>16</v>
      </c>
      <c r="F202" s="130" t="s">
        <v>68</v>
      </c>
      <c r="G202" s="131"/>
      <c r="I202" s="70">
        <v>9.36</v>
      </c>
    </row>
    <row r="203" spans="1:9" ht="15.75" thickBot="1" x14ac:dyDescent="0.3">
      <c r="A203" s="61" t="s">
        <v>132</v>
      </c>
      <c r="B203" s="25" t="s">
        <v>133</v>
      </c>
      <c r="C203" s="62">
        <v>83970</v>
      </c>
      <c r="D203" s="78">
        <f t="shared" si="7"/>
        <v>51.465374999999987</v>
      </c>
      <c r="E203" s="62" t="s">
        <v>16</v>
      </c>
      <c r="F203" s="130" t="s">
        <v>68</v>
      </c>
      <c r="G203" s="131"/>
      <c r="I203" s="70">
        <v>49.724999999999994</v>
      </c>
    </row>
    <row r="204" spans="1:9" ht="15.75" thickBot="1" x14ac:dyDescent="0.3">
      <c r="A204" s="61" t="s">
        <v>134</v>
      </c>
      <c r="B204" s="25" t="s">
        <v>135</v>
      </c>
      <c r="C204" s="62">
        <v>84100</v>
      </c>
      <c r="D204" s="78">
        <f t="shared" si="7"/>
        <v>7.9317224999999985</v>
      </c>
      <c r="E204" s="62" t="s">
        <v>16</v>
      </c>
      <c r="F204" s="130" t="s">
        <v>68</v>
      </c>
      <c r="G204" s="131"/>
      <c r="I204" s="70">
        <v>7.6634999999999991</v>
      </c>
    </row>
    <row r="205" spans="1:9" ht="15.75" thickBot="1" x14ac:dyDescent="0.3">
      <c r="A205" s="61" t="s">
        <v>136</v>
      </c>
      <c r="B205" s="25" t="s">
        <v>137</v>
      </c>
      <c r="C205" s="62">
        <v>84134</v>
      </c>
      <c r="D205" s="78">
        <f t="shared" si="7"/>
        <v>24.412751999999998</v>
      </c>
      <c r="E205" s="62" t="s">
        <v>16</v>
      </c>
      <c r="F205" s="130" t="s">
        <v>68</v>
      </c>
      <c r="G205" s="131"/>
      <c r="I205" s="70">
        <v>23.587199999999999</v>
      </c>
    </row>
    <row r="206" spans="1:9" ht="15.75" thickBot="1" x14ac:dyDescent="0.3">
      <c r="A206" s="61" t="s">
        <v>138</v>
      </c>
      <c r="B206" s="25" t="s">
        <v>139</v>
      </c>
      <c r="C206" s="62">
        <v>84144</v>
      </c>
      <c r="D206" s="78">
        <f t="shared" si="7"/>
        <v>20.58615</v>
      </c>
      <c r="E206" s="62" t="s">
        <v>16</v>
      </c>
      <c r="F206" s="130" t="s">
        <v>68</v>
      </c>
      <c r="G206" s="131"/>
      <c r="I206" s="70">
        <v>19.89</v>
      </c>
    </row>
    <row r="207" spans="1:9" ht="15.75" thickBot="1" x14ac:dyDescent="0.3">
      <c r="A207" s="61" t="s">
        <v>140</v>
      </c>
      <c r="B207" s="25" t="s">
        <v>141</v>
      </c>
      <c r="C207" s="62">
        <v>84146</v>
      </c>
      <c r="D207" s="78">
        <f t="shared" si="7"/>
        <v>29.062799999999996</v>
      </c>
      <c r="E207" s="62" t="s">
        <v>16</v>
      </c>
      <c r="F207" s="130" t="s">
        <v>68</v>
      </c>
      <c r="G207" s="131"/>
      <c r="I207" s="70">
        <v>28.08</v>
      </c>
    </row>
    <row r="208" spans="1:9" ht="15.75" thickBot="1" x14ac:dyDescent="0.3">
      <c r="A208" s="61" t="s">
        <v>142</v>
      </c>
      <c r="B208" s="25" t="s">
        <v>143</v>
      </c>
      <c r="C208" s="62">
        <v>84157</v>
      </c>
      <c r="D208" s="78">
        <f t="shared" si="7"/>
        <v>4.9648949999999994</v>
      </c>
      <c r="E208" s="62" t="s">
        <v>16</v>
      </c>
      <c r="F208" s="130" t="s">
        <v>68</v>
      </c>
      <c r="G208" s="131"/>
      <c r="I208" s="70">
        <v>4.7969999999999997</v>
      </c>
    </row>
    <row r="209" spans="1:9" ht="15.75" thickBot="1" x14ac:dyDescent="0.3">
      <c r="A209" s="61" t="s">
        <v>144</v>
      </c>
      <c r="B209" s="25" t="s">
        <v>145</v>
      </c>
      <c r="C209" s="62">
        <v>84155</v>
      </c>
      <c r="D209" s="78">
        <f t="shared" si="7"/>
        <v>5.6551364999999993</v>
      </c>
      <c r="E209" s="62" t="s">
        <v>16</v>
      </c>
      <c r="F209" s="130" t="s">
        <v>68</v>
      </c>
      <c r="G209" s="131"/>
      <c r="I209" s="70">
        <v>5.4638999999999998</v>
      </c>
    </row>
    <row r="210" spans="1:9" ht="15.75" thickBot="1" x14ac:dyDescent="0.3">
      <c r="A210" s="61" t="s">
        <v>146</v>
      </c>
      <c r="B210" s="25" t="s">
        <v>147</v>
      </c>
      <c r="C210" s="62">
        <v>84156</v>
      </c>
      <c r="D210" s="78">
        <f t="shared" si="7"/>
        <v>4.9648949999999994</v>
      </c>
      <c r="E210" s="62" t="s">
        <v>16</v>
      </c>
      <c r="F210" s="130" t="s">
        <v>68</v>
      </c>
      <c r="G210" s="131"/>
      <c r="I210" s="70">
        <v>4.7969999999999997</v>
      </c>
    </row>
    <row r="211" spans="1:9" ht="15.75" thickBot="1" x14ac:dyDescent="0.3">
      <c r="A211" s="61" t="s">
        <v>148</v>
      </c>
      <c r="B211" s="25" t="s">
        <v>149</v>
      </c>
      <c r="C211" s="62">
        <v>84154</v>
      </c>
      <c r="D211" s="78">
        <f t="shared" si="7"/>
        <v>24.630722999999996</v>
      </c>
      <c r="E211" s="62" t="s">
        <v>22</v>
      </c>
      <c r="F211" s="130" t="s">
        <v>68</v>
      </c>
      <c r="G211" s="131"/>
      <c r="I211" s="70">
        <v>23.797799999999999</v>
      </c>
    </row>
    <row r="212" spans="1:9" ht="15.75" thickBot="1" x14ac:dyDescent="0.3">
      <c r="A212" s="61" t="s">
        <v>150</v>
      </c>
      <c r="B212" s="25" t="s">
        <v>151</v>
      </c>
      <c r="C212" s="62">
        <v>84153</v>
      </c>
      <c r="D212" s="78">
        <f t="shared" si="7"/>
        <v>29.498741999999996</v>
      </c>
      <c r="E212" s="62" t="s">
        <v>22</v>
      </c>
      <c r="F212" s="130" t="s">
        <v>68</v>
      </c>
      <c r="G212" s="131"/>
      <c r="I212" s="70">
        <v>28.501199999999997</v>
      </c>
    </row>
    <row r="213" spans="1:9" ht="15.75" thickBot="1" x14ac:dyDescent="0.3">
      <c r="A213" s="61" t="s">
        <v>152</v>
      </c>
      <c r="B213" s="25" t="s">
        <v>153</v>
      </c>
      <c r="C213" s="62">
        <v>84132</v>
      </c>
      <c r="D213" s="78">
        <f t="shared" si="7"/>
        <v>7.6774229999999992</v>
      </c>
      <c r="E213" s="62" t="s">
        <v>16</v>
      </c>
      <c r="F213" s="130" t="s">
        <v>68</v>
      </c>
      <c r="G213" s="131"/>
      <c r="I213" s="70">
        <v>7.4177999999999997</v>
      </c>
    </row>
    <row r="214" spans="1:9" ht="15.75" thickBot="1" x14ac:dyDescent="0.3">
      <c r="A214" s="61" t="s">
        <v>154</v>
      </c>
      <c r="B214" s="25" t="s">
        <v>155</v>
      </c>
      <c r="C214" s="62">
        <v>84295</v>
      </c>
      <c r="D214" s="78">
        <f t="shared" si="7"/>
        <v>7.8711749999999991</v>
      </c>
      <c r="E214" s="62" t="s">
        <v>16</v>
      </c>
      <c r="F214" s="130" t="s">
        <v>68</v>
      </c>
      <c r="G214" s="131"/>
      <c r="I214" s="70">
        <v>7.6049999999999995</v>
      </c>
    </row>
    <row r="215" spans="1:9" ht="15.75" thickBot="1" x14ac:dyDescent="0.3">
      <c r="A215" s="61" t="s">
        <v>156</v>
      </c>
      <c r="B215" s="25" t="s">
        <v>157</v>
      </c>
      <c r="C215" s="62">
        <v>84432</v>
      </c>
      <c r="D215" s="78">
        <f t="shared" si="7"/>
        <v>26.350271999999997</v>
      </c>
      <c r="E215" s="62" t="s">
        <v>16</v>
      </c>
      <c r="F215" s="130" t="s">
        <v>68</v>
      </c>
      <c r="G215" s="131"/>
      <c r="I215" s="70">
        <v>25.459199999999999</v>
      </c>
    </row>
    <row r="216" spans="1:9" ht="15.75" thickBot="1" x14ac:dyDescent="0.3">
      <c r="A216" s="61" t="s">
        <v>158</v>
      </c>
      <c r="B216" s="25" t="s">
        <v>159</v>
      </c>
      <c r="C216" s="62">
        <v>84479</v>
      </c>
      <c r="D216" s="78">
        <f t="shared" si="7"/>
        <v>10.838002499999998</v>
      </c>
      <c r="E216" s="62" t="s">
        <v>16</v>
      </c>
      <c r="F216" s="130" t="s">
        <v>68</v>
      </c>
      <c r="G216" s="131"/>
      <c r="I216" s="70">
        <v>10.471499999999999</v>
      </c>
    </row>
    <row r="217" spans="1:9" ht="15.75" thickBot="1" x14ac:dyDescent="0.3">
      <c r="A217" s="61" t="s">
        <v>160</v>
      </c>
      <c r="B217" s="25" t="s">
        <v>161</v>
      </c>
      <c r="C217" s="62">
        <v>84403</v>
      </c>
      <c r="D217" s="78">
        <f t="shared" si="7"/>
        <v>32.695649999999993</v>
      </c>
      <c r="E217" s="62" t="s">
        <v>16</v>
      </c>
      <c r="F217" s="130" t="s">
        <v>68</v>
      </c>
      <c r="G217" s="131"/>
      <c r="I217" s="70">
        <v>31.589999999999996</v>
      </c>
    </row>
    <row r="218" spans="1:9" ht="15.75" thickBot="1" x14ac:dyDescent="0.3">
      <c r="A218" s="61" t="s">
        <v>162</v>
      </c>
      <c r="B218" s="25" t="s">
        <v>163</v>
      </c>
      <c r="C218" s="62">
        <v>84436</v>
      </c>
      <c r="D218" s="78">
        <f t="shared" si="7"/>
        <v>11.504024999999997</v>
      </c>
      <c r="E218" s="62" t="s">
        <v>16</v>
      </c>
      <c r="F218" s="130" t="s">
        <v>68</v>
      </c>
      <c r="G218" s="131"/>
      <c r="I218" s="70">
        <v>11.114999999999998</v>
      </c>
    </row>
    <row r="219" spans="1:9" ht="15.75" thickBot="1" x14ac:dyDescent="0.3">
      <c r="A219" s="61" t="s">
        <v>164</v>
      </c>
      <c r="B219" s="25" t="s">
        <v>165</v>
      </c>
      <c r="C219" s="62">
        <v>84466</v>
      </c>
      <c r="D219" s="78">
        <f t="shared" si="7"/>
        <v>20.58615</v>
      </c>
      <c r="E219" s="62" t="s">
        <v>16</v>
      </c>
      <c r="F219" s="130" t="s">
        <v>68</v>
      </c>
      <c r="G219" s="131"/>
      <c r="I219" s="70">
        <v>19.89</v>
      </c>
    </row>
    <row r="220" spans="1:9" ht="15.75" thickBot="1" x14ac:dyDescent="0.3">
      <c r="A220" s="61" t="s">
        <v>166</v>
      </c>
      <c r="B220" s="25" t="s">
        <v>167</v>
      </c>
      <c r="C220" s="62">
        <v>84520</v>
      </c>
      <c r="D220" s="78">
        <f t="shared" si="7"/>
        <v>6.5875679999999992</v>
      </c>
      <c r="E220" s="62" t="s">
        <v>16</v>
      </c>
      <c r="F220" s="130" t="s">
        <v>68</v>
      </c>
      <c r="G220" s="131"/>
      <c r="I220" s="70">
        <v>6.3647999999999998</v>
      </c>
    </row>
    <row r="221" spans="1:9" ht="15.75" thickBot="1" x14ac:dyDescent="0.3">
      <c r="A221" s="61" t="s">
        <v>168</v>
      </c>
      <c r="B221" s="25" t="s">
        <v>169</v>
      </c>
      <c r="C221" s="62">
        <v>84425</v>
      </c>
      <c r="D221" s="78">
        <f t="shared" si="7"/>
        <v>8.4766499999999994</v>
      </c>
      <c r="E221" s="62" t="s">
        <v>16</v>
      </c>
      <c r="F221" s="130" t="s">
        <v>68</v>
      </c>
      <c r="G221" s="131"/>
      <c r="I221" s="70">
        <v>8.19</v>
      </c>
    </row>
    <row r="222" spans="1:9" ht="15.75" thickBot="1" x14ac:dyDescent="0.3">
      <c r="A222" s="61" t="s">
        <v>170</v>
      </c>
      <c r="B222" s="25" t="s">
        <v>171</v>
      </c>
      <c r="C222" s="62">
        <v>84443</v>
      </c>
      <c r="D222" s="78">
        <f t="shared" si="7"/>
        <v>28.106149499999997</v>
      </c>
      <c r="E222" s="62" t="s">
        <v>22</v>
      </c>
      <c r="F222" s="130" t="s">
        <v>68</v>
      </c>
      <c r="G222" s="131"/>
      <c r="I222" s="70">
        <v>27.1557</v>
      </c>
    </row>
    <row r="223" spans="1:9" ht="15.75" thickBot="1" x14ac:dyDescent="0.3">
      <c r="A223" s="61" t="s">
        <v>172</v>
      </c>
      <c r="B223" s="25" t="s">
        <v>173</v>
      </c>
      <c r="C223" s="62">
        <v>84480</v>
      </c>
      <c r="D223" s="78">
        <f t="shared" si="7"/>
        <v>9.687599999999998</v>
      </c>
      <c r="E223" s="62" t="s">
        <v>16</v>
      </c>
      <c r="F223" s="130" t="s">
        <v>68</v>
      </c>
      <c r="G223" s="131"/>
      <c r="I223" s="70">
        <v>9.36</v>
      </c>
    </row>
    <row r="224" spans="1:9" ht="15.75" thickBot="1" x14ac:dyDescent="0.3">
      <c r="A224" s="61" t="s">
        <v>174</v>
      </c>
      <c r="B224" s="25" t="s">
        <v>175</v>
      </c>
      <c r="C224" s="62">
        <v>80048</v>
      </c>
      <c r="D224" s="78">
        <f t="shared" si="7"/>
        <v>11.334491999999997</v>
      </c>
      <c r="E224" s="62" t="s">
        <v>22</v>
      </c>
      <c r="F224" s="130" t="s">
        <v>68</v>
      </c>
      <c r="G224" s="131"/>
      <c r="I224" s="70">
        <v>10.951199999999998</v>
      </c>
    </row>
    <row r="225" spans="1:9" ht="15.75" thickBot="1" x14ac:dyDescent="0.3">
      <c r="A225" s="61" t="s">
        <v>176</v>
      </c>
      <c r="B225" s="25" t="s">
        <v>177</v>
      </c>
      <c r="C225" s="62">
        <v>82248</v>
      </c>
      <c r="D225" s="78">
        <f t="shared" si="7"/>
        <v>8.3918834999999987</v>
      </c>
      <c r="E225" s="62" t="s">
        <v>16</v>
      </c>
      <c r="F225" s="130" t="s">
        <v>68</v>
      </c>
      <c r="G225" s="131"/>
      <c r="I225" s="70">
        <v>8.1080999999999985</v>
      </c>
    </row>
    <row r="226" spans="1:9" ht="15.75" thickBot="1" x14ac:dyDescent="0.3">
      <c r="A226" s="61" t="s">
        <v>178</v>
      </c>
      <c r="B226" s="25" t="s">
        <v>179</v>
      </c>
      <c r="C226" s="62">
        <v>82247</v>
      </c>
      <c r="D226" s="78">
        <f t="shared" si="7"/>
        <v>8.3918834999999987</v>
      </c>
      <c r="E226" s="62" t="s">
        <v>16</v>
      </c>
      <c r="F226" s="130" t="s">
        <v>68</v>
      </c>
      <c r="G226" s="131"/>
      <c r="I226" s="70">
        <v>8.1080999999999985</v>
      </c>
    </row>
    <row r="227" spans="1:9" ht="15.75" thickBot="1" x14ac:dyDescent="0.3">
      <c r="A227" s="61" t="s">
        <v>180</v>
      </c>
      <c r="B227" s="25" t="s">
        <v>181</v>
      </c>
      <c r="C227" s="62">
        <v>36415</v>
      </c>
      <c r="D227" s="78" t="s">
        <v>974</v>
      </c>
      <c r="E227" s="62" t="s">
        <v>16</v>
      </c>
      <c r="F227" s="130" t="s">
        <v>68</v>
      </c>
      <c r="G227" s="131"/>
      <c r="I227" s="70" t="s">
        <v>68</v>
      </c>
    </row>
    <row r="228" spans="1:9" ht="15.75" thickBot="1" x14ac:dyDescent="0.3">
      <c r="A228" s="61" t="s">
        <v>182</v>
      </c>
      <c r="B228" s="25" t="s">
        <v>183</v>
      </c>
      <c r="C228" s="26">
        <v>87040</v>
      </c>
      <c r="D228" s="78">
        <f t="shared" si="7"/>
        <v>16.953299999999999</v>
      </c>
      <c r="E228" s="27" t="s">
        <v>16</v>
      </c>
      <c r="F228" s="130" t="s">
        <v>68</v>
      </c>
      <c r="G228" s="131"/>
      <c r="I228" s="70">
        <v>16.38</v>
      </c>
    </row>
    <row r="229" spans="1:9" ht="15.75" thickBot="1" x14ac:dyDescent="0.3">
      <c r="A229" s="61" t="s">
        <v>184</v>
      </c>
      <c r="B229" s="25" t="s">
        <v>185</v>
      </c>
      <c r="C229" s="62">
        <v>82805</v>
      </c>
      <c r="D229" s="78">
        <f t="shared" si="7"/>
        <v>47.05751699999999</v>
      </c>
      <c r="E229" s="62" t="s">
        <v>16</v>
      </c>
      <c r="F229" s="130" t="s">
        <v>68</v>
      </c>
      <c r="G229" s="131"/>
      <c r="I229" s="70">
        <v>45.466199999999994</v>
      </c>
    </row>
    <row r="230" spans="1:9" ht="15.75" thickBot="1" x14ac:dyDescent="0.3">
      <c r="A230" s="61" t="s">
        <v>186</v>
      </c>
      <c r="B230" s="25" t="s">
        <v>187</v>
      </c>
      <c r="C230" s="62">
        <v>83721</v>
      </c>
      <c r="D230" s="78">
        <f t="shared" si="7"/>
        <v>14.531399999999998</v>
      </c>
      <c r="E230" s="62" t="s">
        <v>16</v>
      </c>
      <c r="F230" s="130" t="s">
        <v>68</v>
      </c>
      <c r="G230" s="131"/>
      <c r="I230" s="70">
        <v>14.04</v>
      </c>
    </row>
    <row r="231" spans="1:9" ht="15.75" thickBot="1" x14ac:dyDescent="0.3">
      <c r="A231" s="61" t="s">
        <v>188</v>
      </c>
      <c r="B231" s="25" t="s">
        <v>189</v>
      </c>
      <c r="C231" s="62">
        <v>86900</v>
      </c>
      <c r="D231" s="78">
        <f t="shared" si="7"/>
        <v>4.9891139999999998</v>
      </c>
      <c r="E231" s="62" t="s">
        <v>16</v>
      </c>
      <c r="F231" s="130" t="s">
        <v>68</v>
      </c>
      <c r="G231" s="131"/>
      <c r="I231" s="70">
        <v>4.8204000000000002</v>
      </c>
    </row>
    <row r="232" spans="1:9" ht="15.75" thickBot="1" x14ac:dyDescent="0.3">
      <c r="A232" s="61" t="s">
        <v>191</v>
      </c>
      <c r="B232" s="25" t="s">
        <v>192</v>
      </c>
      <c r="C232" s="62">
        <v>86901</v>
      </c>
      <c r="D232" s="78">
        <f t="shared" si="7"/>
        <v>5.0496614999999991</v>
      </c>
      <c r="E232" s="62" t="s">
        <v>16</v>
      </c>
      <c r="F232" s="130" t="s">
        <v>68</v>
      </c>
      <c r="G232" s="131"/>
      <c r="I232" s="70">
        <v>4.8788999999999998</v>
      </c>
    </row>
    <row r="233" spans="1:9" ht="15.75" thickBot="1" x14ac:dyDescent="0.3">
      <c r="A233" s="61" t="s">
        <v>193</v>
      </c>
      <c r="B233" s="25" t="s">
        <v>194</v>
      </c>
      <c r="C233" s="62">
        <v>87493</v>
      </c>
      <c r="D233" s="78">
        <f t="shared" si="7"/>
        <v>48.704408999999991</v>
      </c>
      <c r="E233" s="62" t="s">
        <v>16</v>
      </c>
      <c r="F233" s="130" t="s">
        <v>68</v>
      </c>
      <c r="G233" s="131"/>
      <c r="I233" s="70">
        <v>47.057399999999994</v>
      </c>
    </row>
    <row r="234" spans="1:9" ht="15.75" thickBot="1" x14ac:dyDescent="0.3">
      <c r="A234" s="61" t="s">
        <v>195</v>
      </c>
      <c r="B234" s="25" t="s">
        <v>196</v>
      </c>
      <c r="C234" s="62">
        <v>82310</v>
      </c>
      <c r="D234" s="78">
        <f t="shared" si="7"/>
        <v>8.6098544999999991</v>
      </c>
      <c r="E234" s="62" t="s">
        <v>16</v>
      </c>
      <c r="F234" s="130" t="s">
        <v>68</v>
      </c>
      <c r="G234" s="131"/>
      <c r="I234" s="70">
        <v>8.3186999999999998</v>
      </c>
    </row>
    <row r="235" spans="1:9" ht="15.75" thickBot="1" x14ac:dyDescent="0.3">
      <c r="A235" s="61" t="s">
        <v>197</v>
      </c>
      <c r="B235" s="25" t="s">
        <v>196</v>
      </c>
      <c r="C235" s="26">
        <v>82330</v>
      </c>
      <c r="D235" s="78">
        <f t="shared" si="7"/>
        <v>10.7169075</v>
      </c>
      <c r="E235" s="62" t="s">
        <v>16</v>
      </c>
      <c r="F235" s="130" t="s">
        <v>68</v>
      </c>
      <c r="G235" s="131"/>
      <c r="I235" s="70">
        <v>10.3545</v>
      </c>
    </row>
    <row r="236" spans="1:9" ht="15.75" thickBot="1" x14ac:dyDescent="0.3">
      <c r="A236" s="61" t="s">
        <v>198</v>
      </c>
      <c r="B236" s="25" t="s">
        <v>199</v>
      </c>
      <c r="C236" s="26">
        <v>82374</v>
      </c>
      <c r="D236" s="78">
        <f t="shared" si="7"/>
        <v>8.1375839999999986</v>
      </c>
      <c r="E236" s="62" t="s">
        <v>16</v>
      </c>
      <c r="F236" s="130" t="s">
        <v>68</v>
      </c>
      <c r="G236" s="131"/>
      <c r="I236" s="70">
        <v>7.8623999999999992</v>
      </c>
    </row>
    <row r="237" spans="1:9" ht="15.75" thickBot="1" x14ac:dyDescent="0.3">
      <c r="A237" s="61" t="s">
        <v>200</v>
      </c>
      <c r="B237" s="25" t="s">
        <v>201</v>
      </c>
      <c r="C237" s="62">
        <v>82378</v>
      </c>
      <c r="D237" s="78">
        <f t="shared" si="7"/>
        <v>20.58615</v>
      </c>
      <c r="E237" s="62" t="s">
        <v>16</v>
      </c>
      <c r="F237" s="130" t="s">
        <v>68</v>
      </c>
      <c r="G237" s="131"/>
      <c r="I237" s="70">
        <v>19.89</v>
      </c>
    </row>
    <row r="238" spans="1:9" ht="15.75" thickBot="1" x14ac:dyDescent="0.3">
      <c r="A238" s="61" t="s">
        <v>202</v>
      </c>
      <c r="B238" s="25" t="s">
        <v>203</v>
      </c>
      <c r="C238" s="62">
        <v>86147</v>
      </c>
      <c r="D238" s="78">
        <f t="shared" si="7"/>
        <v>42.577001999999986</v>
      </c>
      <c r="E238" s="62" t="s">
        <v>16</v>
      </c>
      <c r="F238" s="130" t="s">
        <v>68</v>
      </c>
      <c r="G238" s="131"/>
      <c r="I238" s="70">
        <v>41.137199999999993</v>
      </c>
    </row>
    <row r="239" spans="1:9" ht="15.75" thickBot="1" x14ac:dyDescent="0.3">
      <c r="A239" s="61" t="s">
        <v>204</v>
      </c>
      <c r="B239" s="25" t="s">
        <v>205</v>
      </c>
      <c r="C239" s="62">
        <v>86200</v>
      </c>
      <c r="D239" s="78">
        <f t="shared" si="7"/>
        <v>17.522446499999997</v>
      </c>
      <c r="E239" s="62" t="s">
        <v>16</v>
      </c>
      <c r="F239" s="130" t="s">
        <v>68</v>
      </c>
      <c r="G239" s="131"/>
      <c r="I239" s="70">
        <v>16.9299</v>
      </c>
    </row>
    <row r="240" spans="1:9" ht="15.75" thickBot="1" x14ac:dyDescent="0.3">
      <c r="A240" s="61" t="s">
        <v>206</v>
      </c>
      <c r="B240" s="25" t="s">
        <v>207</v>
      </c>
      <c r="C240" s="62">
        <v>84703</v>
      </c>
      <c r="D240" s="78">
        <f t="shared" si="7"/>
        <v>12.424346999999997</v>
      </c>
      <c r="E240" s="62" t="s">
        <v>16</v>
      </c>
      <c r="F240" s="130" t="s">
        <v>68</v>
      </c>
      <c r="G240" s="131"/>
      <c r="I240" s="70">
        <v>12.004199999999999</v>
      </c>
    </row>
    <row r="241" spans="1:9" ht="15.75" thickBot="1" x14ac:dyDescent="0.3">
      <c r="A241" s="61" t="s">
        <v>208</v>
      </c>
      <c r="B241" s="25" t="s">
        <v>209</v>
      </c>
      <c r="C241" s="62">
        <v>84702</v>
      </c>
      <c r="D241" s="78">
        <f t="shared" si="7"/>
        <v>19.883799</v>
      </c>
      <c r="E241" s="62" t="s">
        <v>16</v>
      </c>
      <c r="F241" s="130" t="s">
        <v>68</v>
      </c>
      <c r="G241" s="131"/>
      <c r="I241" s="70">
        <v>19.211400000000001</v>
      </c>
    </row>
    <row r="242" spans="1:9" ht="15.75" thickBot="1" x14ac:dyDescent="0.3">
      <c r="A242" s="61" t="s">
        <v>210</v>
      </c>
      <c r="B242" s="25" t="s">
        <v>211</v>
      </c>
      <c r="C242" s="62">
        <v>87491</v>
      </c>
      <c r="D242" s="78">
        <f t="shared" si="7"/>
        <v>28.081930499999999</v>
      </c>
      <c r="E242" s="62" t="s">
        <v>16</v>
      </c>
      <c r="F242" s="130" t="s">
        <v>68</v>
      </c>
      <c r="G242" s="131"/>
      <c r="I242" s="70">
        <v>27.132300000000001</v>
      </c>
    </row>
    <row r="243" spans="1:9" ht="15.75" thickBot="1" x14ac:dyDescent="0.3">
      <c r="A243" s="61" t="s">
        <v>212</v>
      </c>
      <c r="B243" s="25" t="s">
        <v>213</v>
      </c>
      <c r="C243" s="26">
        <v>86920</v>
      </c>
      <c r="D243" s="78">
        <f t="shared" si="7"/>
        <v>25.429949999999998</v>
      </c>
      <c r="E243" s="27" t="s">
        <v>16</v>
      </c>
      <c r="F243" s="130" t="s">
        <v>68</v>
      </c>
      <c r="G243" s="131"/>
      <c r="I243" s="70">
        <v>24.57</v>
      </c>
    </row>
    <row r="244" spans="1:9" ht="15.75" thickBot="1" x14ac:dyDescent="0.3">
      <c r="A244" s="61" t="s">
        <v>214</v>
      </c>
      <c r="B244" s="25" t="s">
        <v>215</v>
      </c>
      <c r="C244" s="62">
        <v>86160</v>
      </c>
      <c r="D244" s="78">
        <f t="shared" si="7"/>
        <v>20.089660499999997</v>
      </c>
      <c r="E244" s="62" t="s">
        <v>16</v>
      </c>
      <c r="F244" s="130" t="s">
        <v>68</v>
      </c>
      <c r="G244" s="131"/>
      <c r="I244" s="70">
        <v>19.410299999999999</v>
      </c>
    </row>
    <row r="245" spans="1:9" ht="15.75" thickBot="1" x14ac:dyDescent="0.3">
      <c r="A245" s="61" t="s">
        <v>216</v>
      </c>
      <c r="B245" s="25" t="s">
        <v>217</v>
      </c>
      <c r="C245" s="62">
        <v>85025</v>
      </c>
      <c r="D245" s="78">
        <f t="shared" si="7"/>
        <v>7.2656999999999989</v>
      </c>
      <c r="E245" s="62" t="s">
        <v>22</v>
      </c>
      <c r="F245" s="130" t="s">
        <v>68</v>
      </c>
      <c r="G245" s="131"/>
      <c r="I245" s="70">
        <v>7.02</v>
      </c>
    </row>
    <row r="246" spans="1:9" ht="15.75" thickBot="1" x14ac:dyDescent="0.3">
      <c r="A246" s="61" t="s">
        <v>218</v>
      </c>
      <c r="B246" s="25" t="s">
        <v>219</v>
      </c>
      <c r="C246" s="62">
        <v>85027</v>
      </c>
      <c r="D246" s="78">
        <f t="shared" si="7"/>
        <v>9.1063439999999982</v>
      </c>
      <c r="E246" s="62" t="s">
        <v>22</v>
      </c>
      <c r="F246" s="130" t="s">
        <v>68</v>
      </c>
      <c r="G246" s="131"/>
      <c r="I246" s="70">
        <v>8.7983999999999991</v>
      </c>
    </row>
    <row r="247" spans="1:9" ht="15.75" thickBot="1" x14ac:dyDescent="0.3">
      <c r="A247" s="61" t="s">
        <v>220</v>
      </c>
      <c r="B247" s="25" t="s">
        <v>221</v>
      </c>
      <c r="C247" s="62">
        <v>80053</v>
      </c>
      <c r="D247" s="78">
        <f t="shared" si="7"/>
        <v>14.156005499999997</v>
      </c>
      <c r="E247" s="62" t="s">
        <v>22</v>
      </c>
      <c r="F247" s="130" t="s">
        <v>68</v>
      </c>
      <c r="G247" s="131"/>
      <c r="I247" s="70">
        <v>13.677299999999999</v>
      </c>
    </row>
    <row r="248" spans="1:9" ht="15.75" thickBot="1" x14ac:dyDescent="0.3">
      <c r="A248" s="61" t="s">
        <v>222</v>
      </c>
      <c r="B248" s="25" t="s">
        <v>223</v>
      </c>
      <c r="C248" s="26">
        <v>87015</v>
      </c>
      <c r="D248" s="78">
        <f t="shared" si="7"/>
        <v>9.0821249999999978</v>
      </c>
      <c r="E248" s="27" t="s">
        <v>16</v>
      </c>
      <c r="F248" s="130" t="s">
        <v>68</v>
      </c>
      <c r="G248" s="131"/>
      <c r="I248" s="70">
        <v>8.7749999999999986</v>
      </c>
    </row>
    <row r="249" spans="1:9" ht="15.75" thickBot="1" x14ac:dyDescent="0.3">
      <c r="A249" s="61" t="s">
        <v>224</v>
      </c>
      <c r="B249" s="25" t="s">
        <v>225</v>
      </c>
      <c r="C249" s="26">
        <v>86880</v>
      </c>
      <c r="D249" s="78">
        <f t="shared" si="7"/>
        <v>8.9973584999999989</v>
      </c>
      <c r="E249" s="62" t="s">
        <v>16</v>
      </c>
      <c r="F249" s="130" t="s">
        <v>68</v>
      </c>
      <c r="G249" s="131"/>
      <c r="I249" s="70">
        <v>8.6930999999999994</v>
      </c>
    </row>
    <row r="250" spans="1:9" ht="15.75" thickBot="1" x14ac:dyDescent="0.3">
      <c r="A250" s="61" t="s">
        <v>226</v>
      </c>
      <c r="B250" s="25" t="s">
        <v>227</v>
      </c>
      <c r="C250" s="26">
        <v>86885</v>
      </c>
      <c r="D250" s="78">
        <f t="shared" si="7"/>
        <v>9.5665049999999994</v>
      </c>
      <c r="E250" s="62" t="s">
        <v>16</v>
      </c>
      <c r="F250" s="130" t="s">
        <v>68</v>
      </c>
      <c r="G250" s="131"/>
      <c r="I250" s="70">
        <v>9.2430000000000003</v>
      </c>
    </row>
    <row r="251" spans="1:9" ht="15.75" thickBot="1" x14ac:dyDescent="0.3">
      <c r="A251" s="61" t="s">
        <v>228</v>
      </c>
      <c r="B251" s="25" t="s">
        <v>229</v>
      </c>
      <c r="C251" s="62">
        <v>87635</v>
      </c>
      <c r="D251" s="78">
        <f t="shared" ref="D251:D314" si="8">$I251*1.035</f>
        <v>42.976615499999994</v>
      </c>
      <c r="E251" s="62" t="s">
        <v>16</v>
      </c>
      <c r="F251" s="130" t="s">
        <v>68</v>
      </c>
      <c r="G251" s="131"/>
      <c r="I251" s="70">
        <v>41.523299999999999</v>
      </c>
    </row>
    <row r="252" spans="1:9" ht="15.75" thickBot="1" x14ac:dyDescent="0.3">
      <c r="A252" s="61" t="s">
        <v>231</v>
      </c>
      <c r="B252" s="25" t="s">
        <v>232</v>
      </c>
      <c r="C252" s="62">
        <v>86769</v>
      </c>
      <c r="D252" s="78">
        <f t="shared" si="8"/>
        <v>13.514201999999999</v>
      </c>
      <c r="E252" s="62" t="s">
        <v>16</v>
      </c>
      <c r="F252" s="130" t="s">
        <v>68</v>
      </c>
      <c r="G252" s="131"/>
      <c r="I252" s="70">
        <v>13.0572</v>
      </c>
    </row>
    <row r="253" spans="1:9" ht="15.75" thickBot="1" x14ac:dyDescent="0.3">
      <c r="A253" s="61" t="s">
        <v>233</v>
      </c>
      <c r="B253" s="25" t="s">
        <v>234</v>
      </c>
      <c r="C253" s="62" t="s">
        <v>235</v>
      </c>
      <c r="D253" s="78">
        <f t="shared" si="8"/>
        <v>96.875999999999991</v>
      </c>
      <c r="E253" s="27" t="s">
        <v>16</v>
      </c>
      <c r="F253" s="130" t="s">
        <v>68</v>
      </c>
      <c r="G253" s="131"/>
      <c r="I253" s="70">
        <v>93.6</v>
      </c>
    </row>
    <row r="254" spans="1:9" ht="15.75" thickBot="1" x14ac:dyDescent="0.3">
      <c r="A254" s="61" t="s">
        <v>236</v>
      </c>
      <c r="B254" s="25" t="s">
        <v>237</v>
      </c>
      <c r="C254" s="62">
        <v>86140</v>
      </c>
      <c r="D254" s="78">
        <f t="shared" si="8"/>
        <v>3.6328499999999995</v>
      </c>
      <c r="E254" s="62" t="s">
        <v>16</v>
      </c>
      <c r="F254" s="130" t="s">
        <v>68</v>
      </c>
      <c r="G254" s="131"/>
      <c r="I254" s="70">
        <v>3.51</v>
      </c>
    </row>
    <row r="255" spans="1:9" ht="15.75" thickBot="1" x14ac:dyDescent="0.3">
      <c r="A255" s="61" t="s">
        <v>238</v>
      </c>
      <c r="B255" s="25" t="s">
        <v>239</v>
      </c>
      <c r="C255" s="62">
        <v>86141</v>
      </c>
      <c r="D255" s="78">
        <f t="shared" si="8"/>
        <v>12.751303499999997</v>
      </c>
      <c r="E255" s="62" t="s">
        <v>16</v>
      </c>
      <c r="F255" s="130" t="s">
        <v>68</v>
      </c>
      <c r="G255" s="131"/>
      <c r="I255" s="70">
        <v>12.320099999999998</v>
      </c>
    </row>
    <row r="256" spans="1:9" ht="15.75" thickBot="1" x14ac:dyDescent="0.3">
      <c r="A256" s="61" t="s">
        <v>240</v>
      </c>
      <c r="B256" s="25" t="s">
        <v>241</v>
      </c>
      <c r="C256" s="62">
        <v>82550</v>
      </c>
      <c r="D256" s="78">
        <f t="shared" si="8"/>
        <v>8.706730499999999</v>
      </c>
      <c r="E256" s="62" t="s">
        <v>16</v>
      </c>
      <c r="F256" s="130" t="s">
        <v>68</v>
      </c>
      <c r="G256" s="131"/>
      <c r="I256" s="70">
        <v>8.4123000000000001</v>
      </c>
    </row>
    <row r="257" spans="1:9" ht="15.75" thickBot="1" x14ac:dyDescent="0.3">
      <c r="A257" s="61" t="s">
        <v>242</v>
      </c>
      <c r="B257" s="25" t="s">
        <v>243</v>
      </c>
      <c r="C257" s="62">
        <v>82553</v>
      </c>
      <c r="D257" s="78">
        <f t="shared" si="8"/>
        <v>12.206375999999999</v>
      </c>
      <c r="E257" s="62" t="s">
        <v>16</v>
      </c>
      <c r="F257" s="130" t="s">
        <v>68</v>
      </c>
      <c r="G257" s="131"/>
      <c r="I257" s="70">
        <v>11.7936</v>
      </c>
    </row>
    <row r="258" spans="1:9" ht="15.75" thickBot="1" x14ac:dyDescent="0.3">
      <c r="A258" s="61" t="s">
        <v>244</v>
      </c>
      <c r="B258" s="25" t="s">
        <v>245</v>
      </c>
      <c r="C258" s="62">
        <v>82565</v>
      </c>
      <c r="D258" s="78">
        <f t="shared" si="8"/>
        <v>7.762189499999999</v>
      </c>
      <c r="E258" s="62" t="s">
        <v>16</v>
      </c>
      <c r="F258" s="130" t="s">
        <v>68</v>
      </c>
      <c r="G258" s="131"/>
      <c r="I258" s="70">
        <v>7.4996999999999998</v>
      </c>
    </row>
    <row r="259" spans="1:9" ht="15.75" thickBot="1" x14ac:dyDescent="0.3">
      <c r="A259" s="61" t="s">
        <v>246</v>
      </c>
      <c r="B259" s="25" t="s">
        <v>247</v>
      </c>
      <c r="C259" s="62">
        <v>82570</v>
      </c>
      <c r="D259" s="78">
        <f t="shared" si="8"/>
        <v>8.6582924999999982</v>
      </c>
      <c r="E259" s="62" t="s">
        <v>16</v>
      </c>
      <c r="F259" s="130" t="s">
        <v>68</v>
      </c>
      <c r="G259" s="131"/>
      <c r="I259" s="70">
        <v>8.365499999999999</v>
      </c>
    </row>
    <row r="260" spans="1:9" ht="15.75" thickBot="1" x14ac:dyDescent="0.3">
      <c r="A260" s="61" t="s">
        <v>248</v>
      </c>
      <c r="B260" s="25" t="s">
        <v>249</v>
      </c>
      <c r="C260" s="62">
        <v>87272</v>
      </c>
      <c r="D260" s="78" t="s">
        <v>974</v>
      </c>
      <c r="E260" s="62" t="s">
        <v>16</v>
      </c>
      <c r="F260" s="130" t="s">
        <v>68</v>
      </c>
      <c r="G260" s="131"/>
      <c r="I260" s="70" t="s">
        <v>68</v>
      </c>
    </row>
    <row r="261" spans="1:9" ht="15.75" thickBot="1" x14ac:dyDescent="0.3">
      <c r="A261" s="61" t="s">
        <v>250</v>
      </c>
      <c r="B261" s="25" t="s">
        <v>251</v>
      </c>
      <c r="C261" s="62">
        <v>87077</v>
      </c>
      <c r="D261" s="78">
        <f t="shared" si="8"/>
        <v>8.597744999999998</v>
      </c>
      <c r="E261" s="62" t="s">
        <v>16</v>
      </c>
      <c r="F261" s="130" t="s">
        <v>68</v>
      </c>
      <c r="G261" s="131"/>
      <c r="I261" s="70">
        <v>8.3069999999999986</v>
      </c>
    </row>
    <row r="262" spans="1:9" ht="15.75" thickBot="1" x14ac:dyDescent="0.3">
      <c r="A262" s="61" t="s">
        <v>252</v>
      </c>
      <c r="B262" s="25" t="s">
        <v>253</v>
      </c>
      <c r="C262" s="62">
        <v>87081</v>
      </c>
      <c r="D262" s="78">
        <f t="shared" si="8"/>
        <v>6.2969399999999993</v>
      </c>
      <c r="E262" s="62" t="s">
        <v>16</v>
      </c>
      <c r="F262" s="130" t="s">
        <v>68</v>
      </c>
      <c r="G262" s="131"/>
      <c r="I262" s="70">
        <v>6.0839999999999996</v>
      </c>
    </row>
    <row r="263" spans="1:9" ht="15.75" thickBot="1" x14ac:dyDescent="0.3">
      <c r="A263" s="61" t="s">
        <v>254</v>
      </c>
      <c r="B263" s="25" t="s">
        <v>255</v>
      </c>
      <c r="C263" s="62">
        <v>87497</v>
      </c>
      <c r="D263" s="78">
        <f t="shared" si="8"/>
        <v>58.779512999999987</v>
      </c>
      <c r="E263" s="62" t="s">
        <v>16</v>
      </c>
      <c r="F263" s="130" t="s">
        <v>68</v>
      </c>
      <c r="G263" s="131"/>
      <c r="I263" s="70">
        <v>56.791799999999995</v>
      </c>
    </row>
    <row r="264" spans="1:9" ht="15.75" thickBot="1" x14ac:dyDescent="0.3">
      <c r="A264" s="61" t="s">
        <v>256</v>
      </c>
      <c r="B264" s="25" t="s">
        <v>256</v>
      </c>
      <c r="C264" s="62">
        <v>82626</v>
      </c>
      <c r="D264" s="78">
        <f t="shared" si="8"/>
        <v>25.429949999999998</v>
      </c>
      <c r="E264" s="62" t="s">
        <v>16</v>
      </c>
      <c r="F264" s="130" t="s">
        <v>68</v>
      </c>
      <c r="G264" s="131"/>
      <c r="I264" s="70">
        <v>24.57</v>
      </c>
    </row>
    <row r="265" spans="1:9" ht="15.75" thickBot="1" x14ac:dyDescent="0.3">
      <c r="A265" s="61" t="s">
        <v>256</v>
      </c>
      <c r="B265" s="25" t="s">
        <v>256</v>
      </c>
      <c r="C265" s="62">
        <v>82627</v>
      </c>
      <c r="D265" s="78">
        <f t="shared" si="8"/>
        <v>25.429949999999998</v>
      </c>
      <c r="E265" s="62" t="s">
        <v>16</v>
      </c>
      <c r="F265" s="130" t="s">
        <v>68</v>
      </c>
      <c r="G265" s="131"/>
      <c r="I265" s="70">
        <v>24.57</v>
      </c>
    </row>
    <row r="266" spans="1:9" ht="15.75" thickBot="1" x14ac:dyDescent="0.3">
      <c r="A266" s="61" t="s">
        <v>257</v>
      </c>
      <c r="B266" s="25" t="s">
        <v>258</v>
      </c>
      <c r="C266" s="26">
        <v>80162</v>
      </c>
      <c r="D266" s="78">
        <f t="shared" si="8"/>
        <v>13.320449999999997</v>
      </c>
      <c r="E266" s="62" t="s">
        <v>16</v>
      </c>
      <c r="F266" s="130" t="s">
        <v>68</v>
      </c>
      <c r="G266" s="131"/>
      <c r="I266" s="70">
        <v>12.87</v>
      </c>
    </row>
    <row r="267" spans="1:9" ht="15.75" thickBot="1" x14ac:dyDescent="0.3">
      <c r="A267" s="61" t="s">
        <v>259</v>
      </c>
      <c r="B267" s="25" t="s">
        <v>260</v>
      </c>
      <c r="C267" s="62">
        <v>86225</v>
      </c>
      <c r="D267" s="78">
        <f t="shared" si="8"/>
        <v>17.558774999999997</v>
      </c>
      <c r="E267" s="62" t="s">
        <v>16</v>
      </c>
      <c r="F267" s="130" t="s">
        <v>68</v>
      </c>
      <c r="G267" s="131"/>
      <c r="I267" s="70">
        <v>16.965</v>
      </c>
    </row>
    <row r="268" spans="1:9" ht="15.75" thickBot="1" x14ac:dyDescent="0.3">
      <c r="A268" s="61" t="s">
        <v>261</v>
      </c>
      <c r="B268" s="25" t="s">
        <v>262</v>
      </c>
      <c r="C268" s="26">
        <v>80307</v>
      </c>
      <c r="D268" s="78">
        <f t="shared" si="8"/>
        <v>77.319157499999989</v>
      </c>
      <c r="E268" s="62" t="s">
        <v>16</v>
      </c>
      <c r="F268" s="130" t="s">
        <v>68</v>
      </c>
      <c r="G268" s="131"/>
      <c r="I268" s="70">
        <v>74.704499999999996</v>
      </c>
    </row>
    <row r="269" spans="1:9" ht="15.75" thickBot="1" x14ac:dyDescent="0.3">
      <c r="A269" s="61" t="s">
        <v>263</v>
      </c>
      <c r="B269" s="25" t="s">
        <v>264</v>
      </c>
      <c r="C269" s="62">
        <v>80051</v>
      </c>
      <c r="D269" s="78">
        <f t="shared" si="8"/>
        <v>8.4766499999999994</v>
      </c>
      <c r="E269" s="62" t="s">
        <v>16</v>
      </c>
      <c r="F269" s="130" t="s">
        <v>68</v>
      </c>
      <c r="G269" s="131"/>
      <c r="I269" s="70">
        <v>8.19</v>
      </c>
    </row>
    <row r="270" spans="1:9" ht="15.75" thickBot="1" x14ac:dyDescent="0.3">
      <c r="A270" s="61" t="s">
        <v>265</v>
      </c>
      <c r="B270" s="25" t="s">
        <v>266</v>
      </c>
      <c r="C270" s="62">
        <v>86663</v>
      </c>
      <c r="D270" s="78">
        <f t="shared" si="8"/>
        <v>21.954523499999993</v>
      </c>
      <c r="E270" s="62" t="s">
        <v>16</v>
      </c>
      <c r="F270" s="130" t="s">
        <v>68</v>
      </c>
      <c r="G270" s="131"/>
      <c r="I270" s="70">
        <v>21.212099999999996</v>
      </c>
    </row>
    <row r="271" spans="1:9" ht="15.75" thickBot="1" x14ac:dyDescent="0.3">
      <c r="A271" s="61" t="s">
        <v>267</v>
      </c>
      <c r="B271" s="25" t="s">
        <v>268</v>
      </c>
      <c r="C271" s="62">
        <v>86665</v>
      </c>
      <c r="D271" s="78">
        <f t="shared" si="8"/>
        <v>30.358516499999993</v>
      </c>
      <c r="E271" s="62" t="s">
        <v>16</v>
      </c>
      <c r="F271" s="130" t="s">
        <v>68</v>
      </c>
      <c r="G271" s="131"/>
      <c r="I271" s="70">
        <v>29.331899999999997</v>
      </c>
    </row>
    <row r="272" spans="1:9" ht="15.75" thickBot="1" x14ac:dyDescent="0.3">
      <c r="A272" s="61" t="s">
        <v>269</v>
      </c>
      <c r="B272" s="25" t="s">
        <v>270</v>
      </c>
      <c r="C272" s="62">
        <v>86664</v>
      </c>
      <c r="D272" s="78">
        <f t="shared" si="8"/>
        <v>25.599482999999996</v>
      </c>
      <c r="E272" s="62" t="s">
        <v>16</v>
      </c>
      <c r="F272" s="130" t="s">
        <v>68</v>
      </c>
      <c r="G272" s="131"/>
      <c r="I272" s="70">
        <v>24.733799999999999</v>
      </c>
    </row>
    <row r="273" spans="1:9" ht="15.75" thickBot="1" x14ac:dyDescent="0.3">
      <c r="A273" s="61" t="s">
        <v>271</v>
      </c>
      <c r="B273" s="25" t="s">
        <v>272</v>
      </c>
      <c r="C273" s="62">
        <v>82670</v>
      </c>
      <c r="D273" s="78">
        <f t="shared" si="8"/>
        <v>26.035424999999996</v>
      </c>
      <c r="E273" s="62" t="s">
        <v>16</v>
      </c>
      <c r="F273" s="130" t="s">
        <v>68</v>
      </c>
      <c r="G273" s="131"/>
      <c r="I273" s="70">
        <v>25.154999999999998</v>
      </c>
    </row>
    <row r="274" spans="1:9" ht="15.75" thickBot="1" x14ac:dyDescent="0.3">
      <c r="A274" s="61" t="s">
        <v>273</v>
      </c>
      <c r="B274" s="25" t="s">
        <v>274</v>
      </c>
      <c r="C274" s="62">
        <v>82274</v>
      </c>
      <c r="D274" s="78">
        <f t="shared" si="8"/>
        <v>3.3906599999999996</v>
      </c>
      <c r="E274" s="62" t="s">
        <v>16</v>
      </c>
      <c r="F274" s="130" t="s">
        <v>68</v>
      </c>
      <c r="G274" s="131"/>
      <c r="I274" s="70">
        <v>3.2759999999999998</v>
      </c>
    </row>
    <row r="275" spans="1:9" ht="15.75" thickBot="1" x14ac:dyDescent="0.3">
      <c r="A275" s="61" t="s">
        <v>275</v>
      </c>
      <c r="B275" s="25" t="s">
        <v>276</v>
      </c>
      <c r="C275" s="62">
        <v>82728</v>
      </c>
      <c r="D275" s="78">
        <f t="shared" si="8"/>
        <v>14.531399999999998</v>
      </c>
      <c r="E275" s="62" t="s">
        <v>16</v>
      </c>
      <c r="F275" s="130" t="s">
        <v>68</v>
      </c>
      <c r="G275" s="131"/>
      <c r="I275" s="70">
        <v>14.04</v>
      </c>
    </row>
    <row r="276" spans="1:9" ht="15.75" thickBot="1" x14ac:dyDescent="0.3">
      <c r="A276" s="61" t="s">
        <v>277</v>
      </c>
      <c r="B276" s="25" t="s">
        <v>278</v>
      </c>
      <c r="C276" s="62">
        <v>85379</v>
      </c>
      <c r="D276" s="78">
        <f t="shared" si="8"/>
        <v>12.836069999999998</v>
      </c>
      <c r="E276" s="62" t="s">
        <v>16</v>
      </c>
      <c r="F276" s="130" t="s">
        <v>68</v>
      </c>
      <c r="G276" s="131"/>
      <c r="I276" s="70">
        <v>12.401999999999999</v>
      </c>
    </row>
    <row r="277" spans="1:9" ht="15.75" thickBot="1" x14ac:dyDescent="0.3">
      <c r="A277" s="61" t="s">
        <v>279</v>
      </c>
      <c r="B277" s="25" t="s">
        <v>280</v>
      </c>
      <c r="C277" s="62">
        <v>82746</v>
      </c>
      <c r="D277" s="78">
        <f t="shared" si="8"/>
        <v>14.531399999999998</v>
      </c>
      <c r="E277" s="62" t="s">
        <v>16</v>
      </c>
      <c r="F277" s="130" t="s">
        <v>68</v>
      </c>
      <c r="G277" s="131"/>
      <c r="I277" s="70">
        <v>14.04</v>
      </c>
    </row>
    <row r="278" spans="1:9" ht="15.75" thickBot="1" x14ac:dyDescent="0.3">
      <c r="A278" s="61" t="s">
        <v>281</v>
      </c>
      <c r="B278" s="25" t="s">
        <v>282</v>
      </c>
      <c r="C278" s="62">
        <v>84481</v>
      </c>
      <c r="D278" s="78">
        <f t="shared" si="8"/>
        <v>28.348339499999994</v>
      </c>
      <c r="E278" s="62" t="s">
        <v>16</v>
      </c>
      <c r="F278" s="130" t="s">
        <v>68</v>
      </c>
      <c r="G278" s="131"/>
      <c r="I278" s="70">
        <v>27.389699999999998</v>
      </c>
    </row>
    <row r="279" spans="1:9" ht="15.75" thickBot="1" x14ac:dyDescent="0.3">
      <c r="A279" s="61" t="s">
        <v>283</v>
      </c>
      <c r="B279" s="25" t="s">
        <v>284</v>
      </c>
      <c r="C279" s="26">
        <v>87106</v>
      </c>
      <c r="D279" s="78">
        <f t="shared" si="8"/>
        <v>11.746214999999998</v>
      </c>
      <c r="E279" s="27" t="s">
        <v>16</v>
      </c>
      <c r="F279" s="130" t="s">
        <v>68</v>
      </c>
      <c r="G279" s="131"/>
      <c r="I279" s="70">
        <v>11.348999999999998</v>
      </c>
    </row>
    <row r="280" spans="1:9" ht="15.75" thickBot="1" x14ac:dyDescent="0.3">
      <c r="A280" s="61" t="s">
        <v>285</v>
      </c>
      <c r="B280" s="25" t="s">
        <v>286</v>
      </c>
      <c r="C280" s="62">
        <v>87329</v>
      </c>
      <c r="D280" s="78">
        <f t="shared" si="8"/>
        <v>14.906794499999998</v>
      </c>
      <c r="E280" s="62" t="s">
        <v>16</v>
      </c>
      <c r="F280" s="130" t="s">
        <v>68</v>
      </c>
      <c r="G280" s="131"/>
      <c r="I280" s="70">
        <v>14.402699999999999</v>
      </c>
    </row>
    <row r="281" spans="1:9" ht="15.75" thickBot="1" x14ac:dyDescent="0.3">
      <c r="A281" s="61" t="s">
        <v>287</v>
      </c>
      <c r="B281" s="25" t="s">
        <v>288</v>
      </c>
      <c r="C281" s="62">
        <v>82962</v>
      </c>
      <c r="D281" s="78">
        <f t="shared" si="8"/>
        <v>2.4218999999999995</v>
      </c>
      <c r="E281" s="62" t="s">
        <v>16</v>
      </c>
      <c r="F281" s="130" t="s">
        <v>68</v>
      </c>
      <c r="G281" s="131"/>
      <c r="I281" s="70">
        <v>2.34</v>
      </c>
    </row>
    <row r="282" spans="1:9" ht="15.75" thickBot="1" x14ac:dyDescent="0.3">
      <c r="A282" s="61" t="s">
        <v>289</v>
      </c>
      <c r="B282" s="25" t="s">
        <v>290</v>
      </c>
      <c r="C282" s="62">
        <v>82977</v>
      </c>
      <c r="D282" s="78">
        <f t="shared" si="8"/>
        <v>11.334491999999997</v>
      </c>
      <c r="E282" s="62" t="s">
        <v>16</v>
      </c>
      <c r="F282" s="130" t="s">
        <v>68</v>
      </c>
      <c r="G282" s="131"/>
      <c r="I282" s="70">
        <v>10.951199999999998</v>
      </c>
    </row>
    <row r="283" spans="1:9" ht="15.75" thickBot="1" x14ac:dyDescent="0.3">
      <c r="A283" s="61" t="s">
        <v>291</v>
      </c>
      <c r="B283" s="25" t="s">
        <v>292</v>
      </c>
      <c r="C283" s="62">
        <v>83036</v>
      </c>
      <c r="D283" s="78">
        <f t="shared" si="8"/>
        <v>8.4766499999999994</v>
      </c>
      <c r="E283" s="62" t="s">
        <v>16</v>
      </c>
      <c r="F283" s="130" t="s">
        <v>68</v>
      </c>
      <c r="G283" s="131"/>
      <c r="I283" s="70">
        <v>8.19</v>
      </c>
    </row>
    <row r="284" spans="1:9" ht="15.75" thickBot="1" x14ac:dyDescent="0.3">
      <c r="A284" s="61" t="s">
        <v>293</v>
      </c>
      <c r="B284" s="25" t="s">
        <v>294</v>
      </c>
      <c r="C284" s="62">
        <v>83001</v>
      </c>
      <c r="D284" s="78">
        <f t="shared" si="8"/>
        <v>21.191624999999995</v>
      </c>
      <c r="E284" s="62" t="s">
        <v>16</v>
      </c>
      <c r="F284" s="130" t="s">
        <v>68</v>
      </c>
      <c r="G284" s="131"/>
      <c r="I284" s="70">
        <v>20.474999999999998</v>
      </c>
    </row>
    <row r="285" spans="1:9" ht="15.75" thickBot="1" x14ac:dyDescent="0.3">
      <c r="A285" s="61" t="s">
        <v>295</v>
      </c>
      <c r="B285" s="25" t="s">
        <v>296</v>
      </c>
      <c r="C285" s="62">
        <v>83002</v>
      </c>
      <c r="D285" s="78">
        <f t="shared" si="8"/>
        <v>20.58615</v>
      </c>
      <c r="E285" s="62" t="s">
        <v>16</v>
      </c>
      <c r="F285" s="130" t="s">
        <v>68</v>
      </c>
      <c r="G285" s="131"/>
      <c r="I285" s="70">
        <v>19.89</v>
      </c>
    </row>
    <row r="286" spans="1:9" ht="15.75" thickBot="1" x14ac:dyDescent="0.3">
      <c r="A286" s="61" t="s">
        <v>297</v>
      </c>
      <c r="B286" s="25" t="s">
        <v>298</v>
      </c>
      <c r="C286" s="26">
        <v>83010</v>
      </c>
      <c r="D286" s="78">
        <f t="shared" si="8"/>
        <v>14.531399999999998</v>
      </c>
      <c r="E286" s="62" t="s">
        <v>16</v>
      </c>
      <c r="F286" s="130" t="s">
        <v>68</v>
      </c>
      <c r="G286" s="131"/>
      <c r="I286" s="70">
        <v>14.04</v>
      </c>
    </row>
    <row r="287" spans="1:9" ht="15.75" thickBot="1" x14ac:dyDescent="0.3">
      <c r="A287" s="61" t="s">
        <v>299</v>
      </c>
      <c r="B287" s="25" t="s">
        <v>299</v>
      </c>
      <c r="C287" s="62">
        <v>85014</v>
      </c>
      <c r="D287" s="78">
        <f t="shared" si="8"/>
        <v>3.9113684999999996</v>
      </c>
      <c r="E287" s="62" t="s">
        <v>16</v>
      </c>
      <c r="F287" s="130" t="s">
        <v>68</v>
      </c>
      <c r="G287" s="131"/>
      <c r="I287" s="70">
        <v>3.7790999999999997</v>
      </c>
    </row>
    <row r="288" spans="1:9" ht="15.75" thickBot="1" x14ac:dyDescent="0.3">
      <c r="A288" s="61" t="s">
        <v>300</v>
      </c>
      <c r="B288" s="25" t="s">
        <v>300</v>
      </c>
      <c r="C288" s="62">
        <v>85018</v>
      </c>
      <c r="D288" s="78">
        <f t="shared" si="8"/>
        <v>3.9113684999999996</v>
      </c>
      <c r="E288" s="62" t="s">
        <v>16</v>
      </c>
      <c r="F288" s="130" t="s">
        <v>68</v>
      </c>
      <c r="G288" s="131"/>
      <c r="I288" s="70">
        <v>3.7790999999999997</v>
      </c>
    </row>
    <row r="289" spans="1:9" ht="15.75" thickBot="1" x14ac:dyDescent="0.3">
      <c r="A289" s="61" t="s">
        <v>301</v>
      </c>
      <c r="B289" s="25" t="s">
        <v>302</v>
      </c>
      <c r="C289" s="62">
        <v>86705</v>
      </c>
      <c r="D289" s="78">
        <f t="shared" si="8"/>
        <v>19.677937499999999</v>
      </c>
      <c r="E289" s="62" t="s">
        <v>16</v>
      </c>
      <c r="F289" s="130" t="s">
        <v>68</v>
      </c>
      <c r="G289" s="131"/>
      <c r="I289" s="70">
        <v>19.012499999999999</v>
      </c>
    </row>
    <row r="290" spans="1:9" ht="15.75" thickBot="1" x14ac:dyDescent="0.3">
      <c r="A290" s="61" t="s">
        <v>303</v>
      </c>
      <c r="B290" s="25" t="s">
        <v>304</v>
      </c>
      <c r="C290" s="62">
        <v>86704</v>
      </c>
      <c r="D290" s="78">
        <f t="shared" si="8"/>
        <v>18.164249999999996</v>
      </c>
      <c r="E290" s="62" t="s">
        <v>16</v>
      </c>
      <c r="F290" s="130" t="s">
        <v>68</v>
      </c>
      <c r="G290" s="131"/>
      <c r="I290" s="70">
        <v>17.549999999999997</v>
      </c>
    </row>
    <row r="291" spans="1:9" ht="15.75" thickBot="1" x14ac:dyDescent="0.3">
      <c r="A291" s="61" t="s">
        <v>305</v>
      </c>
      <c r="B291" s="25" t="s">
        <v>306</v>
      </c>
      <c r="C291" s="62">
        <v>86706</v>
      </c>
      <c r="D291" s="78">
        <f t="shared" si="8"/>
        <v>15.960320999999997</v>
      </c>
      <c r="E291" s="62" t="s">
        <v>16</v>
      </c>
      <c r="F291" s="130" t="s">
        <v>68</v>
      </c>
      <c r="G291" s="131"/>
      <c r="I291" s="70">
        <v>15.420599999999999</v>
      </c>
    </row>
    <row r="292" spans="1:9" ht="15.75" thickBot="1" x14ac:dyDescent="0.3">
      <c r="A292" s="61" t="s">
        <v>307</v>
      </c>
      <c r="B292" s="25" t="s">
        <v>308</v>
      </c>
      <c r="C292" s="62">
        <v>80076</v>
      </c>
      <c r="D292" s="78">
        <f t="shared" si="8"/>
        <v>10.934878499999998</v>
      </c>
      <c r="E292" s="62" t="s">
        <v>22</v>
      </c>
      <c r="F292" s="130" t="s">
        <v>68</v>
      </c>
      <c r="G292" s="131"/>
      <c r="I292" s="70">
        <v>10.565099999999999</v>
      </c>
    </row>
    <row r="293" spans="1:9" ht="15.75" thickBot="1" x14ac:dyDescent="0.3">
      <c r="A293" s="61" t="s">
        <v>309</v>
      </c>
      <c r="B293" s="25" t="s">
        <v>310</v>
      </c>
      <c r="C293" s="62">
        <v>86708</v>
      </c>
      <c r="D293" s="78">
        <f t="shared" si="8"/>
        <v>18.164249999999996</v>
      </c>
      <c r="E293" s="62" t="s">
        <v>16</v>
      </c>
      <c r="F293" s="130" t="s">
        <v>68</v>
      </c>
      <c r="G293" s="131"/>
      <c r="I293" s="70">
        <v>17.549999999999997</v>
      </c>
    </row>
    <row r="294" spans="1:9" ht="15.75" thickBot="1" x14ac:dyDescent="0.3">
      <c r="A294" s="61" t="s">
        <v>311</v>
      </c>
      <c r="B294" s="25" t="s">
        <v>312</v>
      </c>
      <c r="C294" s="62">
        <v>86709</v>
      </c>
      <c r="D294" s="78">
        <f t="shared" si="8"/>
        <v>18.406439999999996</v>
      </c>
      <c r="E294" s="62" t="s">
        <v>16</v>
      </c>
      <c r="F294" s="130" t="s">
        <v>68</v>
      </c>
      <c r="G294" s="131"/>
      <c r="I294" s="70">
        <v>17.783999999999999</v>
      </c>
    </row>
    <row r="295" spans="1:9" ht="15.75" thickBot="1" x14ac:dyDescent="0.3">
      <c r="A295" s="61" t="s">
        <v>313</v>
      </c>
      <c r="B295" s="25" t="s">
        <v>314</v>
      </c>
      <c r="C295" s="62">
        <v>87340</v>
      </c>
      <c r="D295" s="78">
        <f t="shared" si="8"/>
        <v>17.159161499999996</v>
      </c>
      <c r="E295" s="62" t="s">
        <v>16</v>
      </c>
      <c r="F295" s="130" t="s">
        <v>68</v>
      </c>
      <c r="G295" s="131"/>
      <c r="I295" s="70">
        <v>16.578899999999997</v>
      </c>
    </row>
    <row r="296" spans="1:9" ht="15.75" thickBot="1" x14ac:dyDescent="0.3">
      <c r="A296" s="61" t="s">
        <v>315</v>
      </c>
      <c r="B296" s="25" t="s">
        <v>316</v>
      </c>
      <c r="C296" s="62">
        <v>86803</v>
      </c>
      <c r="D296" s="78">
        <f t="shared" si="8"/>
        <v>23.008049999999994</v>
      </c>
      <c r="E296" s="62" t="s">
        <v>16</v>
      </c>
      <c r="F296" s="130" t="s">
        <v>68</v>
      </c>
      <c r="G296" s="131"/>
      <c r="I296" s="70">
        <v>22.229999999999997</v>
      </c>
    </row>
    <row r="297" spans="1:9" ht="15.75" thickBot="1" x14ac:dyDescent="0.3">
      <c r="A297" s="61" t="s">
        <v>317</v>
      </c>
      <c r="B297" s="25" t="s">
        <v>318</v>
      </c>
      <c r="C297" s="62">
        <v>86696</v>
      </c>
      <c r="D297" s="78">
        <f t="shared" si="8"/>
        <v>25.914329999999996</v>
      </c>
      <c r="E297" s="62" t="s">
        <v>16</v>
      </c>
      <c r="F297" s="130" t="s">
        <v>68</v>
      </c>
      <c r="G297" s="131"/>
      <c r="I297" s="70">
        <v>25.037999999999997</v>
      </c>
    </row>
    <row r="298" spans="1:9" ht="15.75" thickBot="1" x14ac:dyDescent="0.3">
      <c r="A298" s="61" t="s">
        <v>319</v>
      </c>
      <c r="B298" s="25" t="s">
        <v>320</v>
      </c>
      <c r="C298" s="62">
        <v>86308</v>
      </c>
      <c r="D298" s="78">
        <f t="shared" si="8"/>
        <v>8.6582924999999982</v>
      </c>
      <c r="E298" s="62" t="s">
        <v>16</v>
      </c>
      <c r="F298" s="130" t="s">
        <v>68</v>
      </c>
      <c r="G298" s="131"/>
      <c r="I298" s="70">
        <v>8.365499999999999</v>
      </c>
    </row>
    <row r="299" spans="1:9" ht="15.75" thickBot="1" x14ac:dyDescent="0.3">
      <c r="A299" s="61" t="s">
        <v>321</v>
      </c>
      <c r="B299" s="25" t="s">
        <v>322</v>
      </c>
      <c r="C299" s="62">
        <v>86703</v>
      </c>
      <c r="D299" s="78">
        <f t="shared" si="8"/>
        <v>22.644764999999996</v>
      </c>
      <c r="E299" s="62" t="s">
        <v>16</v>
      </c>
      <c r="F299" s="130" t="s">
        <v>68</v>
      </c>
      <c r="G299" s="131"/>
      <c r="I299" s="70">
        <v>21.878999999999998</v>
      </c>
    </row>
    <row r="300" spans="1:9" ht="15.75" thickBot="1" x14ac:dyDescent="0.3">
      <c r="A300" s="61" t="s">
        <v>323</v>
      </c>
      <c r="B300" s="25" t="s">
        <v>324</v>
      </c>
      <c r="C300" s="62">
        <v>83090</v>
      </c>
      <c r="D300" s="78">
        <f t="shared" si="8"/>
        <v>22.584217499999994</v>
      </c>
      <c r="E300" s="62" t="s">
        <v>16</v>
      </c>
      <c r="F300" s="130" t="s">
        <v>68</v>
      </c>
      <c r="G300" s="131"/>
      <c r="I300" s="70">
        <v>21.820499999999996</v>
      </c>
    </row>
    <row r="301" spans="1:9" ht="15.75" thickBot="1" x14ac:dyDescent="0.3">
      <c r="A301" s="61" t="s">
        <v>325</v>
      </c>
      <c r="B301" s="25" t="s">
        <v>326</v>
      </c>
      <c r="C301" s="62">
        <v>87624</v>
      </c>
      <c r="D301" s="78">
        <f t="shared" si="8"/>
        <v>46.270399499999996</v>
      </c>
      <c r="E301" s="62" t="s">
        <v>16</v>
      </c>
      <c r="F301" s="130" t="s">
        <v>68</v>
      </c>
      <c r="G301" s="131"/>
      <c r="I301" s="70">
        <v>44.7057</v>
      </c>
    </row>
    <row r="302" spans="1:9" ht="15.75" thickBot="1" x14ac:dyDescent="0.3">
      <c r="A302" s="61" t="s">
        <v>327</v>
      </c>
      <c r="B302" s="25" t="s">
        <v>328</v>
      </c>
      <c r="C302" s="62">
        <v>82785</v>
      </c>
      <c r="D302" s="78">
        <f t="shared" si="8"/>
        <v>21.191624999999995</v>
      </c>
      <c r="E302" s="62" t="s">
        <v>16</v>
      </c>
      <c r="F302" s="130" t="s">
        <v>68</v>
      </c>
      <c r="G302" s="131"/>
      <c r="I302" s="70">
        <v>20.474999999999998</v>
      </c>
    </row>
    <row r="303" spans="1:9" ht="15.75" thickBot="1" x14ac:dyDescent="0.3">
      <c r="A303" s="61" t="s">
        <v>329</v>
      </c>
      <c r="B303" s="25" t="s">
        <v>330</v>
      </c>
      <c r="C303" s="62">
        <v>86304</v>
      </c>
      <c r="D303" s="78">
        <f t="shared" si="8"/>
        <v>27.8639595</v>
      </c>
      <c r="E303" s="62" t="s">
        <v>16</v>
      </c>
      <c r="F303" s="130" t="s">
        <v>68</v>
      </c>
      <c r="G303" s="131"/>
      <c r="I303" s="70">
        <v>26.921700000000001</v>
      </c>
    </row>
    <row r="304" spans="1:9" ht="15.75" thickBot="1" x14ac:dyDescent="0.3">
      <c r="A304" s="61" t="s">
        <v>331</v>
      </c>
      <c r="B304" s="25" t="s">
        <v>332</v>
      </c>
      <c r="C304" s="62">
        <v>86300</v>
      </c>
      <c r="D304" s="78">
        <f t="shared" si="8"/>
        <v>27.8639595</v>
      </c>
      <c r="E304" s="62" t="s">
        <v>16</v>
      </c>
      <c r="F304" s="130" t="s">
        <v>68</v>
      </c>
      <c r="G304" s="131"/>
      <c r="I304" s="70">
        <v>26.921700000000001</v>
      </c>
    </row>
    <row r="305" spans="1:9" ht="15.75" thickBot="1" x14ac:dyDescent="0.3">
      <c r="A305" s="61" t="s">
        <v>333</v>
      </c>
      <c r="B305" s="25" t="s">
        <v>334</v>
      </c>
      <c r="C305" s="62">
        <v>86301</v>
      </c>
      <c r="D305" s="78">
        <f t="shared" si="8"/>
        <v>27.8639595</v>
      </c>
      <c r="E305" s="62" t="s">
        <v>16</v>
      </c>
      <c r="F305" s="130" t="s">
        <v>68</v>
      </c>
      <c r="G305" s="131"/>
      <c r="I305" s="70">
        <v>26.921700000000001</v>
      </c>
    </row>
    <row r="306" spans="1:9" ht="15.75" thickBot="1" x14ac:dyDescent="0.3">
      <c r="A306" s="61" t="s">
        <v>335</v>
      </c>
      <c r="B306" s="25" t="s">
        <v>336</v>
      </c>
      <c r="C306" s="26">
        <v>88342</v>
      </c>
      <c r="D306" s="78">
        <f t="shared" si="8"/>
        <v>83.168046000000004</v>
      </c>
      <c r="E306" s="27" t="s">
        <v>16</v>
      </c>
      <c r="F306" s="130" t="s">
        <v>68</v>
      </c>
      <c r="G306" s="131"/>
      <c r="I306" s="70">
        <v>80.35560000000001</v>
      </c>
    </row>
    <row r="307" spans="1:9" ht="15.75" thickBot="1" x14ac:dyDescent="0.3">
      <c r="A307" s="61" t="s">
        <v>338</v>
      </c>
      <c r="B307" s="25" t="s">
        <v>339</v>
      </c>
      <c r="C307" s="26">
        <v>87505</v>
      </c>
      <c r="D307" s="78" t="s">
        <v>974</v>
      </c>
      <c r="E307" s="27" t="s">
        <v>16</v>
      </c>
      <c r="F307" s="130" t="s">
        <v>68</v>
      </c>
      <c r="G307" s="131"/>
      <c r="I307" s="70" t="s">
        <v>68</v>
      </c>
    </row>
    <row r="308" spans="1:9" ht="15.75" thickBot="1" x14ac:dyDescent="0.3">
      <c r="A308" s="61" t="s">
        <v>340</v>
      </c>
      <c r="B308" s="25" t="s">
        <v>341</v>
      </c>
      <c r="C308" s="62">
        <v>87804</v>
      </c>
      <c r="D308" s="78">
        <f t="shared" si="8"/>
        <v>13.744282499999997</v>
      </c>
      <c r="E308" s="62" t="s">
        <v>16</v>
      </c>
      <c r="F308" s="130" t="s">
        <v>68</v>
      </c>
      <c r="G308" s="131"/>
      <c r="I308" s="70">
        <v>13.279499999999999</v>
      </c>
    </row>
    <row r="309" spans="1:9" ht="15.75" thickBot="1" x14ac:dyDescent="0.3">
      <c r="A309" s="61" t="s">
        <v>342</v>
      </c>
      <c r="B309" s="25" t="s">
        <v>343</v>
      </c>
      <c r="C309" s="62">
        <v>83525</v>
      </c>
      <c r="D309" s="78">
        <f t="shared" si="8"/>
        <v>13.320449999999997</v>
      </c>
      <c r="E309" s="62" t="s">
        <v>16</v>
      </c>
      <c r="F309" s="130" t="s">
        <v>68</v>
      </c>
      <c r="G309" s="131"/>
      <c r="I309" s="70">
        <v>12.87</v>
      </c>
    </row>
    <row r="310" spans="1:9" ht="15.75" thickBot="1" x14ac:dyDescent="0.3">
      <c r="A310" s="61" t="s">
        <v>344</v>
      </c>
      <c r="B310" s="25" t="s">
        <v>345</v>
      </c>
      <c r="C310" s="62">
        <v>83540</v>
      </c>
      <c r="D310" s="78">
        <f t="shared" si="8"/>
        <v>10.232527499999998</v>
      </c>
      <c r="E310" s="62" t="s">
        <v>16</v>
      </c>
      <c r="F310" s="130" t="s">
        <v>68</v>
      </c>
      <c r="G310" s="131"/>
      <c r="I310" s="70">
        <v>9.8864999999999981</v>
      </c>
    </row>
    <row r="311" spans="1:9" ht="15.75" thickBot="1" x14ac:dyDescent="0.3">
      <c r="A311" s="61" t="s">
        <v>346</v>
      </c>
      <c r="B311" s="25" t="s">
        <v>347</v>
      </c>
      <c r="C311" s="62">
        <v>83615</v>
      </c>
      <c r="D311" s="78">
        <f t="shared" si="8"/>
        <v>8.706730499999999</v>
      </c>
      <c r="E311" s="62" t="s">
        <v>16</v>
      </c>
      <c r="F311" s="130" t="s">
        <v>68</v>
      </c>
      <c r="G311" s="131"/>
      <c r="I311" s="70">
        <v>8.4123000000000001</v>
      </c>
    </row>
    <row r="312" spans="1:9" ht="15.75" thickBot="1" x14ac:dyDescent="0.3">
      <c r="A312" s="61" t="s">
        <v>348</v>
      </c>
      <c r="B312" s="25" t="s">
        <v>349</v>
      </c>
      <c r="C312" s="62">
        <v>83605</v>
      </c>
      <c r="D312" s="78">
        <f t="shared" si="8"/>
        <v>9.687599999999998</v>
      </c>
      <c r="E312" s="62" t="s">
        <v>16</v>
      </c>
      <c r="F312" s="130" t="s">
        <v>68</v>
      </c>
      <c r="G312" s="131"/>
      <c r="I312" s="70">
        <v>9.36</v>
      </c>
    </row>
    <row r="313" spans="1:9" ht="15.75" thickBot="1" x14ac:dyDescent="0.3">
      <c r="A313" s="61" t="s">
        <v>350</v>
      </c>
      <c r="B313" s="25" t="s">
        <v>351</v>
      </c>
      <c r="C313" s="62">
        <v>85048</v>
      </c>
      <c r="D313" s="78">
        <f t="shared" si="8"/>
        <v>4.2625439999999992</v>
      </c>
      <c r="E313" s="62" t="s">
        <v>16</v>
      </c>
      <c r="F313" s="130" t="s">
        <v>68</v>
      </c>
      <c r="G313" s="131"/>
      <c r="I313" s="70">
        <v>4.1183999999999994</v>
      </c>
    </row>
    <row r="314" spans="1:9" ht="15.75" thickBot="1" x14ac:dyDescent="0.3">
      <c r="A314" s="61" t="s">
        <v>352</v>
      </c>
      <c r="B314" s="25" t="s">
        <v>353</v>
      </c>
      <c r="C314" s="62">
        <v>83690</v>
      </c>
      <c r="D314" s="78">
        <f t="shared" si="8"/>
        <v>6.0547499999999994</v>
      </c>
      <c r="E314" s="62" t="s">
        <v>16</v>
      </c>
      <c r="F314" s="130" t="s">
        <v>68</v>
      </c>
      <c r="G314" s="131"/>
      <c r="I314" s="70">
        <v>5.85</v>
      </c>
    </row>
    <row r="315" spans="1:9" ht="15.75" thickBot="1" x14ac:dyDescent="0.3">
      <c r="A315" s="61" t="s">
        <v>354</v>
      </c>
      <c r="B315" s="25" t="s">
        <v>355</v>
      </c>
      <c r="C315" s="62">
        <v>80061</v>
      </c>
      <c r="D315" s="78">
        <f t="shared" ref="D315:D365" si="9">$I315*1.035</f>
        <v>16.953299999999999</v>
      </c>
      <c r="E315" s="62" t="s">
        <v>22</v>
      </c>
      <c r="F315" s="130" t="s">
        <v>68</v>
      </c>
      <c r="G315" s="131"/>
      <c r="I315" s="70">
        <v>16.38</v>
      </c>
    </row>
    <row r="316" spans="1:9" ht="15.75" thickBot="1" x14ac:dyDescent="0.3">
      <c r="A316" s="61" t="s">
        <v>356</v>
      </c>
      <c r="B316" s="25" t="s">
        <v>357</v>
      </c>
      <c r="C316" s="62">
        <v>86618</v>
      </c>
      <c r="D316" s="78">
        <f t="shared" si="9"/>
        <v>28.505762999999995</v>
      </c>
      <c r="E316" s="62" t="s">
        <v>16</v>
      </c>
      <c r="F316" s="130" t="s">
        <v>68</v>
      </c>
      <c r="G316" s="131"/>
      <c r="I316" s="70">
        <v>27.541799999999999</v>
      </c>
    </row>
    <row r="317" spans="1:9" ht="30.75" thickBot="1" x14ac:dyDescent="0.3">
      <c r="A317" s="61" t="s">
        <v>358</v>
      </c>
      <c r="B317" s="25" t="s">
        <v>359</v>
      </c>
      <c r="C317" s="62">
        <v>86617</v>
      </c>
      <c r="D317" s="78">
        <f t="shared" si="9"/>
        <v>25.914329999999996</v>
      </c>
      <c r="E317" s="62" t="s">
        <v>16</v>
      </c>
      <c r="F317" s="130" t="s">
        <v>68</v>
      </c>
      <c r="G317" s="131"/>
      <c r="I317" s="70">
        <v>25.037999999999997</v>
      </c>
    </row>
    <row r="318" spans="1:9" ht="15.75" thickBot="1" x14ac:dyDescent="0.3">
      <c r="A318" s="61" t="s">
        <v>360</v>
      </c>
      <c r="B318" s="25" t="s">
        <v>361</v>
      </c>
      <c r="C318" s="62">
        <v>83735</v>
      </c>
      <c r="D318" s="78">
        <f t="shared" si="9"/>
        <v>8.7793874999999986</v>
      </c>
      <c r="E318" s="62" t="s">
        <v>16</v>
      </c>
      <c r="F318" s="130" t="s">
        <v>68</v>
      </c>
      <c r="G318" s="131"/>
      <c r="I318" s="70">
        <v>8.4824999999999999</v>
      </c>
    </row>
    <row r="319" spans="1:9" ht="15.75" thickBot="1" x14ac:dyDescent="0.3">
      <c r="A319" s="61" t="s">
        <v>362</v>
      </c>
      <c r="B319" s="25" t="s">
        <v>363</v>
      </c>
      <c r="C319" s="26">
        <v>87186</v>
      </c>
      <c r="D319" s="78">
        <f t="shared" si="9"/>
        <v>9.687599999999998</v>
      </c>
      <c r="E319" s="27" t="s">
        <v>16</v>
      </c>
      <c r="F319" s="130" t="s">
        <v>68</v>
      </c>
      <c r="G319" s="131"/>
      <c r="I319" s="70">
        <v>9.36</v>
      </c>
    </row>
    <row r="320" spans="1:9" ht="15.75" thickBot="1" x14ac:dyDescent="0.3">
      <c r="A320" s="61" t="s">
        <v>364</v>
      </c>
      <c r="B320" s="25" t="s">
        <v>365</v>
      </c>
      <c r="C320" s="62">
        <v>86376</v>
      </c>
      <c r="D320" s="78">
        <f t="shared" si="9"/>
        <v>9.5786144999999987</v>
      </c>
      <c r="E320" s="62" t="s">
        <v>16</v>
      </c>
      <c r="F320" s="130" t="s">
        <v>68</v>
      </c>
      <c r="G320" s="131"/>
      <c r="I320" s="70">
        <v>9.2546999999999997</v>
      </c>
    </row>
    <row r="321" spans="1:9" ht="15.75" thickBot="1" x14ac:dyDescent="0.3">
      <c r="A321" s="61" t="s">
        <v>366</v>
      </c>
      <c r="B321" s="25" t="s">
        <v>367</v>
      </c>
      <c r="C321" s="62">
        <v>86735</v>
      </c>
      <c r="D321" s="78" t="s">
        <v>974</v>
      </c>
      <c r="E321" s="62" t="s">
        <v>16</v>
      </c>
      <c r="F321" s="130" t="s">
        <v>68</v>
      </c>
      <c r="G321" s="131"/>
      <c r="I321" s="70" t="s">
        <v>68</v>
      </c>
    </row>
    <row r="322" spans="1:9" ht="15.75" thickBot="1" x14ac:dyDescent="0.3">
      <c r="A322" s="61" t="s">
        <v>368</v>
      </c>
      <c r="B322" s="25" t="s">
        <v>369</v>
      </c>
      <c r="C322" s="62">
        <v>87591</v>
      </c>
      <c r="D322" s="78">
        <f t="shared" si="9"/>
        <v>28.081930499999999</v>
      </c>
      <c r="E322" s="62" t="s">
        <v>16</v>
      </c>
      <c r="F322" s="130" t="s">
        <v>68</v>
      </c>
      <c r="G322" s="131"/>
      <c r="I322" s="70">
        <v>27.132300000000001</v>
      </c>
    </row>
    <row r="323" spans="1:9" ht="15.75" thickBot="1" x14ac:dyDescent="0.3">
      <c r="A323" s="61" t="s">
        <v>370</v>
      </c>
      <c r="B323" s="25" t="s">
        <v>371</v>
      </c>
      <c r="C323" s="26">
        <v>83880</v>
      </c>
      <c r="D323" s="78">
        <f t="shared" si="9"/>
        <v>45.943442999999988</v>
      </c>
      <c r="E323" s="62" t="s">
        <v>16</v>
      </c>
      <c r="F323" s="130" t="s">
        <v>68</v>
      </c>
      <c r="G323" s="131"/>
      <c r="I323" s="70">
        <v>44.389799999999994</v>
      </c>
    </row>
    <row r="324" spans="1:9" ht="15.75" thickBot="1" x14ac:dyDescent="0.3">
      <c r="A324" s="61" t="s">
        <v>372</v>
      </c>
      <c r="B324" s="25" t="s">
        <v>373</v>
      </c>
      <c r="C324" s="62">
        <v>86235</v>
      </c>
      <c r="D324" s="78">
        <f t="shared" si="9"/>
        <v>21.797099999999997</v>
      </c>
      <c r="E324" s="62" t="s">
        <v>16</v>
      </c>
      <c r="F324" s="130" t="s">
        <v>68</v>
      </c>
      <c r="G324" s="131"/>
      <c r="I324" s="70">
        <v>21.06</v>
      </c>
    </row>
    <row r="325" spans="1:9" ht="15.75" thickBot="1" x14ac:dyDescent="0.3">
      <c r="A325" s="61" t="s">
        <v>374</v>
      </c>
      <c r="B325" s="25" t="s">
        <v>375</v>
      </c>
      <c r="C325" s="62">
        <v>80055</v>
      </c>
      <c r="D325" s="78">
        <f t="shared" si="9"/>
        <v>14.531399999999998</v>
      </c>
      <c r="E325" s="62" t="s">
        <v>22</v>
      </c>
      <c r="F325" s="130" t="s">
        <v>68</v>
      </c>
      <c r="G325" s="131"/>
      <c r="I325" s="70">
        <v>14.04</v>
      </c>
    </row>
    <row r="326" spans="1:9" ht="15.75" thickBot="1" x14ac:dyDescent="0.3">
      <c r="A326" s="61" t="s">
        <v>376</v>
      </c>
      <c r="B326" s="25" t="s">
        <v>377</v>
      </c>
      <c r="C326" s="62">
        <v>82270</v>
      </c>
      <c r="D326" s="78">
        <f t="shared" si="9"/>
        <v>4.2019964999999999</v>
      </c>
      <c r="E326" s="62" t="s">
        <v>16</v>
      </c>
      <c r="F326" s="130" t="s">
        <v>68</v>
      </c>
      <c r="G326" s="131"/>
      <c r="I326" s="70">
        <v>4.0598999999999998</v>
      </c>
    </row>
    <row r="327" spans="1:9" ht="15.75" thickBot="1" x14ac:dyDescent="0.3">
      <c r="A327" s="61" t="s">
        <v>378</v>
      </c>
      <c r="B327" s="25" t="s">
        <v>379</v>
      </c>
      <c r="C327" s="26">
        <v>82271</v>
      </c>
      <c r="D327" s="78">
        <f t="shared" si="9"/>
        <v>4.3957484999999989</v>
      </c>
      <c r="E327" s="62" t="s">
        <v>16</v>
      </c>
      <c r="F327" s="130" t="s">
        <v>68</v>
      </c>
      <c r="G327" s="131"/>
      <c r="I327" s="70">
        <v>4.2470999999999997</v>
      </c>
    </row>
    <row r="328" spans="1:9" ht="15.75" thickBot="1" x14ac:dyDescent="0.3">
      <c r="A328" s="61" t="s">
        <v>380</v>
      </c>
      <c r="B328" s="25" t="s">
        <v>381</v>
      </c>
      <c r="C328" s="62">
        <v>83921</v>
      </c>
      <c r="D328" s="78">
        <f t="shared" si="9"/>
        <v>22.039289999999994</v>
      </c>
      <c r="E328" s="62" t="s">
        <v>16</v>
      </c>
      <c r="F328" s="130" t="s">
        <v>68</v>
      </c>
      <c r="G328" s="131"/>
      <c r="I328" s="70">
        <v>21.293999999999997</v>
      </c>
    </row>
    <row r="329" spans="1:9" ht="15.75" thickBot="1" x14ac:dyDescent="0.3">
      <c r="A329" s="61" t="s">
        <v>382</v>
      </c>
      <c r="B329" s="25" t="s">
        <v>383</v>
      </c>
      <c r="C329" s="62">
        <v>85049</v>
      </c>
      <c r="D329" s="78">
        <f t="shared" si="9"/>
        <v>3.6328499999999995</v>
      </c>
      <c r="E329" s="62" t="s">
        <v>16</v>
      </c>
      <c r="F329" s="130" t="s">
        <v>68</v>
      </c>
      <c r="G329" s="131"/>
      <c r="I329" s="70">
        <v>3.51</v>
      </c>
    </row>
    <row r="330" spans="1:9" ht="15.75" thickBot="1" x14ac:dyDescent="0.3">
      <c r="A330" s="61" t="s">
        <v>384</v>
      </c>
      <c r="B330" s="25" t="s">
        <v>385</v>
      </c>
      <c r="C330" s="62">
        <v>84145</v>
      </c>
      <c r="D330" s="78">
        <f t="shared" si="9"/>
        <v>26.895199499999997</v>
      </c>
      <c r="E330" s="62" t="s">
        <v>16</v>
      </c>
      <c r="F330" s="130" t="s">
        <v>68</v>
      </c>
      <c r="G330" s="131"/>
      <c r="I330" s="70">
        <v>25.985699999999998</v>
      </c>
    </row>
    <row r="331" spans="1:9" ht="15.75" thickBot="1" x14ac:dyDescent="0.3">
      <c r="A331" s="61" t="s">
        <v>386</v>
      </c>
      <c r="B331" s="25" t="s">
        <v>387</v>
      </c>
      <c r="C331" s="62">
        <v>84165</v>
      </c>
      <c r="D331" s="78">
        <f t="shared" si="9"/>
        <v>17.7404175</v>
      </c>
      <c r="E331" s="62" t="s">
        <v>16</v>
      </c>
      <c r="F331" s="130" t="s">
        <v>68</v>
      </c>
      <c r="G331" s="131"/>
      <c r="I331" s="70">
        <v>17.140499999999999</v>
      </c>
    </row>
    <row r="332" spans="1:9" ht="15.75" thickBot="1" x14ac:dyDescent="0.3">
      <c r="A332" s="61" t="s">
        <v>388</v>
      </c>
      <c r="B332" s="25" t="s">
        <v>389</v>
      </c>
      <c r="C332" s="62">
        <v>85610</v>
      </c>
      <c r="D332" s="78">
        <f t="shared" si="9"/>
        <v>4.843799999999999</v>
      </c>
      <c r="E332" s="62" t="s">
        <v>22</v>
      </c>
      <c r="F332" s="130" t="s">
        <v>68</v>
      </c>
      <c r="G332" s="131"/>
      <c r="I332" s="70">
        <v>4.68</v>
      </c>
    </row>
    <row r="333" spans="1:9" ht="15.75" thickBot="1" x14ac:dyDescent="0.3">
      <c r="A333" s="61" t="s">
        <v>390</v>
      </c>
      <c r="B333" s="25" t="s">
        <v>391</v>
      </c>
      <c r="C333" s="62" t="s">
        <v>392</v>
      </c>
      <c r="D333" s="78" t="s">
        <v>974</v>
      </c>
      <c r="E333" s="27" t="s">
        <v>16</v>
      </c>
      <c r="F333" s="130" t="s">
        <v>68</v>
      </c>
      <c r="G333" s="131"/>
      <c r="I333" s="70" t="s">
        <v>68</v>
      </c>
    </row>
    <row r="334" spans="1:9" ht="15.75" thickBot="1" x14ac:dyDescent="0.3">
      <c r="A334" s="61" t="s">
        <v>393</v>
      </c>
      <c r="B334" s="25" t="s">
        <v>394</v>
      </c>
      <c r="C334" s="62">
        <v>85651</v>
      </c>
      <c r="D334" s="78">
        <f t="shared" si="9"/>
        <v>3.6328499999999995</v>
      </c>
      <c r="E334" s="62" t="s">
        <v>16</v>
      </c>
      <c r="F334" s="130" t="s">
        <v>68</v>
      </c>
      <c r="G334" s="131"/>
      <c r="I334" s="70">
        <v>3.51</v>
      </c>
    </row>
    <row r="335" spans="1:9" ht="15.75" thickBot="1" x14ac:dyDescent="0.3">
      <c r="A335" s="61" t="s">
        <v>395</v>
      </c>
      <c r="B335" s="25" t="s">
        <v>396</v>
      </c>
      <c r="C335" s="62">
        <v>80069</v>
      </c>
      <c r="D335" s="78">
        <f t="shared" si="9"/>
        <v>11.625119999999999</v>
      </c>
      <c r="E335" s="62" t="s">
        <v>22</v>
      </c>
      <c r="F335" s="130" t="s">
        <v>68</v>
      </c>
      <c r="G335" s="131"/>
      <c r="I335" s="70">
        <v>11.231999999999999</v>
      </c>
    </row>
    <row r="336" spans="1:9" ht="15.75" thickBot="1" x14ac:dyDescent="0.3">
      <c r="A336" s="61" t="s">
        <v>397</v>
      </c>
      <c r="B336" s="25" t="s">
        <v>398</v>
      </c>
      <c r="C336" s="62">
        <v>85045</v>
      </c>
      <c r="D336" s="78">
        <f t="shared" si="9"/>
        <v>5.4492749999999992</v>
      </c>
      <c r="E336" s="62" t="s">
        <v>16</v>
      </c>
      <c r="F336" s="130" t="s">
        <v>68</v>
      </c>
      <c r="G336" s="131"/>
      <c r="I336" s="70">
        <v>5.2649999999999997</v>
      </c>
    </row>
    <row r="337" spans="1:9" ht="15.75" thickBot="1" x14ac:dyDescent="0.3">
      <c r="A337" s="61" t="s">
        <v>399</v>
      </c>
      <c r="B337" s="25" t="s">
        <v>400</v>
      </c>
      <c r="C337" s="62">
        <v>86431</v>
      </c>
      <c r="D337" s="78">
        <f t="shared" si="9"/>
        <v>9.3606435000000001</v>
      </c>
      <c r="E337" s="62" t="s">
        <v>16</v>
      </c>
      <c r="F337" s="130" t="s">
        <v>68</v>
      </c>
      <c r="G337" s="131"/>
      <c r="I337" s="70">
        <v>9.0441000000000003</v>
      </c>
    </row>
    <row r="338" spans="1:9" ht="15.75" thickBot="1" x14ac:dyDescent="0.3">
      <c r="A338" s="61" t="s">
        <v>401</v>
      </c>
      <c r="B338" s="25" t="s">
        <v>402</v>
      </c>
      <c r="C338" s="62">
        <v>86430</v>
      </c>
      <c r="D338" s="78">
        <f t="shared" si="9"/>
        <v>8.4766499999999994</v>
      </c>
      <c r="E338" s="62" t="s">
        <v>16</v>
      </c>
      <c r="F338" s="130" t="s">
        <v>68</v>
      </c>
      <c r="G338" s="131"/>
      <c r="I338" s="70">
        <v>8.19</v>
      </c>
    </row>
    <row r="339" spans="1:9" ht="15.75" thickBot="1" x14ac:dyDescent="0.3">
      <c r="A339" s="61" t="s">
        <v>403</v>
      </c>
      <c r="B339" s="25" t="s">
        <v>404</v>
      </c>
      <c r="C339" s="62">
        <v>83519</v>
      </c>
      <c r="D339" s="78" t="s">
        <v>974</v>
      </c>
      <c r="E339" s="62" t="s">
        <v>16</v>
      </c>
      <c r="F339" s="130" t="s">
        <v>68</v>
      </c>
      <c r="G339" s="131"/>
      <c r="I339" s="70" t="s">
        <v>68</v>
      </c>
    </row>
    <row r="340" spans="1:9" ht="15.75" thickBot="1" x14ac:dyDescent="0.3">
      <c r="A340" s="61" t="s">
        <v>405</v>
      </c>
      <c r="B340" s="25" t="s">
        <v>406</v>
      </c>
      <c r="C340" s="62">
        <v>86762</v>
      </c>
      <c r="D340" s="78">
        <f t="shared" si="9"/>
        <v>23.783057999999997</v>
      </c>
      <c r="E340" s="62" t="s">
        <v>16</v>
      </c>
      <c r="F340" s="130" t="s">
        <v>68</v>
      </c>
      <c r="G340" s="131"/>
      <c r="I340" s="70">
        <v>22.9788</v>
      </c>
    </row>
    <row r="341" spans="1:9" ht="15.75" thickBot="1" x14ac:dyDescent="0.3">
      <c r="A341" s="61" t="s">
        <v>407</v>
      </c>
      <c r="B341" s="25" t="s">
        <v>408</v>
      </c>
      <c r="C341" s="62">
        <v>86765</v>
      </c>
      <c r="D341" s="78">
        <f t="shared" si="9"/>
        <v>14.289209999999999</v>
      </c>
      <c r="E341" s="62" t="s">
        <v>16</v>
      </c>
      <c r="F341" s="130" t="s">
        <v>68</v>
      </c>
      <c r="G341" s="131"/>
      <c r="I341" s="70">
        <v>13.805999999999999</v>
      </c>
    </row>
    <row r="342" spans="1:9" ht="15.75" thickBot="1" x14ac:dyDescent="0.3">
      <c r="A342" s="61" t="s">
        <v>409</v>
      </c>
      <c r="B342" s="25" t="s">
        <v>410</v>
      </c>
      <c r="C342" s="62">
        <v>82040</v>
      </c>
      <c r="D342" s="78">
        <f t="shared" si="9"/>
        <v>4.4199674999999985</v>
      </c>
      <c r="E342" s="62" t="s">
        <v>16</v>
      </c>
      <c r="F342" s="130" t="s">
        <v>68</v>
      </c>
      <c r="G342" s="131"/>
      <c r="I342" s="70">
        <v>4.2704999999999993</v>
      </c>
    </row>
    <row r="343" spans="1:9" ht="15.75" thickBot="1" x14ac:dyDescent="0.3">
      <c r="A343" s="61" t="s">
        <v>411</v>
      </c>
      <c r="B343" s="25" t="s">
        <v>412</v>
      </c>
      <c r="C343" s="62">
        <v>87205</v>
      </c>
      <c r="D343" s="78">
        <f t="shared" si="9"/>
        <v>5.4492749999999992</v>
      </c>
      <c r="E343" s="62" t="s">
        <v>16</v>
      </c>
      <c r="F343" s="130" t="s">
        <v>68</v>
      </c>
      <c r="G343" s="131"/>
      <c r="I343" s="70">
        <v>5.2649999999999997</v>
      </c>
    </row>
    <row r="344" spans="1:9" ht="15.75" thickBot="1" x14ac:dyDescent="0.3">
      <c r="A344" s="61" t="s">
        <v>413</v>
      </c>
      <c r="B344" s="25" t="s">
        <v>414</v>
      </c>
      <c r="C344" s="26">
        <v>88313</v>
      </c>
      <c r="D344" s="78">
        <f t="shared" si="9"/>
        <v>61.77055949999999</v>
      </c>
      <c r="E344" s="27" t="s">
        <v>16</v>
      </c>
      <c r="F344" s="130" t="s">
        <v>68</v>
      </c>
      <c r="G344" s="131"/>
      <c r="I344" s="70">
        <v>59.681699999999992</v>
      </c>
    </row>
    <row r="345" spans="1:9" ht="15.75" thickBot="1" x14ac:dyDescent="0.3">
      <c r="A345" s="61" t="s">
        <v>415</v>
      </c>
      <c r="B345" s="25" t="s">
        <v>416</v>
      </c>
      <c r="C345" s="62">
        <v>87651</v>
      </c>
      <c r="D345" s="78" t="s">
        <v>974</v>
      </c>
      <c r="E345" s="62" t="s">
        <v>16</v>
      </c>
      <c r="F345" s="130" t="s">
        <v>68</v>
      </c>
      <c r="G345" s="131"/>
      <c r="I345" s="70" t="s">
        <v>68</v>
      </c>
    </row>
    <row r="346" spans="1:9" ht="15.75" thickBot="1" x14ac:dyDescent="0.3">
      <c r="A346" s="61" t="s">
        <v>417</v>
      </c>
      <c r="B346" s="25" t="s">
        <v>418</v>
      </c>
      <c r="C346" s="26">
        <v>88304</v>
      </c>
      <c r="D346" s="78">
        <f t="shared" si="9"/>
        <v>20.017003499999998</v>
      </c>
      <c r="E346" s="27" t="s">
        <v>16</v>
      </c>
      <c r="F346" s="130" t="s">
        <v>68</v>
      </c>
      <c r="G346" s="131"/>
      <c r="I346" s="70">
        <v>19.3401</v>
      </c>
    </row>
    <row r="347" spans="1:9" ht="15.75" thickBot="1" x14ac:dyDescent="0.3">
      <c r="A347" s="61" t="s">
        <v>419</v>
      </c>
      <c r="B347" s="25" t="s">
        <v>418</v>
      </c>
      <c r="C347" s="26">
        <v>88305</v>
      </c>
      <c r="D347" s="78">
        <f t="shared" si="9"/>
        <v>41.1723</v>
      </c>
      <c r="E347" s="27" t="s">
        <v>16</v>
      </c>
      <c r="F347" s="130" t="s">
        <v>68</v>
      </c>
      <c r="G347" s="131"/>
      <c r="I347" s="70">
        <v>39.78</v>
      </c>
    </row>
    <row r="348" spans="1:9" ht="15.75" thickBot="1" x14ac:dyDescent="0.3">
      <c r="A348" s="61" t="s">
        <v>420</v>
      </c>
      <c r="B348" s="25" t="s">
        <v>418</v>
      </c>
      <c r="C348" s="26">
        <v>88307</v>
      </c>
      <c r="D348" s="78">
        <f t="shared" si="9"/>
        <v>55.098224999999992</v>
      </c>
      <c r="E348" s="27" t="s">
        <v>16</v>
      </c>
      <c r="F348" s="130" t="s">
        <v>68</v>
      </c>
      <c r="G348" s="131"/>
      <c r="I348" s="70">
        <v>53.234999999999999</v>
      </c>
    </row>
    <row r="349" spans="1:9" ht="15.75" thickBot="1" x14ac:dyDescent="0.3">
      <c r="A349" s="61" t="s">
        <v>421</v>
      </c>
      <c r="B349" s="25" t="s">
        <v>422</v>
      </c>
      <c r="C349" s="62">
        <v>86592</v>
      </c>
      <c r="D349" s="78">
        <f t="shared" si="9"/>
        <v>4.843799999999999</v>
      </c>
      <c r="E349" s="62" t="s">
        <v>16</v>
      </c>
      <c r="F349" s="130" t="s">
        <v>68</v>
      </c>
      <c r="G349" s="131"/>
      <c r="I349" s="70">
        <v>4.68</v>
      </c>
    </row>
    <row r="350" spans="1:9" ht="15.75" thickBot="1" x14ac:dyDescent="0.3">
      <c r="A350" s="61" t="s">
        <v>423</v>
      </c>
      <c r="B350" s="25" t="s">
        <v>424</v>
      </c>
      <c r="C350" s="26">
        <v>80197</v>
      </c>
      <c r="D350" s="78">
        <f t="shared" si="9"/>
        <v>18.842381999999997</v>
      </c>
      <c r="E350" s="62" t="s">
        <v>16</v>
      </c>
      <c r="F350" s="130" t="s">
        <v>68</v>
      </c>
      <c r="G350" s="131"/>
      <c r="I350" s="70">
        <v>18.205199999999998</v>
      </c>
    </row>
    <row r="351" spans="1:9" ht="15.75" thickBot="1" x14ac:dyDescent="0.3">
      <c r="A351" s="61" t="s">
        <v>425</v>
      </c>
      <c r="B351" s="25" t="s">
        <v>426</v>
      </c>
      <c r="C351" s="62">
        <v>86480</v>
      </c>
      <c r="D351" s="78">
        <f t="shared" si="9"/>
        <v>86.001668999999978</v>
      </c>
      <c r="E351" s="62" t="s">
        <v>16</v>
      </c>
      <c r="F351" s="130" t="s">
        <v>68</v>
      </c>
      <c r="G351" s="131"/>
      <c r="I351" s="70">
        <v>83.093399999999988</v>
      </c>
    </row>
    <row r="352" spans="1:9" ht="15.75" thickBot="1" x14ac:dyDescent="0.3">
      <c r="A352" s="61" t="s">
        <v>427</v>
      </c>
      <c r="B352" s="25" t="s">
        <v>428</v>
      </c>
      <c r="C352" s="62">
        <v>85730</v>
      </c>
      <c r="D352" s="78">
        <f t="shared" si="9"/>
        <v>9.0821249999999978</v>
      </c>
      <c r="E352" s="62" t="s">
        <v>22</v>
      </c>
      <c r="F352" s="130" t="s">
        <v>68</v>
      </c>
      <c r="G352" s="131"/>
      <c r="I352" s="70">
        <v>8.7749999999999986</v>
      </c>
    </row>
    <row r="353" spans="1:9" ht="15.75" thickBot="1" x14ac:dyDescent="0.3">
      <c r="A353" s="61" t="s">
        <v>429</v>
      </c>
      <c r="B353" s="25" t="s">
        <v>430</v>
      </c>
      <c r="C353" s="62">
        <v>86800</v>
      </c>
      <c r="D353" s="78">
        <f t="shared" si="9"/>
        <v>22.342027499999997</v>
      </c>
      <c r="E353" s="62" t="s">
        <v>16</v>
      </c>
      <c r="F353" s="130" t="s">
        <v>68</v>
      </c>
      <c r="G353" s="131"/>
      <c r="I353" s="70">
        <v>21.586499999999997</v>
      </c>
    </row>
    <row r="354" spans="1:9" ht="15.75" thickBot="1" x14ac:dyDescent="0.3">
      <c r="A354" s="61" t="s">
        <v>431</v>
      </c>
      <c r="B354" s="25" t="s">
        <v>432</v>
      </c>
      <c r="C354" s="62">
        <v>82533</v>
      </c>
      <c r="D354" s="78">
        <f t="shared" si="9"/>
        <v>14.531399999999998</v>
      </c>
      <c r="E354" s="62" t="s">
        <v>16</v>
      </c>
      <c r="F354" s="130" t="s">
        <v>68</v>
      </c>
      <c r="G354" s="131"/>
      <c r="I354" s="70">
        <v>14.04</v>
      </c>
    </row>
    <row r="355" spans="1:9" ht="15.75" thickBot="1" x14ac:dyDescent="0.3">
      <c r="A355" s="61" t="s">
        <v>433</v>
      </c>
      <c r="B355" s="25" t="s">
        <v>434</v>
      </c>
      <c r="C355" s="62">
        <v>84450</v>
      </c>
      <c r="D355" s="78">
        <f t="shared" si="9"/>
        <v>8.6340734999999977</v>
      </c>
      <c r="E355" s="62" t="s">
        <v>16</v>
      </c>
      <c r="F355" s="130" t="s">
        <v>68</v>
      </c>
      <c r="G355" s="131"/>
      <c r="I355" s="70">
        <v>8.3420999999999985</v>
      </c>
    </row>
    <row r="356" spans="1:9" ht="15.75" thickBot="1" x14ac:dyDescent="0.3">
      <c r="A356" s="61" t="s">
        <v>435</v>
      </c>
      <c r="B356" s="25" t="s">
        <v>436</v>
      </c>
      <c r="C356" s="62">
        <v>87661</v>
      </c>
      <c r="D356" s="78">
        <f t="shared" si="9"/>
        <v>46.379384999999992</v>
      </c>
      <c r="E356" s="62" t="s">
        <v>16</v>
      </c>
      <c r="F356" s="130" t="s">
        <v>68</v>
      </c>
      <c r="G356" s="131"/>
      <c r="I356" s="70">
        <v>44.810999999999993</v>
      </c>
    </row>
    <row r="357" spans="1:9" ht="15.75" thickBot="1" x14ac:dyDescent="0.3">
      <c r="A357" s="61" t="s">
        <v>437</v>
      </c>
      <c r="B357" s="25" t="s">
        <v>438</v>
      </c>
      <c r="C357" s="26">
        <v>84484</v>
      </c>
      <c r="D357" s="78">
        <f t="shared" si="9"/>
        <v>11.952076499999997</v>
      </c>
      <c r="E357" s="62" t="s">
        <v>16</v>
      </c>
      <c r="F357" s="130" t="s">
        <v>68</v>
      </c>
      <c r="G357" s="131"/>
      <c r="I357" s="70">
        <v>11.547899999999998</v>
      </c>
    </row>
    <row r="358" spans="1:9" ht="15.75" thickBot="1" x14ac:dyDescent="0.3">
      <c r="A358" s="61" t="s">
        <v>439</v>
      </c>
      <c r="B358" s="25" t="s">
        <v>440</v>
      </c>
      <c r="C358" s="62">
        <v>88360</v>
      </c>
      <c r="D358" s="78">
        <f t="shared" si="9"/>
        <v>100.93268249999998</v>
      </c>
      <c r="E358" s="62" t="s">
        <v>16</v>
      </c>
      <c r="F358" s="130" t="s">
        <v>68</v>
      </c>
      <c r="G358" s="131"/>
      <c r="I358" s="70">
        <v>97.519499999999994</v>
      </c>
    </row>
    <row r="359" spans="1:9" ht="30.75" thickBot="1" x14ac:dyDescent="0.3">
      <c r="A359" s="61" t="s">
        <v>441</v>
      </c>
      <c r="B359" s="25" t="s">
        <v>442</v>
      </c>
      <c r="C359" s="62">
        <v>81003</v>
      </c>
      <c r="D359" s="78">
        <f t="shared" si="9"/>
        <v>3.7539449999999994</v>
      </c>
      <c r="E359" s="62" t="s">
        <v>22</v>
      </c>
      <c r="F359" s="130" t="s">
        <v>68</v>
      </c>
      <c r="G359" s="131"/>
      <c r="I359" s="70">
        <v>3.6269999999999998</v>
      </c>
    </row>
    <row r="360" spans="1:9" ht="15.75" thickBot="1" x14ac:dyDescent="0.3">
      <c r="A360" s="61" t="s">
        <v>443</v>
      </c>
      <c r="B360" s="25" t="s">
        <v>444</v>
      </c>
      <c r="C360" s="62">
        <v>81001</v>
      </c>
      <c r="D360" s="78">
        <f t="shared" si="9"/>
        <v>3.6328499999999995</v>
      </c>
      <c r="E360" s="62" t="s">
        <v>22</v>
      </c>
      <c r="F360" s="130" t="s">
        <v>68</v>
      </c>
      <c r="G360" s="131"/>
      <c r="I360" s="70">
        <v>3.51</v>
      </c>
    </row>
    <row r="361" spans="1:9" ht="15.75" thickBot="1" x14ac:dyDescent="0.3">
      <c r="A361" s="61" t="s">
        <v>445</v>
      </c>
      <c r="B361" s="25" t="s">
        <v>446</v>
      </c>
      <c r="C361" s="62">
        <v>87086</v>
      </c>
      <c r="D361" s="78">
        <f t="shared" si="9"/>
        <v>9.687599999999998</v>
      </c>
      <c r="E361" s="62" t="s">
        <v>16</v>
      </c>
      <c r="F361" s="130" t="s">
        <v>68</v>
      </c>
      <c r="G361" s="131"/>
      <c r="I361" s="70">
        <v>9.36</v>
      </c>
    </row>
    <row r="362" spans="1:9" ht="15.75" thickBot="1" x14ac:dyDescent="0.3">
      <c r="A362" s="61" t="s">
        <v>447</v>
      </c>
      <c r="B362" s="25" t="s">
        <v>448</v>
      </c>
      <c r="C362" s="62">
        <v>82652</v>
      </c>
      <c r="D362" s="78">
        <f t="shared" si="9"/>
        <v>65.124890999999991</v>
      </c>
      <c r="E362" s="62" t="s">
        <v>16</v>
      </c>
      <c r="F362" s="130" t="s">
        <v>68</v>
      </c>
      <c r="G362" s="131"/>
      <c r="I362" s="70">
        <v>62.922599999999996</v>
      </c>
    </row>
    <row r="363" spans="1:9" ht="15.75" thickBot="1" x14ac:dyDescent="0.3">
      <c r="A363" s="61" t="s">
        <v>449</v>
      </c>
      <c r="B363" s="25" t="s">
        <v>450</v>
      </c>
      <c r="C363" s="62">
        <v>82607</v>
      </c>
      <c r="D363" s="78">
        <f t="shared" si="9"/>
        <v>15.742349999999998</v>
      </c>
      <c r="E363" s="62" t="s">
        <v>16</v>
      </c>
      <c r="F363" s="130" t="s">
        <v>68</v>
      </c>
      <c r="G363" s="131"/>
      <c r="I363" s="70">
        <v>15.209999999999999</v>
      </c>
    </row>
    <row r="364" spans="1:9" ht="15.75" thickBot="1" x14ac:dyDescent="0.3">
      <c r="A364" s="61" t="s">
        <v>451</v>
      </c>
      <c r="B364" s="25" t="s">
        <v>452</v>
      </c>
      <c r="C364" s="62">
        <v>82306</v>
      </c>
      <c r="D364" s="78">
        <f t="shared" si="9"/>
        <v>49.539964499999989</v>
      </c>
      <c r="E364" s="62" t="s">
        <v>16</v>
      </c>
      <c r="F364" s="130" t="s">
        <v>68</v>
      </c>
      <c r="G364" s="131"/>
      <c r="I364" s="70">
        <v>47.864699999999992</v>
      </c>
    </row>
    <row r="365" spans="1:9" ht="15.75" thickBot="1" x14ac:dyDescent="0.3">
      <c r="A365" s="61" t="s">
        <v>453</v>
      </c>
      <c r="B365" s="25" t="s">
        <v>454</v>
      </c>
      <c r="C365" s="62">
        <v>86021</v>
      </c>
      <c r="D365" s="78">
        <f t="shared" si="9"/>
        <v>6.0547499999999994</v>
      </c>
      <c r="E365" s="62" t="s">
        <v>16</v>
      </c>
      <c r="F365" s="130" t="s">
        <v>68</v>
      </c>
      <c r="G365" s="131"/>
      <c r="I365" s="70">
        <v>5.85</v>
      </c>
    </row>
    <row r="366" spans="1:9" x14ac:dyDescent="0.25">
      <c r="C366"/>
      <c r="D366" s="32"/>
      <c r="E366" s="9"/>
      <c r="F366" s="153"/>
      <c r="G366" s="64"/>
    </row>
    <row r="367" spans="1:9" ht="15.75" thickBot="1" x14ac:dyDescent="0.3">
      <c r="F367" s="154"/>
      <c r="G367" s="64"/>
      <c r="I367" s="89"/>
    </row>
    <row r="368" spans="1:9" ht="15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59"/>
    </row>
    <row r="369" spans="1:9" ht="15.75" thickBot="1" x14ac:dyDescent="0.3">
      <c r="A369" s="60" t="s">
        <v>455</v>
      </c>
      <c r="B369" s="87"/>
      <c r="C369" s="18"/>
      <c r="D369" s="18"/>
      <c r="E369" s="18"/>
      <c r="F369" s="18"/>
      <c r="G369" s="160"/>
    </row>
    <row r="370" spans="1:9" ht="15.75" thickBot="1" x14ac:dyDescent="0.3">
      <c r="A370" s="61" t="s">
        <v>456</v>
      </c>
      <c r="B370" s="25" t="s">
        <v>457</v>
      </c>
      <c r="C370" s="62">
        <v>76700</v>
      </c>
      <c r="D370" s="78">
        <f t="shared" ref="D370:D433" si="10">$I370*1.035</f>
        <v>69.62962499999999</v>
      </c>
      <c r="E370" s="62" t="s">
        <v>22</v>
      </c>
      <c r="F370" s="130" t="s">
        <v>68</v>
      </c>
      <c r="G370" s="131"/>
      <c r="I370" s="63">
        <v>67.274999999999991</v>
      </c>
    </row>
    <row r="371" spans="1:9" ht="15.75" thickBot="1" x14ac:dyDescent="0.3">
      <c r="A371" s="61" t="s">
        <v>459</v>
      </c>
      <c r="B371" s="25" t="s">
        <v>460</v>
      </c>
      <c r="C371" s="62">
        <v>76705</v>
      </c>
      <c r="D371" s="78">
        <f t="shared" si="10"/>
        <v>45.410624999999996</v>
      </c>
      <c r="E371" s="62" t="s">
        <v>16</v>
      </c>
      <c r="F371" s="130" t="s">
        <v>68</v>
      </c>
      <c r="G371" s="131"/>
      <c r="I371" s="63">
        <v>43.875</v>
      </c>
    </row>
    <row r="372" spans="1:9" ht="45.75" thickBot="1" x14ac:dyDescent="0.3">
      <c r="A372" s="61" t="s">
        <v>461</v>
      </c>
      <c r="B372" s="65" t="s">
        <v>462</v>
      </c>
      <c r="C372" s="25">
        <v>76805</v>
      </c>
      <c r="D372" s="78">
        <f t="shared" si="10"/>
        <v>56.31434999999999</v>
      </c>
      <c r="E372" s="46" t="s">
        <v>753</v>
      </c>
      <c r="F372" s="130" t="s">
        <v>68</v>
      </c>
      <c r="G372" s="131"/>
      <c r="I372" s="63">
        <v>54.41</v>
      </c>
    </row>
    <row r="373" spans="1:9" ht="15.75" thickBot="1" x14ac:dyDescent="0.3">
      <c r="A373" s="61" t="s">
        <v>464</v>
      </c>
      <c r="B373" s="25" t="s">
        <v>465</v>
      </c>
      <c r="C373" s="62">
        <v>74018</v>
      </c>
      <c r="D373" s="78">
        <f t="shared" si="10"/>
        <v>16.674781499999995</v>
      </c>
      <c r="E373" s="62" t="s">
        <v>16</v>
      </c>
      <c r="F373" s="130" t="s">
        <v>68</v>
      </c>
      <c r="G373" s="131"/>
      <c r="I373" s="63">
        <v>16.110899999999997</v>
      </c>
    </row>
    <row r="374" spans="1:9" ht="15.75" thickBot="1" x14ac:dyDescent="0.3">
      <c r="A374" s="61" t="s">
        <v>466</v>
      </c>
      <c r="B374" s="25" t="s">
        <v>467</v>
      </c>
      <c r="C374" s="62">
        <v>74021</v>
      </c>
      <c r="D374" s="78">
        <f t="shared" si="10"/>
        <v>23.213911500000002</v>
      </c>
      <c r="E374" s="62" t="s">
        <v>16</v>
      </c>
      <c r="F374" s="130" t="s">
        <v>68</v>
      </c>
      <c r="G374" s="131"/>
      <c r="I374" s="63">
        <v>22.428900000000002</v>
      </c>
    </row>
    <row r="375" spans="1:9" ht="15.75" thickBot="1" x14ac:dyDescent="0.3">
      <c r="A375" s="61" t="s">
        <v>468</v>
      </c>
      <c r="B375" s="25" t="s">
        <v>469</v>
      </c>
      <c r="C375" s="62">
        <v>73610</v>
      </c>
      <c r="D375" s="78">
        <f t="shared" si="10"/>
        <v>22.681093499999996</v>
      </c>
      <c r="E375" s="62" t="s">
        <v>16</v>
      </c>
      <c r="F375" s="130" t="s">
        <v>68</v>
      </c>
      <c r="G375" s="131"/>
      <c r="I375" s="63">
        <v>21.914099999999998</v>
      </c>
    </row>
    <row r="376" spans="1:9" ht="15.75" thickBot="1" x14ac:dyDescent="0.3">
      <c r="A376" s="61" t="s">
        <v>470</v>
      </c>
      <c r="B376" s="25" t="s">
        <v>471</v>
      </c>
      <c r="C376" s="62">
        <v>77080</v>
      </c>
      <c r="D376" s="78">
        <f t="shared" si="10"/>
        <v>62.896742999999994</v>
      </c>
      <c r="E376" s="62" t="s">
        <v>16</v>
      </c>
      <c r="F376" s="130" t="s">
        <v>68</v>
      </c>
      <c r="G376" s="131"/>
      <c r="I376" s="63">
        <v>60.769799999999996</v>
      </c>
    </row>
    <row r="377" spans="1:9" ht="15.75" thickBot="1" x14ac:dyDescent="0.3">
      <c r="A377" s="61" t="s">
        <v>472</v>
      </c>
      <c r="B377" s="25" t="s">
        <v>473</v>
      </c>
      <c r="C377" s="62">
        <v>77073</v>
      </c>
      <c r="D377" s="78">
        <f t="shared" si="10"/>
        <v>25.357292999999999</v>
      </c>
      <c r="E377" s="62" t="s">
        <v>16</v>
      </c>
      <c r="F377" s="130" t="s">
        <v>68</v>
      </c>
      <c r="G377" s="131"/>
      <c r="I377" s="63">
        <v>24.4998</v>
      </c>
    </row>
    <row r="378" spans="1:9" ht="15.75" thickBot="1" x14ac:dyDescent="0.3">
      <c r="A378" s="61" t="s">
        <v>474</v>
      </c>
      <c r="B378" s="25" t="s">
        <v>475</v>
      </c>
      <c r="C378" s="62">
        <v>78306</v>
      </c>
      <c r="D378" s="78">
        <f t="shared" si="10"/>
        <v>74.473424999999992</v>
      </c>
      <c r="E378" s="62" t="s">
        <v>16</v>
      </c>
      <c r="F378" s="130" t="s">
        <v>68</v>
      </c>
      <c r="G378" s="131"/>
      <c r="I378" s="63">
        <v>71.954999999999998</v>
      </c>
    </row>
    <row r="379" spans="1:9" ht="15.75" thickBot="1" x14ac:dyDescent="0.3">
      <c r="A379" s="61" t="s">
        <v>476</v>
      </c>
      <c r="B379" s="25" t="s">
        <v>477</v>
      </c>
      <c r="C379" s="62">
        <v>77063</v>
      </c>
      <c r="D379" s="78">
        <f t="shared" si="10"/>
        <v>24.2795475</v>
      </c>
      <c r="E379" s="62" t="s">
        <v>16</v>
      </c>
      <c r="F379" s="130" t="s">
        <v>68</v>
      </c>
      <c r="G379" s="131"/>
      <c r="I379" s="63">
        <v>23.458500000000001</v>
      </c>
    </row>
    <row r="380" spans="1:9" ht="15.75" thickBot="1" x14ac:dyDescent="0.3">
      <c r="A380" s="61" t="s">
        <v>478</v>
      </c>
      <c r="B380" s="25" t="s">
        <v>479</v>
      </c>
      <c r="C380" s="62">
        <v>76641</v>
      </c>
      <c r="D380" s="78">
        <f t="shared" si="10"/>
        <v>64.701058499999988</v>
      </c>
      <c r="E380" s="62" t="s">
        <v>16</v>
      </c>
      <c r="F380" s="130" t="s">
        <v>68</v>
      </c>
      <c r="G380" s="131"/>
      <c r="I380" s="63">
        <v>62.513099999999994</v>
      </c>
    </row>
    <row r="381" spans="1:9" ht="15.75" thickBot="1" x14ac:dyDescent="0.3">
      <c r="A381" s="61" t="s">
        <v>480</v>
      </c>
      <c r="B381" s="25" t="s">
        <v>481</v>
      </c>
      <c r="C381" s="62">
        <v>76642</v>
      </c>
      <c r="D381" s="78">
        <f t="shared" si="10"/>
        <v>49.576292999999986</v>
      </c>
      <c r="E381" s="62" t="s">
        <v>16</v>
      </c>
      <c r="F381" s="130" t="s">
        <v>68</v>
      </c>
      <c r="G381" s="131"/>
      <c r="I381" s="63">
        <v>47.899799999999992</v>
      </c>
    </row>
    <row r="382" spans="1:9" ht="15.75" thickBot="1" x14ac:dyDescent="0.3">
      <c r="A382" s="61" t="s">
        <v>482</v>
      </c>
      <c r="B382" s="25" t="s">
        <v>483</v>
      </c>
      <c r="C382" s="62">
        <v>71120</v>
      </c>
      <c r="D382" s="78">
        <f t="shared" si="10"/>
        <v>13.925924999999998</v>
      </c>
      <c r="E382" s="62" t="s">
        <v>16</v>
      </c>
      <c r="F382" s="130" t="s">
        <v>68</v>
      </c>
      <c r="G382" s="131"/>
      <c r="I382" s="63">
        <v>13.454999999999998</v>
      </c>
    </row>
    <row r="383" spans="1:9" ht="15.75" thickBot="1" x14ac:dyDescent="0.3">
      <c r="A383" s="61" t="s">
        <v>484</v>
      </c>
      <c r="B383" s="25" t="s">
        <v>485</v>
      </c>
      <c r="C383" s="62">
        <v>76604</v>
      </c>
      <c r="D383" s="78">
        <f t="shared" si="10"/>
        <v>56.817773999999993</v>
      </c>
      <c r="E383" s="62" t="s">
        <v>16</v>
      </c>
      <c r="F383" s="130" t="s">
        <v>68</v>
      </c>
      <c r="G383" s="131"/>
      <c r="I383" s="63">
        <v>54.8964</v>
      </c>
    </row>
    <row r="384" spans="1:9" ht="15.75" thickBot="1" x14ac:dyDescent="0.3">
      <c r="A384" s="61" t="s">
        <v>486</v>
      </c>
      <c r="B384" s="25" t="s">
        <v>487</v>
      </c>
      <c r="C384" s="62">
        <v>71045</v>
      </c>
      <c r="D384" s="78">
        <f t="shared" si="10"/>
        <v>9.8208044999999977</v>
      </c>
      <c r="E384" s="62" t="s">
        <v>16</v>
      </c>
      <c r="F384" s="130" t="s">
        <v>68</v>
      </c>
      <c r="G384" s="131"/>
      <c r="I384" s="63">
        <v>9.4886999999999979</v>
      </c>
    </row>
    <row r="385" spans="1:9" ht="15.75" thickBot="1" x14ac:dyDescent="0.3">
      <c r="A385" s="61" t="s">
        <v>488</v>
      </c>
      <c r="B385" s="25" t="s">
        <v>489</v>
      </c>
      <c r="C385" s="62">
        <v>71046</v>
      </c>
      <c r="D385" s="78">
        <f t="shared" si="10"/>
        <v>17.982607499999997</v>
      </c>
      <c r="E385" s="62" t="s">
        <v>16</v>
      </c>
      <c r="F385" s="130" t="s">
        <v>68</v>
      </c>
      <c r="G385" s="131"/>
      <c r="I385" s="63">
        <v>17.374499999999998</v>
      </c>
    </row>
    <row r="386" spans="1:9" ht="15.75" thickBot="1" x14ac:dyDescent="0.3">
      <c r="A386" s="61" t="s">
        <v>490</v>
      </c>
      <c r="B386" s="25" t="s">
        <v>491</v>
      </c>
      <c r="C386" s="62">
        <v>73000</v>
      </c>
      <c r="D386" s="78">
        <f t="shared" si="10"/>
        <v>13.925924999999998</v>
      </c>
      <c r="E386" s="62" t="s">
        <v>16</v>
      </c>
      <c r="F386" s="130" t="s">
        <v>68</v>
      </c>
      <c r="G386" s="131"/>
      <c r="I386" s="63">
        <v>13.454999999999998</v>
      </c>
    </row>
    <row r="387" spans="1:9" ht="15.75" thickBot="1" x14ac:dyDescent="0.3">
      <c r="A387" s="61" t="s">
        <v>492</v>
      </c>
      <c r="B387" s="25" t="s">
        <v>493</v>
      </c>
      <c r="C387" s="62">
        <v>74177</v>
      </c>
      <c r="D387" s="78">
        <f t="shared" si="10"/>
        <v>233.38639349999997</v>
      </c>
      <c r="E387" s="62" t="s">
        <v>22</v>
      </c>
      <c r="F387" s="130" t="s">
        <v>68</v>
      </c>
      <c r="G387" s="131"/>
      <c r="I387" s="63">
        <v>225.49409999999997</v>
      </c>
    </row>
    <row r="388" spans="1:9" ht="15.75" thickBot="1" x14ac:dyDescent="0.3">
      <c r="A388" s="61" t="s">
        <v>494</v>
      </c>
      <c r="B388" s="25" t="s">
        <v>495</v>
      </c>
      <c r="C388" s="62">
        <v>74176</v>
      </c>
      <c r="D388" s="78">
        <f t="shared" si="10"/>
        <v>122.39071649999997</v>
      </c>
      <c r="E388" s="62" t="s">
        <v>16</v>
      </c>
      <c r="F388" s="130" t="s">
        <v>68</v>
      </c>
      <c r="G388" s="131"/>
      <c r="I388" s="63">
        <v>118.25189999999998</v>
      </c>
    </row>
    <row r="389" spans="1:9" ht="15.75" thickBot="1" x14ac:dyDescent="0.3">
      <c r="A389" s="61" t="s">
        <v>496</v>
      </c>
      <c r="B389" s="25" t="s">
        <v>497</v>
      </c>
      <c r="C389" s="62">
        <v>74160</v>
      </c>
      <c r="D389" s="78">
        <f t="shared" si="10"/>
        <v>108.98549999999999</v>
      </c>
      <c r="E389" s="62" t="s">
        <v>16</v>
      </c>
      <c r="F389" s="130" t="s">
        <v>68</v>
      </c>
      <c r="G389" s="131"/>
      <c r="I389" s="63">
        <v>105.3</v>
      </c>
    </row>
    <row r="390" spans="1:9" ht="15.75" thickBot="1" x14ac:dyDescent="0.3">
      <c r="A390" s="61" t="s">
        <v>498</v>
      </c>
      <c r="B390" s="25" t="s">
        <v>499</v>
      </c>
      <c r="C390" s="62">
        <v>71275</v>
      </c>
      <c r="D390" s="78">
        <f t="shared" si="10"/>
        <v>262.53395999999998</v>
      </c>
      <c r="E390" s="62" t="s">
        <v>16</v>
      </c>
      <c r="F390" s="130" t="s">
        <v>68</v>
      </c>
      <c r="G390" s="131"/>
      <c r="I390" s="63">
        <v>253.65600000000001</v>
      </c>
    </row>
    <row r="391" spans="1:9" ht="15.75" thickBot="1" x14ac:dyDescent="0.3">
      <c r="A391" s="61" t="s">
        <v>500</v>
      </c>
      <c r="B391" s="25" t="s">
        <v>501</v>
      </c>
      <c r="C391" s="62">
        <v>70450</v>
      </c>
      <c r="D391" s="78">
        <f t="shared" si="10"/>
        <v>93.848624999999984</v>
      </c>
      <c r="E391" s="62" t="s">
        <v>22</v>
      </c>
      <c r="F391" s="130" t="s">
        <v>68</v>
      </c>
      <c r="G391" s="131"/>
      <c r="I391" s="63">
        <v>90.674999999999997</v>
      </c>
    </row>
    <row r="392" spans="1:9" ht="15.75" thickBot="1" x14ac:dyDescent="0.3">
      <c r="A392" s="61" t="s">
        <v>502</v>
      </c>
      <c r="B392" s="25" t="s">
        <v>503</v>
      </c>
      <c r="C392" s="62">
        <v>73700</v>
      </c>
      <c r="D392" s="78">
        <f t="shared" si="10"/>
        <v>95.713487999999984</v>
      </c>
      <c r="E392" s="62" t="s">
        <v>16</v>
      </c>
      <c r="F392" s="130" t="s">
        <v>68</v>
      </c>
      <c r="G392" s="131"/>
      <c r="I392" s="63">
        <v>92.476799999999997</v>
      </c>
    </row>
    <row r="393" spans="1:9" ht="15.75" thickBot="1" x14ac:dyDescent="0.3">
      <c r="A393" s="61" t="s">
        <v>504</v>
      </c>
      <c r="B393" s="25" t="s">
        <v>505</v>
      </c>
      <c r="C393" s="62">
        <v>72131</v>
      </c>
      <c r="D393" s="78">
        <f t="shared" si="10"/>
        <v>106.68469499999998</v>
      </c>
      <c r="E393" s="62" t="s">
        <v>16</v>
      </c>
      <c r="F393" s="130" t="s">
        <v>68</v>
      </c>
      <c r="G393" s="131"/>
      <c r="I393" s="63">
        <v>103.07699999999998</v>
      </c>
    </row>
    <row r="394" spans="1:9" ht="15.75" thickBot="1" x14ac:dyDescent="0.3">
      <c r="A394" s="61" t="s">
        <v>506</v>
      </c>
      <c r="B394" s="25" t="s">
        <v>507</v>
      </c>
      <c r="C394" s="62">
        <v>70486</v>
      </c>
      <c r="D394" s="78">
        <f t="shared" si="10"/>
        <v>93.848624999999984</v>
      </c>
      <c r="E394" s="62" t="s">
        <v>16</v>
      </c>
      <c r="F394" s="130" t="s">
        <v>68</v>
      </c>
      <c r="G394" s="131"/>
      <c r="I394" s="63">
        <v>90.674999999999997</v>
      </c>
    </row>
    <row r="395" spans="1:9" ht="15.75" thickBot="1" x14ac:dyDescent="0.3">
      <c r="A395" s="61" t="s">
        <v>508</v>
      </c>
      <c r="B395" s="25" t="s">
        <v>509</v>
      </c>
      <c r="C395" s="62">
        <v>70491</v>
      </c>
      <c r="D395" s="78">
        <f t="shared" si="10"/>
        <v>99.903374999999983</v>
      </c>
      <c r="E395" s="62" t="s">
        <v>16</v>
      </c>
      <c r="F395" s="130" t="s">
        <v>68</v>
      </c>
      <c r="G395" s="131"/>
      <c r="I395" s="63">
        <v>96.524999999999991</v>
      </c>
    </row>
    <row r="396" spans="1:9" ht="15.75" thickBot="1" x14ac:dyDescent="0.3">
      <c r="A396" s="61" t="s">
        <v>510</v>
      </c>
      <c r="B396" s="25" t="s">
        <v>511</v>
      </c>
      <c r="C396" s="62">
        <v>72125</v>
      </c>
      <c r="D396" s="78">
        <f t="shared" si="10"/>
        <v>100.62994499999998</v>
      </c>
      <c r="E396" s="62" t="s">
        <v>16</v>
      </c>
      <c r="F396" s="130" t="s">
        <v>68</v>
      </c>
      <c r="G396" s="131"/>
      <c r="I396" s="63">
        <v>97.22699999999999</v>
      </c>
    </row>
    <row r="397" spans="1:9" ht="15.75" thickBot="1" x14ac:dyDescent="0.3">
      <c r="A397" s="61" t="s">
        <v>512</v>
      </c>
      <c r="B397" s="65" t="s">
        <v>513</v>
      </c>
      <c r="C397" s="25">
        <v>72193</v>
      </c>
      <c r="D397" s="78">
        <f t="shared" si="10"/>
        <v>104.75234999999998</v>
      </c>
      <c r="E397" s="62" t="s">
        <v>22</v>
      </c>
      <c r="F397" s="130" t="s">
        <v>68</v>
      </c>
      <c r="G397" s="131"/>
      <c r="I397" s="63">
        <v>101.21</v>
      </c>
    </row>
    <row r="398" spans="1:9" ht="15.75" thickBot="1" x14ac:dyDescent="0.3">
      <c r="A398" s="61" t="s">
        <v>514</v>
      </c>
      <c r="B398" s="25" t="s">
        <v>515</v>
      </c>
      <c r="C398" s="62">
        <v>71260</v>
      </c>
      <c r="D398" s="78">
        <f t="shared" si="10"/>
        <v>105.958125</v>
      </c>
      <c r="E398" s="62" t="s">
        <v>16</v>
      </c>
      <c r="F398" s="130" t="s">
        <v>68</v>
      </c>
      <c r="G398" s="131"/>
      <c r="I398" s="63">
        <v>102.375</v>
      </c>
    </row>
    <row r="399" spans="1:9" ht="15.75" thickBot="1" x14ac:dyDescent="0.3">
      <c r="A399" s="61" t="s">
        <v>516</v>
      </c>
      <c r="B399" s="25" t="s">
        <v>517</v>
      </c>
      <c r="C399" s="62">
        <v>71250</v>
      </c>
      <c r="D399" s="78">
        <f t="shared" si="10"/>
        <v>100.62994499999998</v>
      </c>
      <c r="E399" s="62" t="s">
        <v>16</v>
      </c>
      <c r="F399" s="130" t="s">
        <v>68</v>
      </c>
      <c r="G399" s="131"/>
      <c r="I399" s="63">
        <v>97.22699999999999</v>
      </c>
    </row>
    <row r="400" spans="1:9" ht="15.75" thickBot="1" x14ac:dyDescent="0.3">
      <c r="A400" s="61" t="s">
        <v>518</v>
      </c>
      <c r="B400" s="25" t="s">
        <v>519</v>
      </c>
      <c r="C400" s="62">
        <v>77066</v>
      </c>
      <c r="D400" s="78">
        <f t="shared" si="10"/>
        <v>109.99058849999999</v>
      </c>
      <c r="E400" s="62" t="s">
        <v>22</v>
      </c>
      <c r="F400" s="130" t="s">
        <v>68</v>
      </c>
      <c r="G400" s="131"/>
      <c r="I400" s="63">
        <v>106.27109999999999</v>
      </c>
    </row>
    <row r="401" spans="1:9" ht="15.75" thickBot="1" x14ac:dyDescent="0.3">
      <c r="A401" s="61" t="s">
        <v>520</v>
      </c>
      <c r="B401" s="25" t="s">
        <v>521</v>
      </c>
      <c r="C401" s="62">
        <v>77065</v>
      </c>
      <c r="D401" s="78">
        <f t="shared" si="10"/>
        <v>85.989559499999984</v>
      </c>
      <c r="E401" s="62" t="s">
        <v>22</v>
      </c>
      <c r="F401" s="130" t="s">
        <v>68</v>
      </c>
      <c r="G401" s="131"/>
      <c r="I401" s="63">
        <v>83.081699999999998</v>
      </c>
    </row>
    <row r="402" spans="1:9" ht="15.75" thickBot="1" x14ac:dyDescent="0.3">
      <c r="A402" s="61" t="s">
        <v>522</v>
      </c>
      <c r="B402" s="25" t="s">
        <v>523</v>
      </c>
      <c r="C402" s="62">
        <v>73080</v>
      </c>
      <c r="D402" s="78">
        <f t="shared" si="10"/>
        <v>13.925924999999998</v>
      </c>
      <c r="E402" s="62" t="s">
        <v>16</v>
      </c>
      <c r="F402" s="130" t="s">
        <v>68</v>
      </c>
      <c r="G402" s="131"/>
      <c r="I402" s="63">
        <v>13.454999999999998</v>
      </c>
    </row>
    <row r="403" spans="1:9" ht="15.75" thickBot="1" x14ac:dyDescent="0.3">
      <c r="A403" s="61" t="s">
        <v>524</v>
      </c>
      <c r="B403" s="25" t="s">
        <v>525</v>
      </c>
      <c r="C403" s="62">
        <v>74220</v>
      </c>
      <c r="D403" s="78">
        <f t="shared" si="10"/>
        <v>27.246374999999997</v>
      </c>
      <c r="E403" s="62" t="s">
        <v>16</v>
      </c>
      <c r="F403" s="130" t="s">
        <v>68</v>
      </c>
      <c r="G403" s="131"/>
      <c r="I403" s="63">
        <v>26.324999999999999</v>
      </c>
    </row>
    <row r="404" spans="1:9" ht="15.75" thickBot="1" x14ac:dyDescent="0.3">
      <c r="A404" s="61" t="s">
        <v>526</v>
      </c>
      <c r="B404" s="25" t="s">
        <v>527</v>
      </c>
      <c r="C404" s="62">
        <v>73552</v>
      </c>
      <c r="D404" s="78">
        <f t="shared" si="10"/>
        <v>20.646697499999998</v>
      </c>
      <c r="E404" s="62" t="s">
        <v>16</v>
      </c>
      <c r="F404" s="130" t="s">
        <v>68</v>
      </c>
      <c r="G404" s="131"/>
      <c r="I404" s="63">
        <v>19.948499999999999</v>
      </c>
    </row>
    <row r="405" spans="1:9" ht="15.75" thickBot="1" x14ac:dyDescent="0.3">
      <c r="A405" s="61" t="s">
        <v>528</v>
      </c>
      <c r="B405" s="25" t="s">
        <v>529</v>
      </c>
      <c r="C405" s="62">
        <v>73140</v>
      </c>
      <c r="D405" s="78">
        <f t="shared" si="10"/>
        <v>10.898549999999998</v>
      </c>
      <c r="E405" s="62" t="s">
        <v>16</v>
      </c>
      <c r="F405" s="130" t="s">
        <v>68</v>
      </c>
      <c r="G405" s="131"/>
      <c r="I405" s="63">
        <v>10.53</v>
      </c>
    </row>
    <row r="406" spans="1:9" ht="15.75" thickBot="1" x14ac:dyDescent="0.3">
      <c r="A406" s="61" t="s">
        <v>530</v>
      </c>
      <c r="B406" s="25" t="s">
        <v>531</v>
      </c>
      <c r="C406" s="62">
        <v>73620</v>
      </c>
      <c r="D406" s="78">
        <f t="shared" si="10"/>
        <v>12.109499999999999</v>
      </c>
      <c r="E406" s="62" t="s">
        <v>16</v>
      </c>
      <c r="F406" s="130" t="s">
        <v>68</v>
      </c>
      <c r="G406" s="131"/>
      <c r="I406" s="63">
        <v>11.7</v>
      </c>
    </row>
    <row r="407" spans="1:9" ht="15.75" thickBot="1" x14ac:dyDescent="0.3">
      <c r="A407" s="61" t="s">
        <v>532</v>
      </c>
      <c r="B407" s="25" t="s">
        <v>531</v>
      </c>
      <c r="C407" s="62">
        <v>73630</v>
      </c>
      <c r="D407" s="78">
        <f t="shared" si="10"/>
        <v>13.925924999999998</v>
      </c>
      <c r="E407" s="62" t="s">
        <v>16</v>
      </c>
      <c r="F407" s="130" t="s">
        <v>68</v>
      </c>
      <c r="G407" s="131"/>
      <c r="I407" s="63">
        <v>13.454999999999998</v>
      </c>
    </row>
    <row r="408" spans="1:9" ht="15.75" thickBot="1" x14ac:dyDescent="0.3">
      <c r="A408" s="61" t="s">
        <v>533</v>
      </c>
      <c r="B408" s="25" t="s">
        <v>534</v>
      </c>
      <c r="C408" s="62">
        <v>73090</v>
      </c>
      <c r="D408" s="78">
        <f t="shared" si="10"/>
        <v>13.925924999999998</v>
      </c>
      <c r="E408" s="62" t="s">
        <v>16</v>
      </c>
      <c r="F408" s="130" t="s">
        <v>68</v>
      </c>
      <c r="G408" s="131"/>
      <c r="I408" s="63">
        <v>13.454999999999998</v>
      </c>
    </row>
    <row r="409" spans="1:9" ht="15.75" thickBot="1" x14ac:dyDescent="0.3">
      <c r="A409" s="61" t="s">
        <v>535</v>
      </c>
      <c r="B409" s="25" t="s">
        <v>536</v>
      </c>
      <c r="C409" s="62">
        <v>78264</v>
      </c>
      <c r="D409" s="78">
        <f t="shared" si="10"/>
        <v>119.88404999999999</v>
      </c>
      <c r="E409" s="62" t="s">
        <v>16</v>
      </c>
      <c r="F409" s="130" t="s">
        <v>68</v>
      </c>
      <c r="G409" s="131"/>
      <c r="I409" s="63">
        <v>115.83</v>
      </c>
    </row>
    <row r="410" spans="1:9" ht="15.75" thickBot="1" x14ac:dyDescent="0.3">
      <c r="A410" s="61" t="s">
        <v>537</v>
      </c>
      <c r="B410" s="25" t="s">
        <v>538</v>
      </c>
      <c r="C410" s="62">
        <v>73130</v>
      </c>
      <c r="D410" s="78">
        <f t="shared" si="10"/>
        <v>13.925924999999998</v>
      </c>
      <c r="E410" s="62" t="s">
        <v>16</v>
      </c>
      <c r="F410" s="130" t="s">
        <v>68</v>
      </c>
      <c r="G410" s="131"/>
      <c r="I410" s="63">
        <v>13.454999999999998</v>
      </c>
    </row>
    <row r="411" spans="1:9" ht="15.75" thickBot="1" x14ac:dyDescent="0.3">
      <c r="A411" s="61" t="s">
        <v>539</v>
      </c>
      <c r="B411" s="25" t="s">
        <v>540</v>
      </c>
      <c r="C411" s="62">
        <v>76536</v>
      </c>
      <c r="D411" s="78">
        <f t="shared" si="10"/>
        <v>61.734230999999987</v>
      </c>
      <c r="E411" s="62" t="s">
        <v>16</v>
      </c>
      <c r="F411" s="130" t="s">
        <v>68</v>
      </c>
      <c r="G411" s="131"/>
      <c r="I411" s="63">
        <v>59.646599999999992</v>
      </c>
    </row>
    <row r="412" spans="1:9" ht="15.75" thickBot="1" x14ac:dyDescent="0.3">
      <c r="A412" s="61" t="s">
        <v>541</v>
      </c>
      <c r="B412" s="25" t="s">
        <v>542</v>
      </c>
      <c r="C412" s="62">
        <v>78226</v>
      </c>
      <c r="D412" s="78">
        <f t="shared" si="10"/>
        <v>259.71244649999994</v>
      </c>
      <c r="E412" s="62" t="s">
        <v>16</v>
      </c>
      <c r="F412" s="130" t="s">
        <v>68</v>
      </c>
      <c r="G412" s="131"/>
      <c r="I412" s="63">
        <v>250.92989999999998</v>
      </c>
    </row>
    <row r="413" spans="1:9" ht="15.75" thickBot="1" x14ac:dyDescent="0.3">
      <c r="A413" s="61" t="s">
        <v>543</v>
      </c>
      <c r="B413" s="25" t="s">
        <v>544</v>
      </c>
      <c r="C413" s="62">
        <v>73502</v>
      </c>
      <c r="D413" s="78">
        <f t="shared" si="10"/>
        <v>27.076841999999996</v>
      </c>
      <c r="E413" s="62" t="s">
        <v>16</v>
      </c>
      <c r="F413" s="130" t="s">
        <v>68</v>
      </c>
      <c r="G413" s="131"/>
      <c r="I413" s="63">
        <v>26.161199999999997</v>
      </c>
    </row>
    <row r="414" spans="1:9" ht="15.75" thickBot="1" x14ac:dyDescent="0.3">
      <c r="A414" s="61" t="s">
        <v>545</v>
      </c>
      <c r="B414" s="25" t="s">
        <v>546</v>
      </c>
      <c r="C414" s="62">
        <v>73521</v>
      </c>
      <c r="D414" s="78">
        <f t="shared" si="10"/>
        <v>25.151431499999997</v>
      </c>
      <c r="E414" s="62" t="s">
        <v>16</v>
      </c>
      <c r="F414" s="130" t="s">
        <v>68</v>
      </c>
      <c r="G414" s="131"/>
      <c r="I414" s="63">
        <v>24.300899999999999</v>
      </c>
    </row>
    <row r="415" spans="1:9" ht="15.75" thickBot="1" x14ac:dyDescent="0.3">
      <c r="A415" s="61" t="s">
        <v>547</v>
      </c>
      <c r="B415" s="25" t="s">
        <v>548</v>
      </c>
      <c r="C415" s="62">
        <v>73523</v>
      </c>
      <c r="D415" s="78">
        <f t="shared" si="10"/>
        <v>36.437485500000001</v>
      </c>
      <c r="E415" s="62" t="s">
        <v>16</v>
      </c>
      <c r="F415" s="130" t="s">
        <v>68</v>
      </c>
      <c r="G415" s="131"/>
      <c r="I415" s="63">
        <v>35.205300000000001</v>
      </c>
    </row>
    <row r="416" spans="1:9" ht="15.75" thickBot="1" x14ac:dyDescent="0.3">
      <c r="A416" s="61" t="s">
        <v>549</v>
      </c>
      <c r="B416" s="25" t="s">
        <v>550</v>
      </c>
      <c r="C416" s="62">
        <v>73503</v>
      </c>
      <c r="D416" s="78">
        <f t="shared" si="10"/>
        <v>33.51909599999999</v>
      </c>
      <c r="E416" s="62" t="s">
        <v>16</v>
      </c>
      <c r="F416" s="130" t="s">
        <v>68</v>
      </c>
      <c r="G416" s="131"/>
      <c r="I416" s="63">
        <v>32.385599999999997</v>
      </c>
    </row>
    <row r="417" spans="1:9" ht="15.75" thickBot="1" x14ac:dyDescent="0.3">
      <c r="A417" s="61" t="s">
        <v>551</v>
      </c>
      <c r="B417" s="25" t="s">
        <v>552</v>
      </c>
      <c r="C417" s="62">
        <v>73060</v>
      </c>
      <c r="D417" s="78">
        <f t="shared" si="10"/>
        <v>13.925924999999998</v>
      </c>
      <c r="E417" s="62" t="s">
        <v>16</v>
      </c>
      <c r="F417" s="130" t="s">
        <v>68</v>
      </c>
      <c r="G417" s="131"/>
      <c r="I417" s="63">
        <v>13.454999999999998</v>
      </c>
    </row>
    <row r="418" spans="1:9" ht="15.75" thickBot="1" x14ac:dyDescent="0.3">
      <c r="A418" s="61" t="s">
        <v>553</v>
      </c>
      <c r="B418" s="25" t="s">
        <v>554</v>
      </c>
      <c r="C418" s="62">
        <v>76882</v>
      </c>
      <c r="D418" s="78">
        <f t="shared" si="10"/>
        <v>9.5059574999999992</v>
      </c>
      <c r="E418" s="62" t="s">
        <v>16</v>
      </c>
      <c r="F418" s="130" t="s">
        <v>68</v>
      </c>
      <c r="G418" s="131"/>
      <c r="I418" s="63">
        <v>9.1844999999999999</v>
      </c>
    </row>
    <row r="419" spans="1:9" ht="15.75" thickBot="1" x14ac:dyDescent="0.3">
      <c r="A419" s="61" t="s">
        <v>555</v>
      </c>
      <c r="B419" s="25" t="s">
        <v>556</v>
      </c>
      <c r="C419" s="62">
        <v>73560</v>
      </c>
      <c r="D419" s="78">
        <f t="shared" si="10"/>
        <v>19.980674999999998</v>
      </c>
      <c r="E419" s="62" t="s">
        <v>16</v>
      </c>
      <c r="F419" s="130" t="s">
        <v>68</v>
      </c>
      <c r="G419" s="131"/>
      <c r="I419" s="63">
        <v>19.305</v>
      </c>
    </row>
    <row r="420" spans="1:9" ht="15.75" thickBot="1" x14ac:dyDescent="0.3">
      <c r="A420" s="61" t="s">
        <v>557</v>
      </c>
      <c r="B420" s="25" t="s">
        <v>558</v>
      </c>
      <c r="C420" s="62">
        <v>73562</v>
      </c>
      <c r="D420" s="78">
        <f t="shared" si="10"/>
        <v>19.980674999999998</v>
      </c>
      <c r="E420" s="62" t="s">
        <v>16</v>
      </c>
      <c r="F420" s="130" t="s">
        <v>68</v>
      </c>
      <c r="G420" s="131"/>
      <c r="I420" s="63">
        <v>19.305</v>
      </c>
    </row>
    <row r="421" spans="1:9" ht="15.75" thickBot="1" x14ac:dyDescent="0.3">
      <c r="A421" s="61" t="s">
        <v>559</v>
      </c>
      <c r="B421" s="25" t="s">
        <v>560</v>
      </c>
      <c r="C421" s="62">
        <v>73564</v>
      </c>
      <c r="D421" s="78">
        <f t="shared" si="10"/>
        <v>27.149498999999999</v>
      </c>
      <c r="E421" s="62" t="s">
        <v>16</v>
      </c>
      <c r="F421" s="130" t="s">
        <v>68</v>
      </c>
      <c r="G421" s="131"/>
      <c r="I421" s="63">
        <v>26.231400000000001</v>
      </c>
    </row>
    <row r="422" spans="1:9" ht="15.75" thickBot="1" x14ac:dyDescent="0.3">
      <c r="A422" s="61" t="s">
        <v>561</v>
      </c>
      <c r="B422" s="25" t="s">
        <v>562</v>
      </c>
      <c r="C422" s="26">
        <v>73720</v>
      </c>
      <c r="D422" s="78">
        <f t="shared" si="10"/>
        <v>325.74554999999992</v>
      </c>
      <c r="E422" s="62" t="s">
        <v>16</v>
      </c>
      <c r="F422" s="130" t="s">
        <v>68</v>
      </c>
      <c r="G422" s="131"/>
      <c r="I422" s="63">
        <v>314.72999999999996</v>
      </c>
    </row>
    <row r="423" spans="1:9" ht="15.75" thickBot="1" x14ac:dyDescent="0.3">
      <c r="A423" s="61" t="s">
        <v>563</v>
      </c>
      <c r="B423" s="25" t="s">
        <v>564</v>
      </c>
      <c r="C423" s="62">
        <v>73590</v>
      </c>
      <c r="D423" s="78">
        <f t="shared" si="10"/>
        <v>19.980674999999998</v>
      </c>
      <c r="E423" s="62" t="s">
        <v>16</v>
      </c>
      <c r="F423" s="130" t="s">
        <v>68</v>
      </c>
      <c r="G423" s="131"/>
      <c r="I423" s="63">
        <v>19.305</v>
      </c>
    </row>
    <row r="424" spans="1:9" ht="15.75" thickBot="1" x14ac:dyDescent="0.3">
      <c r="A424" s="61" t="s">
        <v>565</v>
      </c>
      <c r="B424" s="25" t="s">
        <v>566</v>
      </c>
      <c r="C424" s="62">
        <v>72100</v>
      </c>
      <c r="D424" s="78">
        <f t="shared" si="10"/>
        <v>27.246374999999997</v>
      </c>
      <c r="E424" s="62" t="s">
        <v>16</v>
      </c>
      <c r="F424" s="130" t="s">
        <v>68</v>
      </c>
      <c r="G424" s="131"/>
      <c r="I424" s="63">
        <v>26.324999999999999</v>
      </c>
    </row>
    <row r="425" spans="1:9" ht="15.75" thickBot="1" x14ac:dyDescent="0.3">
      <c r="A425" s="61" t="s">
        <v>567</v>
      </c>
      <c r="B425" s="25" t="s">
        <v>568</v>
      </c>
      <c r="C425" s="62">
        <v>72110</v>
      </c>
      <c r="D425" s="78">
        <f t="shared" si="10"/>
        <v>27.246374999999997</v>
      </c>
      <c r="E425" s="62" t="s">
        <v>22</v>
      </c>
      <c r="F425" s="130" t="s">
        <v>68</v>
      </c>
      <c r="G425" s="131"/>
      <c r="I425" s="63">
        <v>26.324999999999999</v>
      </c>
    </row>
    <row r="426" spans="1:9" ht="15.75" thickBot="1" x14ac:dyDescent="0.3">
      <c r="A426" s="61" t="s">
        <v>569</v>
      </c>
      <c r="B426" s="25" t="s">
        <v>570</v>
      </c>
      <c r="C426" s="62" t="s">
        <v>571</v>
      </c>
      <c r="D426" s="78">
        <f t="shared" si="10"/>
        <v>23.310787499999996</v>
      </c>
      <c r="E426" s="66" t="s">
        <v>16</v>
      </c>
      <c r="F426" s="130" t="s">
        <v>68</v>
      </c>
      <c r="G426" s="131"/>
      <c r="I426" s="63">
        <v>22.522499999999997</v>
      </c>
    </row>
    <row r="427" spans="1:9" ht="15.75" thickBot="1" x14ac:dyDescent="0.3">
      <c r="A427" s="61" t="s">
        <v>572</v>
      </c>
      <c r="B427" s="25" t="s">
        <v>573</v>
      </c>
      <c r="C427" s="62">
        <v>74183</v>
      </c>
      <c r="D427" s="78">
        <f t="shared" si="10"/>
        <v>571.88324699999987</v>
      </c>
      <c r="E427" s="62" t="s">
        <v>16</v>
      </c>
      <c r="F427" s="130" t="s">
        <v>68</v>
      </c>
      <c r="G427" s="131"/>
      <c r="I427" s="63">
        <v>552.54419999999993</v>
      </c>
    </row>
    <row r="428" spans="1:9" ht="15.75" thickBot="1" x14ac:dyDescent="0.3">
      <c r="A428" s="61" t="s">
        <v>574</v>
      </c>
      <c r="B428" s="25" t="s">
        <v>575</v>
      </c>
      <c r="C428" s="62">
        <v>70553</v>
      </c>
      <c r="D428" s="78">
        <f t="shared" si="10"/>
        <v>325.74554999999992</v>
      </c>
      <c r="E428" s="62" t="s">
        <v>22</v>
      </c>
      <c r="F428" s="130" t="s">
        <v>68</v>
      </c>
      <c r="G428" s="131"/>
      <c r="I428" s="63">
        <v>314.72999999999996</v>
      </c>
    </row>
    <row r="429" spans="1:9" ht="15.75" thickBot="1" x14ac:dyDescent="0.3">
      <c r="A429" s="61" t="s">
        <v>576</v>
      </c>
      <c r="B429" s="25" t="s">
        <v>577</v>
      </c>
      <c r="C429" s="62">
        <v>70551</v>
      </c>
      <c r="D429" s="78">
        <f t="shared" si="10"/>
        <v>325.74554999999992</v>
      </c>
      <c r="E429" s="62" t="s">
        <v>16</v>
      </c>
      <c r="F429" s="130" t="s">
        <v>68</v>
      </c>
      <c r="G429" s="131"/>
      <c r="I429" s="63">
        <v>314.72999999999996</v>
      </c>
    </row>
    <row r="430" spans="1:9" ht="15.75" thickBot="1" x14ac:dyDescent="0.3">
      <c r="A430" s="61" t="s">
        <v>578</v>
      </c>
      <c r="B430" s="25" t="s">
        <v>579</v>
      </c>
      <c r="C430" s="62" t="s">
        <v>580</v>
      </c>
      <c r="D430" s="78" t="s">
        <v>974</v>
      </c>
      <c r="E430" s="66" t="s">
        <v>16</v>
      </c>
      <c r="F430" s="130" t="s">
        <v>68</v>
      </c>
      <c r="G430" s="131"/>
      <c r="I430" s="70" t="s">
        <v>68</v>
      </c>
    </row>
    <row r="431" spans="1:9" ht="15.75" thickBot="1" x14ac:dyDescent="0.3">
      <c r="A431" s="61" t="s">
        <v>581</v>
      </c>
      <c r="B431" s="25" t="s">
        <v>582</v>
      </c>
      <c r="C431" s="62">
        <v>73721</v>
      </c>
      <c r="D431" s="78">
        <f t="shared" si="10"/>
        <v>325.74554999999992</v>
      </c>
      <c r="E431" s="62" t="s">
        <v>22</v>
      </c>
      <c r="F431" s="130" t="s">
        <v>68</v>
      </c>
      <c r="G431" s="131"/>
      <c r="I431" s="63">
        <v>314.72999999999996</v>
      </c>
    </row>
    <row r="432" spans="1:9" ht="15.75" thickBot="1" x14ac:dyDescent="0.3">
      <c r="A432" s="61" t="s">
        <v>583</v>
      </c>
      <c r="B432" s="25" t="s">
        <v>584</v>
      </c>
      <c r="C432" s="62">
        <v>73223</v>
      </c>
      <c r="D432" s="78">
        <f t="shared" si="10"/>
        <v>572.08910849999995</v>
      </c>
      <c r="E432" s="62" t="s">
        <v>16</v>
      </c>
      <c r="F432" s="130" t="s">
        <v>68</v>
      </c>
      <c r="G432" s="131"/>
      <c r="I432" s="63">
        <v>552.74310000000003</v>
      </c>
    </row>
    <row r="433" spans="1:9" ht="15.75" thickBot="1" x14ac:dyDescent="0.3">
      <c r="A433" s="61" t="s">
        <v>585</v>
      </c>
      <c r="B433" s="25" t="s">
        <v>586</v>
      </c>
      <c r="C433" s="62">
        <v>73222</v>
      </c>
      <c r="D433" s="78">
        <f t="shared" si="10"/>
        <v>372.66986249999997</v>
      </c>
      <c r="E433" s="62" t="s">
        <v>16</v>
      </c>
      <c r="F433" s="130" t="s">
        <v>68</v>
      </c>
      <c r="G433" s="131"/>
      <c r="I433" s="63">
        <v>360.0675</v>
      </c>
    </row>
    <row r="434" spans="1:9" ht="15.75" thickBot="1" x14ac:dyDescent="0.3">
      <c r="A434" s="61" t="s">
        <v>587</v>
      </c>
      <c r="B434" s="25" t="s">
        <v>588</v>
      </c>
      <c r="C434" s="62">
        <v>73221</v>
      </c>
      <c r="D434" s="78">
        <f t="shared" ref="D434:D459" si="11">$I434*1.035</f>
        <v>325.74554999999992</v>
      </c>
      <c r="E434" s="62" t="s">
        <v>16</v>
      </c>
      <c r="F434" s="130" t="s">
        <v>68</v>
      </c>
      <c r="G434" s="131"/>
      <c r="I434" s="63">
        <v>314.72999999999996</v>
      </c>
    </row>
    <row r="435" spans="1:9" ht="15.75" thickBot="1" x14ac:dyDescent="0.3">
      <c r="A435" s="61" t="s">
        <v>589</v>
      </c>
      <c r="B435" s="25" t="s">
        <v>590</v>
      </c>
      <c r="C435" s="62">
        <v>72158</v>
      </c>
      <c r="D435" s="78">
        <f t="shared" si="11"/>
        <v>325.74554999999992</v>
      </c>
      <c r="E435" s="62" t="s">
        <v>16</v>
      </c>
      <c r="F435" s="130" t="s">
        <v>68</v>
      </c>
      <c r="G435" s="131"/>
      <c r="I435" s="63">
        <v>314.72999999999996</v>
      </c>
    </row>
    <row r="436" spans="1:9" ht="15.75" thickBot="1" x14ac:dyDescent="0.3">
      <c r="A436" s="61" t="s">
        <v>591</v>
      </c>
      <c r="B436" s="25" t="s">
        <v>592</v>
      </c>
      <c r="C436" s="62">
        <v>72148</v>
      </c>
      <c r="D436" s="78">
        <f t="shared" si="11"/>
        <v>226.68983999999995</v>
      </c>
      <c r="E436" s="62" t="s">
        <v>22</v>
      </c>
      <c r="F436" s="130" t="s">
        <v>68</v>
      </c>
      <c r="G436" s="131"/>
      <c r="I436" s="63">
        <v>219.02399999999997</v>
      </c>
    </row>
    <row r="437" spans="1:9" ht="15.75" thickBot="1" x14ac:dyDescent="0.3">
      <c r="A437" s="61" t="s">
        <v>593</v>
      </c>
      <c r="B437" s="25" t="s">
        <v>594</v>
      </c>
      <c r="C437" s="62">
        <v>72141</v>
      </c>
      <c r="D437" s="78">
        <f t="shared" si="11"/>
        <v>325.74554999999992</v>
      </c>
      <c r="E437" s="62" t="s">
        <v>16</v>
      </c>
      <c r="F437" s="130" t="s">
        <v>68</v>
      </c>
      <c r="G437" s="131"/>
      <c r="I437" s="63">
        <v>314.72999999999996</v>
      </c>
    </row>
    <row r="438" spans="1:9" ht="15.75" thickBot="1" x14ac:dyDescent="0.3">
      <c r="A438" s="61" t="s">
        <v>595</v>
      </c>
      <c r="B438" s="25" t="s">
        <v>596</v>
      </c>
      <c r="C438" s="62">
        <v>72197</v>
      </c>
      <c r="D438" s="78">
        <f t="shared" si="11"/>
        <v>571.88324699999987</v>
      </c>
      <c r="E438" s="62" t="s">
        <v>16</v>
      </c>
      <c r="F438" s="130" t="s">
        <v>68</v>
      </c>
      <c r="G438" s="131"/>
      <c r="I438" s="63">
        <v>552.54419999999993</v>
      </c>
    </row>
    <row r="439" spans="1:9" ht="15.75" thickBot="1" x14ac:dyDescent="0.3">
      <c r="A439" s="61" t="s">
        <v>597</v>
      </c>
      <c r="B439" s="25" t="s">
        <v>598</v>
      </c>
      <c r="C439" s="62">
        <v>78452</v>
      </c>
      <c r="D439" s="78">
        <f t="shared" si="11"/>
        <v>337.05582299999992</v>
      </c>
      <c r="E439" s="62" t="s">
        <v>16</v>
      </c>
      <c r="F439" s="130" t="s">
        <v>68</v>
      </c>
      <c r="G439" s="131"/>
      <c r="I439" s="63">
        <v>325.65779999999995</v>
      </c>
    </row>
    <row r="440" spans="1:9" ht="15.75" thickBot="1" x14ac:dyDescent="0.3">
      <c r="A440" s="61" t="s">
        <v>599</v>
      </c>
      <c r="B440" s="25" t="s">
        <v>600</v>
      </c>
      <c r="C440" s="62">
        <v>72040</v>
      </c>
      <c r="D440" s="78">
        <f t="shared" si="11"/>
        <v>19.980674999999998</v>
      </c>
      <c r="E440" s="62" t="s">
        <v>16</v>
      </c>
      <c r="F440" s="130" t="s">
        <v>68</v>
      </c>
      <c r="G440" s="131"/>
      <c r="I440" s="63">
        <v>19.305</v>
      </c>
    </row>
    <row r="441" spans="1:9" ht="15.75" thickBot="1" x14ac:dyDescent="0.3">
      <c r="A441" s="61" t="s">
        <v>601</v>
      </c>
      <c r="B441" s="25" t="s">
        <v>602</v>
      </c>
      <c r="C441" s="62">
        <v>72050</v>
      </c>
      <c r="D441" s="78">
        <f t="shared" si="11"/>
        <v>32.090174999999995</v>
      </c>
      <c r="E441" s="62" t="s">
        <v>16</v>
      </c>
      <c r="F441" s="130" t="s">
        <v>68</v>
      </c>
      <c r="G441" s="131"/>
      <c r="I441" s="63">
        <v>31.004999999999999</v>
      </c>
    </row>
    <row r="442" spans="1:9" ht="15.75" thickBot="1" x14ac:dyDescent="0.3">
      <c r="A442" s="61" t="s">
        <v>603</v>
      </c>
      <c r="B442" s="25" t="s">
        <v>604</v>
      </c>
      <c r="C442" s="62">
        <v>72052</v>
      </c>
      <c r="D442" s="78">
        <f t="shared" si="11"/>
        <v>39.355874999999997</v>
      </c>
      <c r="E442" s="62" t="s">
        <v>16</v>
      </c>
      <c r="F442" s="130" t="s">
        <v>68</v>
      </c>
      <c r="G442" s="131"/>
      <c r="I442" s="63">
        <v>38.024999999999999</v>
      </c>
    </row>
    <row r="443" spans="1:9" ht="15.75" thickBot="1" x14ac:dyDescent="0.3">
      <c r="A443" s="61" t="s">
        <v>605</v>
      </c>
      <c r="B443" s="25" t="s">
        <v>606</v>
      </c>
      <c r="C443" s="62">
        <v>76856</v>
      </c>
      <c r="D443" s="78">
        <f t="shared" si="11"/>
        <v>56.309174999999989</v>
      </c>
      <c r="E443" s="62" t="s">
        <v>16</v>
      </c>
      <c r="F443" s="130" t="s">
        <v>68</v>
      </c>
      <c r="G443" s="131"/>
      <c r="I443" s="63">
        <v>54.404999999999994</v>
      </c>
    </row>
    <row r="444" spans="1:9" ht="15.75" thickBot="1" x14ac:dyDescent="0.3">
      <c r="A444" s="61" t="s">
        <v>607</v>
      </c>
      <c r="B444" s="25" t="s">
        <v>608</v>
      </c>
      <c r="C444" s="62">
        <v>76857</v>
      </c>
      <c r="D444" s="78">
        <f t="shared" si="11"/>
        <v>23.008049999999994</v>
      </c>
      <c r="E444" s="62" t="s">
        <v>16</v>
      </c>
      <c r="F444" s="130" t="s">
        <v>68</v>
      </c>
      <c r="G444" s="131"/>
      <c r="I444" s="63">
        <v>22.229999999999997</v>
      </c>
    </row>
    <row r="445" spans="1:9" ht="15.75" thickBot="1" x14ac:dyDescent="0.3">
      <c r="A445" s="61" t="s">
        <v>609</v>
      </c>
      <c r="B445" s="25" t="s">
        <v>610</v>
      </c>
      <c r="C445" s="62">
        <v>72170</v>
      </c>
      <c r="D445" s="78">
        <f t="shared" si="11"/>
        <v>12.109499999999999</v>
      </c>
      <c r="E445" s="62" t="s">
        <v>16</v>
      </c>
      <c r="F445" s="130" t="s">
        <v>68</v>
      </c>
      <c r="G445" s="131"/>
      <c r="I445" s="63">
        <v>11.7</v>
      </c>
    </row>
    <row r="446" spans="1:9" ht="15.75" thickBot="1" x14ac:dyDescent="0.3">
      <c r="A446" s="61" t="s">
        <v>611</v>
      </c>
      <c r="B446" s="25" t="s">
        <v>612</v>
      </c>
      <c r="C446" s="62">
        <v>76770</v>
      </c>
      <c r="D446" s="78">
        <f t="shared" si="11"/>
        <v>59.336549999999995</v>
      </c>
      <c r="E446" s="62" t="s">
        <v>16</v>
      </c>
      <c r="F446" s="130" t="s">
        <v>68</v>
      </c>
      <c r="G446" s="131"/>
      <c r="I446" s="63">
        <v>57.33</v>
      </c>
    </row>
    <row r="447" spans="1:9" ht="15.75" thickBot="1" x14ac:dyDescent="0.3">
      <c r="A447" s="61" t="s">
        <v>613</v>
      </c>
      <c r="B447" s="25" t="s">
        <v>614</v>
      </c>
      <c r="C447" s="62">
        <v>71100</v>
      </c>
      <c r="D447" s="78">
        <f t="shared" si="11"/>
        <v>19.980674999999998</v>
      </c>
      <c r="E447" s="62" t="s">
        <v>16</v>
      </c>
      <c r="F447" s="130" t="s">
        <v>68</v>
      </c>
      <c r="G447" s="131"/>
      <c r="I447" s="63">
        <v>19.305</v>
      </c>
    </row>
    <row r="448" spans="1:9" ht="15.75" thickBot="1" x14ac:dyDescent="0.3">
      <c r="A448" s="61" t="s">
        <v>615</v>
      </c>
      <c r="B448" s="25" t="s">
        <v>616</v>
      </c>
      <c r="C448" s="62">
        <v>77067</v>
      </c>
      <c r="D448" s="78">
        <f t="shared" si="11"/>
        <v>90.845468999999994</v>
      </c>
      <c r="E448" s="62" t="s">
        <v>22</v>
      </c>
      <c r="F448" s="130" t="s">
        <v>68</v>
      </c>
      <c r="G448" s="131"/>
      <c r="I448" s="63">
        <v>87.773399999999995</v>
      </c>
    </row>
    <row r="449" spans="1:9" ht="15.75" thickBot="1" x14ac:dyDescent="0.3">
      <c r="A449" s="61" t="s">
        <v>617</v>
      </c>
      <c r="B449" s="25" t="s">
        <v>618</v>
      </c>
      <c r="C449" s="62">
        <v>76870</v>
      </c>
      <c r="D449" s="78">
        <f t="shared" si="11"/>
        <v>53.28179999999999</v>
      </c>
      <c r="E449" s="62" t="s">
        <v>16</v>
      </c>
      <c r="F449" s="130" t="s">
        <v>68</v>
      </c>
      <c r="G449" s="131"/>
      <c r="I449" s="63">
        <v>51.48</v>
      </c>
    </row>
    <row r="450" spans="1:9" ht="15.75" thickBot="1" x14ac:dyDescent="0.3">
      <c r="A450" s="61" t="s">
        <v>619</v>
      </c>
      <c r="B450" s="25" t="s">
        <v>620</v>
      </c>
      <c r="C450" s="62">
        <v>73030</v>
      </c>
      <c r="D450" s="78">
        <f t="shared" si="11"/>
        <v>19.980674999999998</v>
      </c>
      <c r="E450" s="62" t="s">
        <v>16</v>
      </c>
      <c r="F450" s="130" t="s">
        <v>68</v>
      </c>
      <c r="G450" s="131"/>
      <c r="I450" s="63">
        <v>19.305</v>
      </c>
    </row>
    <row r="451" spans="1:9" ht="15.75" thickBot="1" x14ac:dyDescent="0.3">
      <c r="A451" s="61" t="s">
        <v>621</v>
      </c>
      <c r="B451" s="25" t="s">
        <v>622</v>
      </c>
      <c r="C451" s="62">
        <v>70220</v>
      </c>
      <c r="D451" s="78">
        <f t="shared" si="11"/>
        <v>27.246374999999997</v>
      </c>
      <c r="E451" s="62" t="s">
        <v>16</v>
      </c>
      <c r="F451" s="130" t="s">
        <v>68</v>
      </c>
      <c r="G451" s="131"/>
      <c r="I451" s="63">
        <v>26.324999999999999</v>
      </c>
    </row>
    <row r="452" spans="1:9" ht="15.75" thickBot="1" x14ac:dyDescent="0.3">
      <c r="A452" s="61" t="s">
        <v>623</v>
      </c>
      <c r="B452" s="25" t="s">
        <v>624</v>
      </c>
      <c r="C452" s="26">
        <v>76098</v>
      </c>
      <c r="D452" s="78">
        <f t="shared" si="11"/>
        <v>12.860288999999996</v>
      </c>
      <c r="E452" s="66" t="s">
        <v>16</v>
      </c>
      <c r="F452" s="130" t="s">
        <v>68</v>
      </c>
      <c r="G452" s="131"/>
      <c r="I452" s="63">
        <v>12.425399999999998</v>
      </c>
    </row>
    <row r="453" spans="1:9" ht="15.75" thickBot="1" x14ac:dyDescent="0.3">
      <c r="A453" s="61" t="s">
        <v>625</v>
      </c>
      <c r="B453" s="25" t="s">
        <v>626</v>
      </c>
      <c r="C453" s="62">
        <v>74230</v>
      </c>
      <c r="D453" s="78">
        <f t="shared" si="11"/>
        <v>33.906599999999997</v>
      </c>
      <c r="E453" s="62" t="s">
        <v>16</v>
      </c>
      <c r="F453" s="130" t="s">
        <v>68</v>
      </c>
      <c r="G453" s="131"/>
      <c r="I453" s="63">
        <v>32.76</v>
      </c>
    </row>
    <row r="454" spans="1:9" ht="15.75" thickBot="1" x14ac:dyDescent="0.3">
      <c r="A454" s="61" t="s">
        <v>627</v>
      </c>
      <c r="B454" s="25" t="s">
        <v>628</v>
      </c>
      <c r="C454" s="26">
        <v>72070</v>
      </c>
      <c r="D454" s="78">
        <f t="shared" si="11"/>
        <v>24.449080499999997</v>
      </c>
      <c r="E454" s="62" t="s">
        <v>16</v>
      </c>
      <c r="F454" s="130" t="s">
        <v>68</v>
      </c>
      <c r="G454" s="131"/>
      <c r="I454" s="63">
        <v>23.622299999999999</v>
      </c>
    </row>
    <row r="455" spans="1:9" ht="15.75" thickBot="1" x14ac:dyDescent="0.3">
      <c r="A455" s="61" t="s">
        <v>629</v>
      </c>
      <c r="B455" s="25" t="s">
        <v>630</v>
      </c>
      <c r="C455" s="62">
        <v>72072</v>
      </c>
      <c r="D455" s="78">
        <f t="shared" si="11"/>
        <v>26.035424999999996</v>
      </c>
      <c r="E455" s="62" t="s">
        <v>16</v>
      </c>
      <c r="F455" s="130" t="s">
        <v>68</v>
      </c>
      <c r="G455" s="131"/>
      <c r="I455" s="63">
        <v>25.154999999999998</v>
      </c>
    </row>
    <row r="456" spans="1:9" ht="15.75" thickBot="1" x14ac:dyDescent="0.3">
      <c r="A456" s="61" t="s">
        <v>631</v>
      </c>
      <c r="B456" s="25" t="s">
        <v>632</v>
      </c>
      <c r="C456" s="62">
        <v>72074</v>
      </c>
      <c r="D456" s="78">
        <f t="shared" si="11"/>
        <v>26.035424999999996</v>
      </c>
      <c r="E456" s="62" t="s">
        <v>16</v>
      </c>
      <c r="F456" s="130" t="s">
        <v>68</v>
      </c>
      <c r="G456" s="131"/>
      <c r="I456" s="63">
        <v>25.154999999999998</v>
      </c>
    </row>
    <row r="457" spans="1:9" ht="15.75" thickBot="1" x14ac:dyDescent="0.3">
      <c r="A457" s="61" t="s">
        <v>633</v>
      </c>
      <c r="B457" s="25" t="s">
        <v>634</v>
      </c>
      <c r="C457" s="62">
        <v>76830</v>
      </c>
      <c r="D457" s="78">
        <f t="shared" si="11"/>
        <v>56.309174999999989</v>
      </c>
      <c r="E457" s="62" t="s">
        <v>22</v>
      </c>
      <c r="F457" s="130" t="s">
        <v>68</v>
      </c>
      <c r="G457" s="131"/>
      <c r="I457" s="63">
        <v>54.404999999999994</v>
      </c>
    </row>
    <row r="458" spans="1:9" ht="15.75" thickBot="1" x14ac:dyDescent="0.3">
      <c r="A458" s="61" t="s">
        <v>635</v>
      </c>
      <c r="B458" s="25" t="s">
        <v>636</v>
      </c>
      <c r="C458" s="62">
        <v>74246</v>
      </c>
      <c r="D458" s="78">
        <f t="shared" si="11"/>
        <v>48.437999999999995</v>
      </c>
      <c r="E458" s="62" t="s">
        <v>16</v>
      </c>
      <c r="F458" s="130" t="s">
        <v>68</v>
      </c>
      <c r="G458" s="131"/>
      <c r="I458" s="63">
        <v>46.8</v>
      </c>
    </row>
    <row r="459" spans="1:9" ht="15.75" thickBot="1" x14ac:dyDescent="0.3">
      <c r="A459" s="61" t="s">
        <v>637</v>
      </c>
      <c r="B459" s="25" t="s">
        <v>638</v>
      </c>
      <c r="C459" s="62">
        <v>73110</v>
      </c>
      <c r="D459" s="78">
        <f t="shared" si="11"/>
        <v>13.925924999999998</v>
      </c>
      <c r="E459" s="62" t="s">
        <v>16</v>
      </c>
      <c r="F459" s="130" t="s">
        <v>68</v>
      </c>
      <c r="G459" s="131"/>
      <c r="I459" s="63">
        <v>13.454999999999998</v>
      </c>
    </row>
    <row r="460" spans="1:9" x14ac:dyDescent="0.25">
      <c r="D460" s="99"/>
      <c r="E460" s="9"/>
      <c r="F460" s="153"/>
      <c r="G460" s="64"/>
    </row>
    <row r="461" spans="1:9" ht="15.75" thickBot="1" x14ac:dyDescent="0.3">
      <c r="E461" s="40"/>
      <c r="F461" s="154"/>
      <c r="G461" s="64"/>
    </row>
    <row r="462" spans="1:9" ht="15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59"/>
    </row>
    <row r="463" spans="1:9" ht="15.75" thickBot="1" x14ac:dyDescent="0.3">
      <c r="A463" s="60" t="s">
        <v>639</v>
      </c>
      <c r="B463" s="87"/>
      <c r="C463" s="18"/>
      <c r="D463" s="18"/>
      <c r="E463" s="17"/>
      <c r="F463" s="18"/>
      <c r="G463" s="160"/>
    </row>
    <row r="464" spans="1:9" ht="15.75" thickBot="1" x14ac:dyDescent="0.3">
      <c r="A464" s="61" t="s">
        <v>640</v>
      </c>
      <c r="B464" s="25" t="s">
        <v>641</v>
      </c>
      <c r="C464" s="62" t="s">
        <v>865</v>
      </c>
      <c r="D464" s="70" t="s">
        <v>1052</v>
      </c>
      <c r="E464" s="62" t="s">
        <v>16</v>
      </c>
      <c r="F464" s="130" t="s">
        <v>68</v>
      </c>
      <c r="G464" s="131"/>
    </row>
    <row r="465" spans="1:9" ht="15.75" thickBot="1" x14ac:dyDescent="0.3">
      <c r="A465" s="61" t="s">
        <v>642</v>
      </c>
      <c r="B465" s="25" t="s">
        <v>643</v>
      </c>
      <c r="C465" s="62" t="s">
        <v>865</v>
      </c>
      <c r="D465" s="70" t="s">
        <v>1052</v>
      </c>
      <c r="E465" s="66" t="s">
        <v>16</v>
      </c>
      <c r="F465" s="130" t="s">
        <v>68</v>
      </c>
      <c r="G465" s="131"/>
    </row>
    <row r="466" spans="1:9" ht="15.75" thickBot="1" x14ac:dyDescent="0.3">
      <c r="A466" s="61" t="s">
        <v>645</v>
      </c>
      <c r="B466" s="25" t="s">
        <v>646</v>
      </c>
      <c r="C466" s="62" t="s">
        <v>865</v>
      </c>
      <c r="D466" s="70" t="s">
        <v>1052</v>
      </c>
      <c r="E466" s="62" t="s">
        <v>16</v>
      </c>
      <c r="F466" s="130" t="s">
        <v>68</v>
      </c>
      <c r="G466" s="131"/>
    </row>
    <row r="467" spans="1:9" ht="15.75" thickBot="1" x14ac:dyDescent="0.3">
      <c r="A467" s="61" t="s">
        <v>647</v>
      </c>
      <c r="B467" s="25" t="s">
        <v>648</v>
      </c>
      <c r="C467" s="62" t="s">
        <v>865</v>
      </c>
      <c r="D467" s="70" t="s">
        <v>1052</v>
      </c>
      <c r="E467" s="62" t="s">
        <v>16</v>
      </c>
      <c r="F467" s="130" t="s">
        <v>68</v>
      </c>
      <c r="G467" s="131"/>
    </row>
    <row r="468" spans="1:9" ht="15.75" thickBot="1" x14ac:dyDescent="0.3">
      <c r="A468" s="61" t="s">
        <v>650</v>
      </c>
      <c r="B468" s="25" t="s">
        <v>651</v>
      </c>
      <c r="C468" s="62" t="s">
        <v>865</v>
      </c>
      <c r="D468" s="70" t="s">
        <v>1052</v>
      </c>
      <c r="E468" s="62" t="s">
        <v>16</v>
      </c>
      <c r="F468" s="130" t="s">
        <v>68</v>
      </c>
      <c r="G468" s="131"/>
    </row>
    <row r="469" spans="1:9" ht="15.75" thickBot="1" x14ac:dyDescent="0.3">
      <c r="A469" s="61" t="s">
        <v>652</v>
      </c>
      <c r="B469" s="25" t="s">
        <v>653</v>
      </c>
      <c r="C469" s="62" t="s">
        <v>865</v>
      </c>
      <c r="D469" s="70" t="s">
        <v>1052</v>
      </c>
      <c r="E469" s="62" t="s">
        <v>16</v>
      </c>
      <c r="F469" s="130" t="s">
        <v>68</v>
      </c>
      <c r="G469" s="131"/>
    </row>
    <row r="470" spans="1:9" ht="15.75" thickBot="1" x14ac:dyDescent="0.3">
      <c r="A470" s="61" t="s">
        <v>654</v>
      </c>
      <c r="B470" s="25" t="s">
        <v>655</v>
      </c>
      <c r="C470" s="62" t="s">
        <v>865</v>
      </c>
      <c r="D470" s="70" t="s">
        <v>1052</v>
      </c>
      <c r="E470" s="62" t="s">
        <v>16</v>
      </c>
      <c r="F470" s="130" t="s">
        <v>68</v>
      </c>
      <c r="G470" s="131"/>
    </row>
    <row r="471" spans="1:9" ht="15.75" thickBot="1" x14ac:dyDescent="0.3">
      <c r="A471" s="61" t="s">
        <v>656</v>
      </c>
      <c r="B471" s="25" t="s">
        <v>657</v>
      </c>
      <c r="C471" s="62" t="s">
        <v>865</v>
      </c>
      <c r="D471" s="70" t="s">
        <v>1052</v>
      </c>
      <c r="E471" s="62" t="s">
        <v>16</v>
      </c>
      <c r="F471" s="130" t="s">
        <v>68</v>
      </c>
      <c r="G471" s="131"/>
    </row>
    <row r="472" spans="1:9" ht="15.75" thickBot="1" x14ac:dyDescent="0.3">
      <c r="A472" s="61" t="s">
        <v>658</v>
      </c>
      <c r="B472" s="25" t="s">
        <v>659</v>
      </c>
      <c r="C472" s="62" t="s">
        <v>865</v>
      </c>
      <c r="D472" s="70" t="s">
        <v>1052</v>
      </c>
      <c r="E472" s="62" t="s">
        <v>16</v>
      </c>
      <c r="F472" s="130" t="s">
        <v>68</v>
      </c>
      <c r="G472" s="131"/>
    </row>
    <row r="473" spans="1:9" ht="15.75" thickBot="1" x14ac:dyDescent="0.3">
      <c r="A473" s="61" t="s">
        <v>660</v>
      </c>
      <c r="B473" s="25" t="s">
        <v>661</v>
      </c>
      <c r="C473" s="26">
        <v>97167</v>
      </c>
      <c r="D473" s="78">
        <f t="shared" ref="D473" si="12">$I473*1.035</f>
        <v>74.747699999999995</v>
      </c>
      <c r="E473" s="66" t="s">
        <v>16</v>
      </c>
      <c r="F473" s="130" t="s">
        <v>68</v>
      </c>
      <c r="G473" s="131"/>
      <c r="I473" s="63">
        <v>72.22</v>
      </c>
    </row>
    <row r="474" spans="1:9" ht="15.75" thickBot="1" x14ac:dyDescent="0.3">
      <c r="A474" s="61" t="s">
        <v>662</v>
      </c>
      <c r="B474" s="25" t="s">
        <v>663</v>
      </c>
      <c r="C474" s="62" t="s">
        <v>865</v>
      </c>
      <c r="D474" s="70" t="s">
        <v>1052</v>
      </c>
      <c r="E474" s="62" t="s">
        <v>16</v>
      </c>
      <c r="F474" s="130" t="s">
        <v>68</v>
      </c>
      <c r="G474" s="131"/>
    </row>
    <row r="475" spans="1:9" ht="15.75" thickBot="1" x14ac:dyDescent="0.3">
      <c r="A475" s="61" t="s">
        <v>664</v>
      </c>
      <c r="B475" s="25" t="s">
        <v>665</v>
      </c>
      <c r="C475" s="26">
        <v>97163</v>
      </c>
      <c r="D475" s="78">
        <f t="shared" ref="D475:D478" si="13">$I475*1.035</f>
        <v>77.024699999999996</v>
      </c>
      <c r="E475" s="66" t="s">
        <v>16</v>
      </c>
      <c r="F475" s="130" t="s">
        <v>68</v>
      </c>
      <c r="G475" s="131"/>
      <c r="I475" s="63">
        <v>74.42</v>
      </c>
    </row>
    <row r="476" spans="1:9" ht="15.75" thickBot="1" x14ac:dyDescent="0.3">
      <c r="A476" s="61" t="s">
        <v>666</v>
      </c>
      <c r="B476" s="25" t="s">
        <v>667</v>
      </c>
      <c r="C476" s="26">
        <v>97161</v>
      </c>
      <c r="D476" s="78">
        <f t="shared" si="13"/>
        <v>77.024699999999996</v>
      </c>
      <c r="E476" s="66" t="s">
        <v>16</v>
      </c>
      <c r="F476" s="130" t="s">
        <v>68</v>
      </c>
      <c r="G476" s="131"/>
      <c r="I476" s="63">
        <v>74.42</v>
      </c>
    </row>
    <row r="477" spans="1:9" ht="15.75" thickBot="1" x14ac:dyDescent="0.3">
      <c r="A477" s="61" t="s">
        <v>668</v>
      </c>
      <c r="B477" s="25" t="s">
        <v>669</v>
      </c>
      <c r="C477" s="62">
        <v>97162</v>
      </c>
      <c r="D477" s="78">
        <f t="shared" si="13"/>
        <v>77.024699999999996</v>
      </c>
      <c r="E477" s="62" t="s">
        <v>16</v>
      </c>
      <c r="F477" s="130" t="s">
        <v>68</v>
      </c>
      <c r="G477" s="131"/>
      <c r="I477" s="63">
        <v>74.42</v>
      </c>
    </row>
    <row r="478" spans="1:9" ht="15.75" thickBot="1" x14ac:dyDescent="0.3">
      <c r="A478" s="61" t="s">
        <v>670</v>
      </c>
      <c r="B478" s="25" t="s">
        <v>671</v>
      </c>
      <c r="C478" s="62">
        <v>97164</v>
      </c>
      <c r="D478" s="78">
        <f t="shared" si="13"/>
        <v>52.21575</v>
      </c>
      <c r="E478" s="62" t="s">
        <v>16</v>
      </c>
      <c r="F478" s="130" t="s">
        <v>68</v>
      </c>
      <c r="G478" s="131"/>
      <c r="I478" s="63">
        <v>50.45</v>
      </c>
    </row>
    <row r="479" spans="1:9" ht="15.75" thickBot="1" x14ac:dyDescent="0.3">
      <c r="A479" s="61" t="s">
        <v>672</v>
      </c>
      <c r="B479" s="25" t="s">
        <v>673</v>
      </c>
      <c r="C479" s="62" t="s">
        <v>865</v>
      </c>
      <c r="D479" s="70" t="s">
        <v>1052</v>
      </c>
      <c r="E479" s="62" t="s">
        <v>16</v>
      </c>
      <c r="F479" s="130" t="s">
        <v>68</v>
      </c>
      <c r="G479" s="131"/>
    </row>
    <row r="480" spans="1:9" ht="15.75" thickBot="1" x14ac:dyDescent="0.3">
      <c r="A480" s="61" t="s">
        <v>674</v>
      </c>
      <c r="B480" s="25" t="s">
        <v>675</v>
      </c>
      <c r="C480" s="62" t="s">
        <v>865</v>
      </c>
      <c r="D480" s="70" t="s">
        <v>1052</v>
      </c>
      <c r="E480" s="62" t="s">
        <v>16</v>
      </c>
      <c r="F480" s="130" t="s">
        <v>68</v>
      </c>
      <c r="G480" s="131"/>
    </row>
    <row r="481" spans="1:9" ht="15.75" thickBot="1" x14ac:dyDescent="0.3">
      <c r="A481" s="61" t="s">
        <v>676</v>
      </c>
      <c r="B481" s="25" t="s">
        <v>677</v>
      </c>
      <c r="C481" s="62" t="s">
        <v>865</v>
      </c>
      <c r="D481" s="70" t="s">
        <v>1052</v>
      </c>
      <c r="E481" s="62" t="s">
        <v>16</v>
      </c>
      <c r="F481" s="130" t="s">
        <v>68</v>
      </c>
      <c r="G481" s="131"/>
    </row>
    <row r="482" spans="1:9" ht="15.75" thickBot="1" x14ac:dyDescent="0.3">
      <c r="A482" s="61" t="s">
        <v>678</v>
      </c>
      <c r="B482" s="25" t="s">
        <v>679</v>
      </c>
      <c r="C482" s="62" t="s">
        <v>865</v>
      </c>
      <c r="D482" s="70" t="s">
        <v>1052</v>
      </c>
      <c r="E482" s="62" t="s">
        <v>22</v>
      </c>
      <c r="F482" s="130" t="s">
        <v>68</v>
      </c>
      <c r="G482" s="131"/>
    </row>
    <row r="483" spans="1:9" ht="15.75" thickBot="1" x14ac:dyDescent="0.3">
      <c r="A483" s="61" t="s">
        <v>680</v>
      </c>
      <c r="B483" s="25" t="s">
        <v>681</v>
      </c>
      <c r="C483" s="62" t="s">
        <v>865</v>
      </c>
      <c r="D483" s="70" t="s">
        <v>1052</v>
      </c>
      <c r="E483" s="62" t="s">
        <v>16</v>
      </c>
      <c r="F483" s="130" t="s">
        <v>68</v>
      </c>
      <c r="G483" s="131"/>
    </row>
    <row r="484" spans="1:9" ht="15.75" thickBot="1" x14ac:dyDescent="0.3">
      <c r="A484" s="61" t="s">
        <v>682</v>
      </c>
      <c r="B484" s="25" t="s">
        <v>683</v>
      </c>
      <c r="C484" s="62" t="s">
        <v>865</v>
      </c>
      <c r="D484" s="70" t="s">
        <v>1052</v>
      </c>
      <c r="E484" s="62" t="s">
        <v>16</v>
      </c>
      <c r="F484" s="130" t="s">
        <v>68</v>
      </c>
      <c r="G484" s="131"/>
    </row>
    <row r="485" spans="1:9" x14ac:dyDescent="0.25">
      <c r="D485" s="100"/>
      <c r="E485" s="9"/>
      <c r="F485" s="153"/>
      <c r="G485" s="64"/>
    </row>
    <row r="486" spans="1:9" ht="15.75" thickBot="1" x14ac:dyDescent="0.3">
      <c r="E486" s="40"/>
      <c r="F486" s="154"/>
      <c r="G486" s="64"/>
    </row>
    <row r="487" spans="1:9" ht="15.75" thickBot="1" x14ac:dyDescent="0.3">
      <c r="A487" s="10" t="s">
        <v>8</v>
      </c>
      <c r="B487" s="10" t="s">
        <v>95</v>
      </c>
      <c r="C487" s="10" t="s">
        <v>96</v>
      </c>
      <c r="D487" s="10" t="s">
        <v>11</v>
      </c>
      <c r="E487" s="10" t="s">
        <v>12</v>
      </c>
      <c r="F487" s="129" t="s">
        <v>97</v>
      </c>
      <c r="G487" s="159"/>
    </row>
    <row r="488" spans="1:9" ht="15.75" thickBot="1" x14ac:dyDescent="0.3">
      <c r="A488" s="60" t="s">
        <v>684</v>
      </c>
      <c r="B488" s="87"/>
      <c r="C488" s="18"/>
      <c r="D488" s="18"/>
      <c r="E488" s="17"/>
      <c r="F488" s="18"/>
      <c r="G488" s="160"/>
    </row>
    <row r="489" spans="1:9" ht="15.75" thickBot="1" x14ac:dyDescent="0.3">
      <c r="A489" s="61" t="s">
        <v>685</v>
      </c>
      <c r="B489" s="25" t="s">
        <v>686</v>
      </c>
      <c r="C489" s="26">
        <v>94640</v>
      </c>
      <c r="D489" s="62" t="s">
        <v>68</v>
      </c>
      <c r="E489" s="66" t="s">
        <v>16</v>
      </c>
      <c r="F489" s="130" t="s">
        <v>68</v>
      </c>
      <c r="G489" s="131"/>
    </row>
    <row r="490" spans="1:9" ht="15.75" thickBot="1" x14ac:dyDescent="0.3">
      <c r="A490" s="61" t="s">
        <v>687</v>
      </c>
      <c r="B490" s="25" t="s">
        <v>688</v>
      </c>
      <c r="C490" s="62">
        <v>93798</v>
      </c>
      <c r="D490" s="62" t="s">
        <v>68</v>
      </c>
      <c r="E490" s="62" t="s">
        <v>16</v>
      </c>
      <c r="F490" s="130" t="s">
        <v>68</v>
      </c>
      <c r="G490" s="131"/>
    </row>
    <row r="491" spans="1:9" ht="15.75" thickBot="1" x14ac:dyDescent="0.3">
      <c r="A491" s="61" t="s">
        <v>689</v>
      </c>
      <c r="B491" s="25" t="s">
        <v>690</v>
      </c>
      <c r="C491" s="62">
        <v>93797</v>
      </c>
      <c r="D491" s="62" t="s">
        <v>68</v>
      </c>
      <c r="E491" s="62" t="s">
        <v>16</v>
      </c>
      <c r="F491" s="130" t="s">
        <v>68</v>
      </c>
      <c r="G491" s="131"/>
    </row>
    <row r="492" spans="1:9" ht="15.75" thickBot="1" x14ac:dyDescent="0.3">
      <c r="A492" s="61" t="s">
        <v>691</v>
      </c>
      <c r="B492" s="25" t="s">
        <v>692</v>
      </c>
      <c r="C492" s="26">
        <v>93017</v>
      </c>
      <c r="D492" s="78">
        <f t="shared" ref="D492:D497" si="14">$I492*1.035</f>
        <v>56.31434999999999</v>
      </c>
      <c r="E492" s="66" t="s">
        <v>16</v>
      </c>
      <c r="F492" s="130" t="s">
        <v>68</v>
      </c>
      <c r="G492" s="131"/>
      <c r="I492" s="63">
        <v>54.41</v>
      </c>
    </row>
    <row r="493" spans="1:9" ht="15.75" thickBot="1" x14ac:dyDescent="0.3">
      <c r="A493" s="61" t="s">
        <v>693</v>
      </c>
      <c r="B493" s="25" t="s">
        <v>694</v>
      </c>
      <c r="C493" s="26">
        <v>93005</v>
      </c>
      <c r="D493" s="78">
        <f t="shared" si="14"/>
        <v>12.6684</v>
      </c>
      <c r="E493" s="66" t="s">
        <v>16</v>
      </c>
      <c r="F493" s="130" t="s">
        <v>68</v>
      </c>
      <c r="G493" s="131"/>
      <c r="I493" s="63">
        <v>12.24</v>
      </c>
    </row>
    <row r="494" spans="1:9" ht="15.75" thickBot="1" x14ac:dyDescent="0.3">
      <c r="A494" s="61" t="s">
        <v>695</v>
      </c>
      <c r="B494" s="25" t="s">
        <v>696</v>
      </c>
      <c r="C494" s="26">
        <v>94060</v>
      </c>
      <c r="D494" s="78">
        <f t="shared" si="14"/>
        <v>13.806899999999999</v>
      </c>
      <c r="E494" s="66" t="s">
        <v>16</v>
      </c>
      <c r="F494" s="130" t="s">
        <v>68</v>
      </c>
      <c r="G494" s="131"/>
      <c r="I494" s="63">
        <v>13.34</v>
      </c>
    </row>
    <row r="495" spans="1:9" ht="15.75" thickBot="1" x14ac:dyDescent="0.3">
      <c r="A495" s="61" t="s">
        <v>697</v>
      </c>
      <c r="B495" s="25" t="s">
        <v>698</v>
      </c>
      <c r="C495" s="62">
        <v>93880</v>
      </c>
      <c r="D495" s="78">
        <f t="shared" si="14"/>
        <v>144.51704999999998</v>
      </c>
      <c r="E495" s="62" t="s">
        <v>16</v>
      </c>
      <c r="F495" s="130" t="s">
        <v>68</v>
      </c>
      <c r="G495" s="131"/>
      <c r="I495" s="63">
        <v>139.63</v>
      </c>
    </row>
    <row r="496" spans="1:9" ht="15.75" thickBot="1" x14ac:dyDescent="0.3">
      <c r="A496" s="61" t="s">
        <v>699</v>
      </c>
      <c r="B496" s="25" t="s">
        <v>700</v>
      </c>
      <c r="C496" s="62">
        <v>93970</v>
      </c>
      <c r="D496" s="78">
        <f t="shared" si="14"/>
        <v>138.28635</v>
      </c>
      <c r="E496" s="62" t="s">
        <v>16</v>
      </c>
      <c r="F496" s="130" t="s">
        <v>68</v>
      </c>
      <c r="G496" s="131"/>
      <c r="I496" s="63">
        <v>133.61000000000001</v>
      </c>
    </row>
    <row r="497" spans="1:9" ht="15.75" thickBot="1" x14ac:dyDescent="0.3">
      <c r="A497" s="61" t="s">
        <v>701</v>
      </c>
      <c r="B497" s="25" t="s">
        <v>700</v>
      </c>
      <c r="C497" s="62">
        <v>93971</v>
      </c>
      <c r="D497" s="78">
        <f t="shared" si="14"/>
        <v>95.178599999999989</v>
      </c>
      <c r="E497" s="62" t="s">
        <v>16</v>
      </c>
      <c r="F497" s="130" t="s">
        <v>68</v>
      </c>
      <c r="G497" s="131"/>
      <c r="I497" s="63">
        <v>91.96</v>
      </c>
    </row>
    <row r="498" spans="1:9" ht="15.75" thickBot="1" x14ac:dyDescent="0.3">
      <c r="A498" s="61" t="s">
        <v>702</v>
      </c>
      <c r="B498" s="25" t="s">
        <v>703</v>
      </c>
      <c r="C498" s="62" t="s">
        <v>704</v>
      </c>
      <c r="D498" s="62" t="s">
        <v>68</v>
      </c>
      <c r="E498" s="62" t="s">
        <v>16</v>
      </c>
      <c r="F498" s="130" t="s">
        <v>68</v>
      </c>
      <c r="G498" s="131"/>
    </row>
    <row r="499" spans="1:9" ht="15.75" thickBot="1" x14ac:dyDescent="0.3">
      <c r="A499" s="61" t="s">
        <v>705</v>
      </c>
      <c r="B499" s="25" t="s">
        <v>706</v>
      </c>
      <c r="C499" s="62" t="s">
        <v>865</v>
      </c>
      <c r="D499" s="70" t="s">
        <v>1052</v>
      </c>
      <c r="E499" s="66" t="s">
        <v>16</v>
      </c>
      <c r="F499" s="130" t="s">
        <v>68</v>
      </c>
      <c r="G499" s="131"/>
    </row>
    <row r="500" spans="1:9" ht="15.75" thickBot="1" x14ac:dyDescent="0.3">
      <c r="A500" s="61" t="s">
        <v>709</v>
      </c>
      <c r="B500" s="25" t="s">
        <v>710</v>
      </c>
      <c r="C500" s="62">
        <v>90471</v>
      </c>
      <c r="D500" s="62" t="s">
        <v>68</v>
      </c>
      <c r="E500" s="62" t="s">
        <v>16</v>
      </c>
      <c r="F500" s="130" t="s">
        <v>68</v>
      </c>
      <c r="G500" s="131"/>
    </row>
    <row r="501" spans="1:9" ht="15.75" thickBot="1" x14ac:dyDescent="0.3">
      <c r="A501" s="61" t="s">
        <v>711</v>
      </c>
      <c r="B501" s="25" t="s">
        <v>712</v>
      </c>
      <c r="C501" s="26">
        <v>96361</v>
      </c>
      <c r="D501" s="78">
        <f t="shared" ref="D501:D503" si="15">$I501*1.035</f>
        <v>10.898549999999998</v>
      </c>
      <c r="E501" s="66" t="s">
        <v>16</v>
      </c>
      <c r="F501" s="130" t="s">
        <v>68</v>
      </c>
      <c r="G501" s="131"/>
      <c r="I501" s="78">
        <v>10.53</v>
      </c>
    </row>
    <row r="502" spans="1:9" ht="15.75" thickBot="1" x14ac:dyDescent="0.3">
      <c r="A502" s="61" t="s">
        <v>713</v>
      </c>
      <c r="B502" s="25" t="s">
        <v>714</v>
      </c>
      <c r="C502" s="26">
        <v>96360</v>
      </c>
      <c r="D502" s="78">
        <f t="shared" si="15"/>
        <v>38.305349999999997</v>
      </c>
      <c r="E502" s="66" t="s">
        <v>16</v>
      </c>
      <c r="F502" s="130" t="s">
        <v>68</v>
      </c>
      <c r="G502" s="131"/>
      <c r="I502" s="78">
        <v>37.01</v>
      </c>
    </row>
    <row r="503" spans="1:9" ht="15.75" thickBot="1" x14ac:dyDescent="0.3">
      <c r="A503" s="61" t="s">
        <v>715</v>
      </c>
      <c r="B503" s="25" t="s">
        <v>716</v>
      </c>
      <c r="C503" s="26">
        <v>94727</v>
      </c>
      <c r="D503" s="78">
        <f t="shared" si="15"/>
        <v>26.568449999999999</v>
      </c>
      <c r="E503" s="66" t="s">
        <v>16</v>
      </c>
      <c r="F503" s="130" t="s">
        <v>68</v>
      </c>
      <c r="G503" s="131"/>
      <c r="I503" s="78">
        <v>25.67</v>
      </c>
    </row>
    <row r="504" spans="1:9" ht="15.75" thickBot="1" x14ac:dyDescent="0.3">
      <c r="A504" s="61" t="s">
        <v>717</v>
      </c>
      <c r="B504" s="25" t="s">
        <v>718</v>
      </c>
      <c r="C504" s="62" t="s">
        <v>787</v>
      </c>
      <c r="D504" s="62" t="s">
        <v>68</v>
      </c>
      <c r="E504" s="62" t="s">
        <v>16</v>
      </c>
      <c r="F504" s="130" t="s">
        <v>68</v>
      </c>
      <c r="G504" s="131"/>
    </row>
    <row r="505" spans="1:9" ht="15.75" thickBot="1" x14ac:dyDescent="0.3">
      <c r="A505" s="61" t="s">
        <v>719</v>
      </c>
      <c r="B505" s="25" t="s">
        <v>720</v>
      </c>
      <c r="C505" s="62">
        <v>93270</v>
      </c>
      <c r="D505" s="78">
        <f t="shared" ref="D505:D508" si="16">$I505*1.035</f>
        <v>17.802</v>
      </c>
      <c r="E505" s="62" t="s">
        <v>16</v>
      </c>
      <c r="F505" s="130" t="s">
        <v>68</v>
      </c>
      <c r="G505" s="131"/>
      <c r="I505" s="63">
        <v>17.2</v>
      </c>
    </row>
    <row r="506" spans="1:9" ht="15.75" thickBot="1" x14ac:dyDescent="0.3">
      <c r="A506" s="61" t="s">
        <v>721</v>
      </c>
      <c r="B506" s="25" t="s">
        <v>722</v>
      </c>
      <c r="C506" s="62">
        <v>95811</v>
      </c>
      <c r="D506" s="78">
        <f t="shared" si="16"/>
        <v>626.86844999999994</v>
      </c>
      <c r="E506" s="62" t="s">
        <v>16</v>
      </c>
      <c r="F506" s="130" t="s">
        <v>68</v>
      </c>
      <c r="G506" s="131"/>
      <c r="I506" s="63">
        <v>605.66999999999996</v>
      </c>
    </row>
    <row r="507" spans="1:9" ht="15.75" thickBot="1" x14ac:dyDescent="0.3">
      <c r="A507" s="61" t="s">
        <v>723</v>
      </c>
      <c r="B507" s="25" t="s">
        <v>724</v>
      </c>
      <c r="C507" s="62">
        <v>95810</v>
      </c>
      <c r="D507" s="78">
        <f t="shared" si="16"/>
        <v>327.33944999999994</v>
      </c>
      <c r="E507" s="62" t="s">
        <v>22</v>
      </c>
      <c r="F507" s="130" t="s">
        <v>68</v>
      </c>
      <c r="G507" s="131"/>
      <c r="I507" s="63">
        <v>316.27</v>
      </c>
    </row>
    <row r="508" spans="1:9" ht="15.75" thickBot="1" x14ac:dyDescent="0.3">
      <c r="A508" s="61" t="s">
        <v>725</v>
      </c>
      <c r="B508" s="25" t="s">
        <v>726</v>
      </c>
      <c r="C508" s="62">
        <v>93306</v>
      </c>
      <c r="D508" s="78">
        <f t="shared" si="16"/>
        <v>118.83869999999999</v>
      </c>
      <c r="E508" s="62" t="s">
        <v>16</v>
      </c>
      <c r="F508" s="130" t="s">
        <v>68</v>
      </c>
      <c r="G508" s="131"/>
      <c r="I508" s="63">
        <v>114.82</v>
      </c>
    </row>
    <row r="509" spans="1:9" x14ac:dyDescent="0.25">
      <c r="F509" s="153"/>
      <c r="G509" s="64"/>
    </row>
    <row r="510" spans="1:9" ht="15.75" thickBot="1" x14ac:dyDescent="0.3">
      <c r="F510" s="154"/>
      <c r="G510" s="64"/>
    </row>
    <row r="511" spans="1:9" ht="15.75" thickBot="1" x14ac:dyDescent="0.3">
      <c r="A511" s="10" t="s">
        <v>8</v>
      </c>
      <c r="B511" s="10" t="s">
        <v>727</v>
      </c>
      <c r="C511" s="10" t="s">
        <v>96</v>
      </c>
      <c r="D511" s="10" t="s">
        <v>11</v>
      </c>
      <c r="E511" s="10" t="s">
        <v>12</v>
      </c>
      <c r="F511" s="129" t="s">
        <v>97</v>
      </c>
      <c r="G511" s="159"/>
    </row>
    <row r="512" spans="1:9" ht="15.75" thickBot="1" x14ac:dyDescent="0.3">
      <c r="A512" s="16" t="s">
        <v>728</v>
      </c>
      <c r="B512" s="87"/>
      <c r="C512" s="18"/>
      <c r="D512" s="18"/>
      <c r="E512" s="18"/>
      <c r="F512" s="18"/>
      <c r="G512" s="160"/>
    </row>
    <row r="513" spans="1:9" ht="15.75" thickBot="1" x14ac:dyDescent="0.3">
      <c r="A513" s="61" t="s">
        <v>709</v>
      </c>
      <c r="B513" s="25" t="s">
        <v>710</v>
      </c>
      <c r="C513" s="26">
        <v>90471</v>
      </c>
      <c r="D513" s="62" t="s">
        <v>68</v>
      </c>
      <c r="E513" s="62" t="s">
        <v>16</v>
      </c>
      <c r="F513" s="130" t="s">
        <v>68</v>
      </c>
      <c r="G513" s="131"/>
      <c r="H513" s="95"/>
    </row>
    <row r="514" spans="1:9" ht="15.75" thickBot="1" x14ac:dyDescent="0.3">
      <c r="A514" s="61" t="s">
        <v>729</v>
      </c>
      <c r="B514" s="25" t="s">
        <v>730</v>
      </c>
      <c r="C514" s="26">
        <v>93000</v>
      </c>
      <c r="D514" s="78">
        <f t="shared" ref="D514:D517" si="17">$I514*1.035</f>
        <v>23.274458999999997</v>
      </c>
      <c r="E514" s="62" t="s">
        <v>22</v>
      </c>
      <c r="F514" s="130" t="s">
        <v>68</v>
      </c>
      <c r="G514" s="131"/>
      <c r="H514" s="95"/>
      <c r="I514" s="78">
        <v>22.487399999999997</v>
      </c>
    </row>
    <row r="515" spans="1:9" ht="15.75" thickBot="1" x14ac:dyDescent="0.3">
      <c r="A515" s="61" t="s">
        <v>658</v>
      </c>
      <c r="B515" s="25" t="s">
        <v>659</v>
      </c>
      <c r="C515" s="26">
        <v>97760</v>
      </c>
      <c r="D515" s="62" t="s">
        <v>68</v>
      </c>
      <c r="E515" s="62" t="s">
        <v>16</v>
      </c>
      <c r="F515" s="130" t="s">
        <v>68</v>
      </c>
      <c r="G515" s="131"/>
      <c r="H515" s="95"/>
    </row>
    <row r="516" spans="1:9" ht="30.75" thickBot="1" x14ac:dyDescent="0.3">
      <c r="A516" s="61" t="s">
        <v>731</v>
      </c>
      <c r="B516" s="25" t="s">
        <v>732</v>
      </c>
      <c r="C516" s="26">
        <v>99203</v>
      </c>
      <c r="D516" s="78">
        <f t="shared" si="17"/>
        <v>65.694037499999993</v>
      </c>
      <c r="E516" s="62" t="s">
        <v>22</v>
      </c>
      <c r="F516" s="130" t="s">
        <v>68</v>
      </c>
      <c r="G516" s="131"/>
      <c r="H516" s="95"/>
      <c r="I516" s="101">
        <v>63.472499999999997</v>
      </c>
    </row>
    <row r="517" spans="1:9" ht="30.75" thickBot="1" x14ac:dyDescent="0.3">
      <c r="A517" s="61" t="s">
        <v>733</v>
      </c>
      <c r="B517" s="25" t="s">
        <v>734</v>
      </c>
      <c r="C517" s="26">
        <v>99204</v>
      </c>
      <c r="D517" s="78">
        <f t="shared" si="17"/>
        <v>109.43355149999999</v>
      </c>
      <c r="E517" s="62" t="s">
        <v>22</v>
      </c>
      <c r="F517" s="130" t="s">
        <v>68</v>
      </c>
      <c r="G517" s="131"/>
      <c r="H517" s="95"/>
      <c r="I517" s="101">
        <v>105.7329</v>
      </c>
    </row>
    <row r="518" spans="1:9" ht="15.75" thickBot="1" x14ac:dyDescent="0.3">
      <c r="A518" s="61" t="s">
        <v>735</v>
      </c>
      <c r="B518" s="25" t="s">
        <v>736</v>
      </c>
      <c r="C518" s="26">
        <v>99205</v>
      </c>
      <c r="D518" s="101" t="s">
        <v>1053</v>
      </c>
      <c r="E518" s="62" t="s">
        <v>22</v>
      </c>
      <c r="F518" s="130" t="s">
        <v>68</v>
      </c>
      <c r="G518" s="131"/>
      <c r="H518" s="95"/>
    </row>
    <row r="519" spans="1:9" ht="15.75" thickBot="1" x14ac:dyDescent="0.3">
      <c r="A519" s="61" t="s">
        <v>737</v>
      </c>
      <c r="B519" s="25" t="s">
        <v>738</v>
      </c>
      <c r="C519" s="26">
        <v>99386</v>
      </c>
      <c r="D519" s="124" t="s">
        <v>1054</v>
      </c>
      <c r="E519" s="62" t="s">
        <v>22</v>
      </c>
      <c r="F519" s="130" t="s">
        <v>68</v>
      </c>
      <c r="G519" s="131"/>
      <c r="H519" s="95"/>
    </row>
    <row r="520" spans="1:9" ht="15.75" thickBot="1" x14ac:dyDescent="0.3">
      <c r="A520" s="61" t="s">
        <v>739</v>
      </c>
      <c r="B520" s="25" t="s">
        <v>740</v>
      </c>
      <c r="C520" s="26">
        <v>99385</v>
      </c>
      <c r="D520" s="124" t="s">
        <v>1054</v>
      </c>
      <c r="E520" s="62" t="s">
        <v>22</v>
      </c>
      <c r="F520" s="130" t="s">
        <v>68</v>
      </c>
      <c r="G520" s="131"/>
      <c r="H520" s="95"/>
    </row>
    <row r="521" spans="1:9" ht="15.75" thickBot="1" x14ac:dyDescent="0.3">
      <c r="A521" s="61" t="s">
        <v>741</v>
      </c>
      <c r="B521" s="25" t="s">
        <v>742</v>
      </c>
      <c r="C521" s="26">
        <v>99214</v>
      </c>
      <c r="D521" s="78">
        <f t="shared" ref="D521:D525" si="18">$I521*1.035</f>
        <v>65.899898999999991</v>
      </c>
      <c r="E521" s="66" t="s">
        <v>16</v>
      </c>
      <c r="F521" s="130" t="s">
        <v>68</v>
      </c>
      <c r="G521" s="131"/>
      <c r="H521" s="95"/>
      <c r="I521" s="101">
        <v>63.671399999999998</v>
      </c>
    </row>
    <row r="522" spans="1:9" ht="15.75" thickBot="1" x14ac:dyDescent="0.3">
      <c r="A522" s="61" t="s">
        <v>743</v>
      </c>
      <c r="B522" s="25" t="s">
        <v>742</v>
      </c>
      <c r="C522" s="26">
        <v>99213</v>
      </c>
      <c r="D522" s="101" t="s">
        <v>1055</v>
      </c>
      <c r="E522" s="66" t="s">
        <v>16</v>
      </c>
      <c r="F522" s="130" t="s">
        <v>68</v>
      </c>
      <c r="G522" s="131"/>
      <c r="H522" s="95"/>
    </row>
    <row r="523" spans="1:9" ht="15.75" thickBot="1" x14ac:dyDescent="0.3">
      <c r="A523" s="61" t="s">
        <v>744</v>
      </c>
      <c r="B523" s="25" t="s">
        <v>745</v>
      </c>
      <c r="C523" s="26">
        <v>93010</v>
      </c>
      <c r="D523" s="78">
        <f t="shared" si="18"/>
        <v>9.0821249999999978</v>
      </c>
      <c r="E523" s="66" t="s">
        <v>16</v>
      </c>
      <c r="F523" s="130" t="s">
        <v>68</v>
      </c>
      <c r="G523" s="131"/>
      <c r="H523" s="95"/>
      <c r="I523" s="101">
        <v>8.7749999999999986</v>
      </c>
    </row>
    <row r="524" spans="1:9" ht="15.75" thickBot="1" x14ac:dyDescent="0.3">
      <c r="A524" s="61" t="s">
        <v>746</v>
      </c>
      <c r="B524" s="25" t="s">
        <v>747</v>
      </c>
      <c r="C524" s="26">
        <v>99336</v>
      </c>
      <c r="D524" s="78">
        <f t="shared" si="18"/>
        <v>90.155227499999995</v>
      </c>
      <c r="E524" s="66" t="s">
        <v>16</v>
      </c>
      <c r="F524" s="130" t="s">
        <v>68</v>
      </c>
      <c r="G524" s="131"/>
      <c r="H524" s="95"/>
      <c r="I524" s="101">
        <v>87.106499999999997</v>
      </c>
    </row>
    <row r="525" spans="1:9" ht="15.75" thickBot="1" x14ac:dyDescent="0.3">
      <c r="A525" s="61" t="s">
        <v>748</v>
      </c>
      <c r="B525" s="25" t="s">
        <v>742</v>
      </c>
      <c r="C525" s="26">
        <v>99215</v>
      </c>
      <c r="D525" s="78">
        <f t="shared" si="18"/>
        <v>94.514647499999981</v>
      </c>
      <c r="E525" s="66" t="s">
        <v>16</v>
      </c>
      <c r="F525" s="130" t="s">
        <v>68</v>
      </c>
      <c r="G525" s="131"/>
      <c r="H525" s="95"/>
      <c r="I525" s="101">
        <v>91.318499999999986</v>
      </c>
    </row>
    <row r="526" spans="1:9" x14ac:dyDescent="0.25">
      <c r="D526" s="32"/>
      <c r="E526" s="64"/>
      <c r="F526" s="64"/>
      <c r="G526" s="9"/>
    </row>
    <row r="527" spans="1:9" ht="15.75" thickBot="1" x14ac:dyDescent="0.3">
      <c r="F527" s="64"/>
    </row>
    <row r="528" spans="1:9" ht="15.75" thickBot="1" x14ac:dyDescent="0.3">
      <c r="A528" s="10" t="s">
        <v>8</v>
      </c>
      <c r="B528" s="10" t="s">
        <v>749</v>
      </c>
      <c r="C528" s="10" t="s">
        <v>96</v>
      </c>
      <c r="D528" s="10" t="s">
        <v>11</v>
      </c>
      <c r="E528" s="129" t="s">
        <v>12</v>
      </c>
      <c r="F528" s="112"/>
      <c r="G528" s="11"/>
    </row>
    <row r="529" spans="1:10" ht="33.6" customHeight="1" thickBot="1" x14ac:dyDescent="0.3">
      <c r="A529" s="161" t="s">
        <v>866</v>
      </c>
      <c r="B529" s="102"/>
      <c r="C529" s="102"/>
      <c r="D529" s="102"/>
      <c r="E529" s="102"/>
      <c r="F529" s="162"/>
      <c r="G529" s="38"/>
    </row>
    <row r="530" spans="1:10" ht="30.75" thickBot="1" x14ac:dyDescent="0.3">
      <c r="A530" s="61" t="s">
        <v>751</v>
      </c>
      <c r="B530" s="65" t="s">
        <v>752</v>
      </c>
      <c r="C530" s="65">
        <v>93452</v>
      </c>
      <c r="D530" s="78">
        <f t="shared" ref="D530:D532" si="19">$I530*1.035</f>
        <v>939.78</v>
      </c>
      <c r="E530" s="130" t="s">
        <v>753</v>
      </c>
      <c r="F530" s="131"/>
      <c r="G530" s="64"/>
      <c r="H530" s="95"/>
      <c r="I530" s="103">
        <v>908</v>
      </c>
      <c r="J530" s="44"/>
    </row>
    <row r="531" spans="1:10" ht="15.75" thickBot="1" x14ac:dyDescent="0.3">
      <c r="A531" s="61" t="s">
        <v>754</v>
      </c>
      <c r="B531" s="65" t="s">
        <v>755</v>
      </c>
      <c r="C531" s="25">
        <v>81000</v>
      </c>
      <c r="D531" s="78">
        <f t="shared" si="19"/>
        <v>5.2313039999999997</v>
      </c>
      <c r="E531" s="130" t="s">
        <v>753</v>
      </c>
      <c r="F531" s="131"/>
      <c r="G531" s="64"/>
      <c r="H531" s="95"/>
      <c r="I531" s="104">
        <v>5.0544000000000002</v>
      </c>
      <c r="J531" s="44"/>
    </row>
    <row r="532" spans="1:10" ht="33" customHeight="1" thickBot="1" x14ac:dyDescent="0.3">
      <c r="A532" s="61" t="s">
        <v>754</v>
      </c>
      <c r="B532" s="65" t="s">
        <v>756</v>
      </c>
      <c r="C532" s="25">
        <v>81002</v>
      </c>
      <c r="D532" s="78">
        <f t="shared" si="19"/>
        <v>4.3230914999999994</v>
      </c>
      <c r="E532" s="130" t="s">
        <v>753</v>
      </c>
      <c r="F532" s="131"/>
      <c r="G532" s="64"/>
      <c r="H532" s="95"/>
      <c r="I532" s="104">
        <v>4.1768999999999998</v>
      </c>
      <c r="J532" s="44"/>
    </row>
    <row r="533" spans="1:10" ht="45.75" thickBot="1" x14ac:dyDescent="0.3">
      <c r="A533" s="61" t="s">
        <v>757</v>
      </c>
      <c r="B533" s="65" t="s">
        <v>758</v>
      </c>
      <c r="C533" s="65">
        <v>59400</v>
      </c>
      <c r="D533" s="78" t="s">
        <v>68</v>
      </c>
      <c r="E533" s="127" t="s">
        <v>759</v>
      </c>
      <c r="F533" s="131"/>
      <c r="G533" s="64"/>
      <c r="H533" s="95"/>
      <c r="J533" s="44"/>
    </row>
    <row r="534" spans="1:10" ht="45.75" thickBot="1" x14ac:dyDescent="0.3">
      <c r="A534" s="61" t="s">
        <v>757</v>
      </c>
      <c r="B534" s="65" t="s">
        <v>760</v>
      </c>
      <c r="C534" s="65">
        <v>59510</v>
      </c>
      <c r="D534" s="78" t="s">
        <v>68</v>
      </c>
      <c r="E534" s="127" t="s">
        <v>759</v>
      </c>
      <c r="F534" s="131"/>
      <c r="G534" s="64"/>
      <c r="H534" s="95"/>
      <c r="J534" s="44"/>
    </row>
    <row r="535" spans="1:10" ht="45.75" thickBot="1" x14ac:dyDescent="0.3">
      <c r="A535" s="61" t="s">
        <v>757</v>
      </c>
      <c r="B535" s="65" t="s">
        <v>761</v>
      </c>
      <c r="C535" s="65">
        <v>59610</v>
      </c>
      <c r="D535" s="78" t="s">
        <v>68</v>
      </c>
      <c r="E535" s="127" t="s">
        <v>759</v>
      </c>
      <c r="F535" s="131"/>
      <c r="G535" s="64"/>
      <c r="H535" s="95"/>
      <c r="J535" s="44"/>
    </row>
    <row r="536" spans="1:10" ht="30.75" thickBot="1" x14ac:dyDescent="0.3">
      <c r="A536" s="61" t="s">
        <v>762</v>
      </c>
      <c r="B536" s="65" t="s">
        <v>763</v>
      </c>
      <c r="C536" s="25">
        <v>99243</v>
      </c>
      <c r="D536" s="78">
        <f t="shared" ref="D536:D544" si="20">$I536*1.035</f>
        <v>93.158383499999985</v>
      </c>
      <c r="E536" s="130" t="s">
        <v>753</v>
      </c>
      <c r="F536" s="131"/>
      <c r="G536" s="64"/>
      <c r="H536" s="95"/>
      <c r="I536" s="78">
        <f>76.93*1.17</f>
        <v>90.008099999999999</v>
      </c>
      <c r="J536" s="44"/>
    </row>
    <row r="537" spans="1:10" ht="30.75" thickBot="1" x14ac:dyDescent="0.3">
      <c r="A537" s="61" t="s">
        <v>762</v>
      </c>
      <c r="B537" s="65" t="s">
        <v>764</v>
      </c>
      <c r="C537" s="25">
        <v>99244</v>
      </c>
      <c r="D537" s="78">
        <f t="shared" si="20"/>
        <v>145.99213199999997</v>
      </c>
      <c r="E537" s="130" t="s">
        <v>753</v>
      </c>
      <c r="F537" s="131"/>
      <c r="G537" s="64"/>
      <c r="H537" s="95"/>
      <c r="I537" s="104">
        <f>120.56*1.17</f>
        <v>141.05519999999999</v>
      </c>
      <c r="J537" s="44"/>
    </row>
    <row r="538" spans="1:10" ht="30.75" thickBot="1" x14ac:dyDescent="0.3">
      <c r="A538" s="61" t="s">
        <v>765</v>
      </c>
      <c r="B538" s="65" t="s">
        <v>766</v>
      </c>
      <c r="C538" s="65">
        <v>90832</v>
      </c>
      <c r="D538" s="78">
        <f t="shared" si="20"/>
        <v>31.484699999999997</v>
      </c>
      <c r="E538" s="127" t="s">
        <v>759</v>
      </c>
      <c r="F538" s="131"/>
      <c r="G538" s="64"/>
      <c r="H538" s="95"/>
      <c r="I538" s="104">
        <f>26*1.17</f>
        <v>30.419999999999998</v>
      </c>
      <c r="J538" s="44"/>
    </row>
    <row r="539" spans="1:10" ht="30.75" thickBot="1" x14ac:dyDescent="0.3">
      <c r="A539" s="61" t="s">
        <v>765</v>
      </c>
      <c r="B539" s="65" t="s">
        <v>768</v>
      </c>
      <c r="C539" s="25">
        <v>90834</v>
      </c>
      <c r="D539" s="78">
        <f t="shared" si="20"/>
        <v>47.227049999999991</v>
      </c>
      <c r="E539" s="127" t="s">
        <v>759</v>
      </c>
      <c r="F539" s="131"/>
      <c r="G539" s="64"/>
      <c r="H539" s="95"/>
      <c r="I539" s="104">
        <f>39*1.17</f>
        <v>45.629999999999995</v>
      </c>
      <c r="J539" s="44"/>
    </row>
    <row r="540" spans="1:10" ht="30.75" thickBot="1" x14ac:dyDescent="0.3">
      <c r="A540" s="61" t="s">
        <v>765</v>
      </c>
      <c r="B540" s="65" t="s">
        <v>769</v>
      </c>
      <c r="C540" s="25">
        <v>90837</v>
      </c>
      <c r="D540" s="78">
        <f t="shared" si="20"/>
        <v>62.969399999999993</v>
      </c>
      <c r="E540" s="127" t="s">
        <v>759</v>
      </c>
      <c r="F540" s="131"/>
      <c r="G540" s="64"/>
      <c r="H540" s="95"/>
      <c r="I540" s="104">
        <f>52*1.17</f>
        <v>60.839999999999996</v>
      </c>
      <c r="J540" s="44"/>
    </row>
    <row r="541" spans="1:10" ht="30.75" thickBot="1" x14ac:dyDescent="0.3">
      <c r="A541" s="61" t="s">
        <v>765</v>
      </c>
      <c r="B541" s="65" t="s">
        <v>770</v>
      </c>
      <c r="C541" s="25">
        <v>90846</v>
      </c>
      <c r="D541" s="78">
        <f t="shared" si="20"/>
        <v>15.742349999999998</v>
      </c>
      <c r="E541" s="130" t="s">
        <v>753</v>
      </c>
      <c r="F541" s="131"/>
      <c r="G541" s="64"/>
      <c r="H541" s="95"/>
      <c r="I541" s="104">
        <f>13*1.17</f>
        <v>15.209999999999999</v>
      </c>
      <c r="J541" s="44"/>
    </row>
    <row r="542" spans="1:10" ht="30.75" thickBot="1" x14ac:dyDescent="0.3">
      <c r="A542" s="61" t="s">
        <v>765</v>
      </c>
      <c r="B542" s="65" t="s">
        <v>771</v>
      </c>
      <c r="C542" s="25">
        <v>90847</v>
      </c>
      <c r="D542" s="78">
        <f t="shared" si="20"/>
        <v>15.742349999999998</v>
      </c>
      <c r="E542" s="130" t="s">
        <v>753</v>
      </c>
      <c r="F542" s="131"/>
      <c r="G542" s="64"/>
      <c r="H542" s="95"/>
      <c r="I542" s="104">
        <f>13*1.17</f>
        <v>15.209999999999999</v>
      </c>
      <c r="J542" s="44"/>
    </row>
    <row r="543" spans="1:10" ht="15.75" thickBot="1" x14ac:dyDescent="0.3">
      <c r="A543" s="61" t="s">
        <v>765</v>
      </c>
      <c r="B543" s="65" t="s">
        <v>772</v>
      </c>
      <c r="C543" s="25">
        <v>90853</v>
      </c>
      <c r="D543" s="78">
        <f t="shared" si="20"/>
        <v>4.2383249999999997</v>
      </c>
      <c r="E543" s="130" t="s">
        <v>753</v>
      </c>
      <c r="F543" s="131"/>
      <c r="G543" s="64"/>
      <c r="H543" s="95"/>
      <c r="I543" s="104">
        <f>3.5*1.17</f>
        <v>4.0949999999999998</v>
      </c>
      <c r="J543" s="44"/>
    </row>
    <row r="544" spans="1:10" ht="30.75" thickBot="1" x14ac:dyDescent="0.3">
      <c r="A544" s="61" t="s">
        <v>773</v>
      </c>
      <c r="B544" s="65" t="s">
        <v>774</v>
      </c>
      <c r="C544" s="65">
        <v>42820</v>
      </c>
      <c r="D544" s="78">
        <f t="shared" si="20"/>
        <v>840.42</v>
      </c>
      <c r="E544" s="130" t="s">
        <v>753</v>
      </c>
      <c r="F544" s="131"/>
      <c r="G544" s="64"/>
      <c r="H544" s="95"/>
      <c r="I544" s="103">
        <v>812</v>
      </c>
      <c r="J544" s="44"/>
    </row>
    <row r="545" spans="1:10" ht="30.75" thickBot="1" x14ac:dyDescent="0.3">
      <c r="A545" s="61" t="s">
        <v>773</v>
      </c>
      <c r="B545" s="65" t="s">
        <v>775</v>
      </c>
      <c r="C545" s="65">
        <v>45391</v>
      </c>
      <c r="D545" s="78" t="s">
        <v>1056</v>
      </c>
      <c r="E545" s="127" t="s">
        <v>759</v>
      </c>
      <c r="F545" s="131"/>
      <c r="G545" s="41"/>
      <c r="H545" s="95"/>
      <c r="J545" s="44"/>
    </row>
    <row r="546" spans="1:10" ht="31.15" customHeight="1" thickBot="1" x14ac:dyDescent="0.3">
      <c r="A546" s="61" t="s">
        <v>773</v>
      </c>
      <c r="B546" s="65" t="s">
        <v>776</v>
      </c>
      <c r="C546" s="65">
        <v>55700</v>
      </c>
      <c r="D546" s="78" t="s">
        <v>1057</v>
      </c>
      <c r="E546" s="130" t="s">
        <v>753</v>
      </c>
      <c r="F546" s="131"/>
      <c r="G546" s="41"/>
      <c r="H546" s="95"/>
      <c r="J546" s="44"/>
    </row>
    <row r="547" spans="1:10" ht="45.75" thickBot="1" x14ac:dyDescent="0.3">
      <c r="A547" s="61" t="s">
        <v>773</v>
      </c>
      <c r="B547" s="65" t="s">
        <v>777</v>
      </c>
      <c r="C547" s="65">
        <v>55866</v>
      </c>
      <c r="D547" s="78">
        <f t="shared" ref="D547" si="21">$I547*1.035</f>
        <v>1210.9499999999998</v>
      </c>
      <c r="E547" s="127" t="s">
        <v>759</v>
      </c>
      <c r="F547" s="131"/>
      <c r="G547" s="64"/>
      <c r="H547" s="95"/>
      <c r="I547" s="104">
        <f>1000*1.17</f>
        <v>1170</v>
      </c>
      <c r="J547" s="44"/>
    </row>
    <row r="548" spans="1:10" ht="45.75" thickBot="1" x14ac:dyDescent="0.3">
      <c r="A548" s="61" t="s">
        <v>773</v>
      </c>
      <c r="B548" s="65" t="s">
        <v>778</v>
      </c>
      <c r="C548" s="65">
        <v>62322</v>
      </c>
      <c r="D548" s="27" t="s">
        <v>1058</v>
      </c>
      <c r="E548" s="127" t="s">
        <v>759</v>
      </c>
      <c r="F548" s="131"/>
      <c r="G548" s="41"/>
      <c r="H548" s="95"/>
      <c r="J548" s="44"/>
    </row>
    <row r="549" spans="1:10" ht="45.75" thickBot="1" x14ac:dyDescent="0.3">
      <c r="A549" s="61" t="s">
        <v>773</v>
      </c>
      <c r="B549" s="65" t="s">
        <v>779</v>
      </c>
      <c r="C549" s="65">
        <v>62323</v>
      </c>
      <c r="D549" s="27" t="s">
        <v>1059</v>
      </c>
      <c r="E549" s="127" t="s">
        <v>759</v>
      </c>
      <c r="F549" s="131"/>
      <c r="G549" s="41"/>
      <c r="H549" s="95"/>
      <c r="J549" s="44"/>
    </row>
    <row r="550" spans="1:10" ht="45.75" thickBot="1" x14ac:dyDescent="0.3">
      <c r="A550" s="61" t="s">
        <v>773</v>
      </c>
      <c r="B550" s="65" t="s">
        <v>780</v>
      </c>
      <c r="C550" s="65">
        <v>64483</v>
      </c>
      <c r="D550" s="27" t="s">
        <v>1060</v>
      </c>
      <c r="E550" s="130" t="s">
        <v>753</v>
      </c>
      <c r="F550" s="131"/>
      <c r="G550" s="41"/>
      <c r="H550" s="95"/>
      <c r="J550" s="44"/>
    </row>
    <row r="551" spans="1:10" ht="30.75" thickBot="1" x14ac:dyDescent="0.3">
      <c r="A551" s="61" t="s">
        <v>773</v>
      </c>
      <c r="B551" s="65" t="s">
        <v>781</v>
      </c>
      <c r="C551" s="65">
        <v>66821</v>
      </c>
      <c r="D551" s="27" t="s">
        <v>1061</v>
      </c>
      <c r="E551" s="130" t="s">
        <v>753</v>
      </c>
      <c r="F551" s="131"/>
      <c r="G551" s="41"/>
      <c r="H551" s="95"/>
      <c r="J551" s="44"/>
    </row>
    <row r="552" spans="1:10" x14ac:dyDescent="0.25">
      <c r="F552" s="64"/>
      <c r="H552" s="67"/>
    </row>
    <row r="553" spans="1:10" x14ac:dyDescent="0.25">
      <c r="F553" s="64"/>
      <c r="H553" s="67"/>
    </row>
    <row r="554" spans="1:10" x14ac:dyDescent="0.25">
      <c r="F554" s="64"/>
      <c r="H554" s="67"/>
    </row>
    <row r="555" spans="1:10" x14ac:dyDescent="0.25">
      <c r="F555" s="64"/>
      <c r="H555" s="67"/>
    </row>
    <row r="556" spans="1:10" x14ac:dyDescent="0.25">
      <c r="F556" s="64"/>
      <c r="H556" s="67"/>
    </row>
    <row r="557" spans="1:10" x14ac:dyDescent="0.25">
      <c r="F557" s="64"/>
      <c r="H557" s="67"/>
    </row>
    <row r="558" spans="1:10" x14ac:dyDescent="0.25">
      <c r="F558" s="64"/>
      <c r="H558" s="67"/>
    </row>
    <row r="559" spans="1:10" x14ac:dyDescent="0.25">
      <c r="F559" s="64"/>
      <c r="H559" s="67"/>
    </row>
    <row r="560" spans="1:10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F726" s="64"/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  <row r="914" spans="8:8" x14ac:dyDescent="0.25">
      <c r="H914" s="6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4.140625" style="8" customWidth="1"/>
    <col min="2" max="2" width="38.7109375" customWidth="1"/>
    <col min="3" max="3" width="12.28515625" style="9" customWidth="1"/>
    <col min="4" max="4" width="27.42578125" customWidth="1"/>
    <col min="5" max="5" width="29.7109375" customWidth="1"/>
    <col min="6" max="6" width="18.140625" customWidth="1"/>
    <col min="7" max="7" width="15.28515625" customWidth="1"/>
    <col min="8" max="8" width="10.1406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873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789</v>
      </c>
      <c r="C7"/>
      <c r="D7" s="5"/>
      <c r="G7" s="4"/>
      <c r="H7" s="4"/>
    </row>
    <row r="8" spans="1:14" x14ac:dyDescent="0.25">
      <c r="A8" s="6" t="s">
        <v>790</v>
      </c>
      <c r="C8" s="5"/>
      <c r="G8" s="4"/>
      <c r="H8" s="4"/>
    </row>
    <row r="9" spans="1:14" x14ac:dyDescent="0.25">
      <c r="A9" s="6" t="s">
        <v>948</v>
      </c>
      <c r="C9" s="85"/>
      <c r="D9" s="86"/>
      <c r="E9" s="86"/>
    </row>
    <row r="10" spans="1:14" x14ac:dyDescent="0.25">
      <c r="A10" s="6" t="s">
        <v>968</v>
      </c>
      <c r="C10" s="5"/>
    </row>
    <row r="11" spans="1:14" x14ac:dyDescent="0.25">
      <c r="A11" s="6" t="s">
        <v>791</v>
      </c>
      <c r="C11" s="5"/>
    </row>
    <row r="12" spans="1:14" ht="15.75" thickBot="1" x14ac:dyDescent="0.3"/>
    <row r="13" spans="1:14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4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4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2"/>
      <c r="N15" s="23"/>
    </row>
    <row r="16" spans="1:14" ht="15.75" thickBot="1" x14ac:dyDescent="0.3">
      <c r="A16" s="45" t="s">
        <v>813</v>
      </c>
      <c r="B16" s="25" t="s">
        <v>814</v>
      </c>
      <c r="C16" s="62">
        <v>138.1</v>
      </c>
      <c r="D16" s="88">
        <f>$I16*1.035</f>
        <v>2858.5158005249996</v>
      </c>
      <c r="E16" s="130" t="s">
        <v>16</v>
      </c>
      <c r="F16" s="128"/>
      <c r="I16" s="88">
        <v>2761.8510149999997</v>
      </c>
      <c r="K16" s="30"/>
      <c r="L16" s="30"/>
      <c r="M16" s="31"/>
      <c r="N16" s="32"/>
    </row>
    <row r="17" spans="1:14" ht="34.15" customHeight="1" thickBot="1" x14ac:dyDescent="0.3">
      <c r="A17" s="45" t="s">
        <v>813</v>
      </c>
      <c r="B17" s="25" t="s">
        <v>814</v>
      </c>
      <c r="C17" s="62">
        <v>138.19999999999999</v>
      </c>
      <c r="D17" s="88">
        <f t="shared" ref="D17:D80" si="0">$I17*1.035</f>
        <v>4213.8640242449992</v>
      </c>
      <c r="E17" s="130" t="s">
        <v>16</v>
      </c>
      <c r="F17" s="128"/>
      <c r="I17" s="88">
        <v>4071.3662069999996</v>
      </c>
      <c r="K17" s="30"/>
      <c r="L17" s="30"/>
      <c r="M17" s="31"/>
      <c r="N17" s="32"/>
    </row>
    <row r="18" spans="1:14" ht="34.15" customHeight="1" thickBot="1" x14ac:dyDescent="0.3">
      <c r="A18" s="45" t="s">
        <v>813</v>
      </c>
      <c r="B18" s="25" t="s">
        <v>814</v>
      </c>
      <c r="C18" s="62">
        <v>138.30000000000001</v>
      </c>
      <c r="D18" s="88">
        <f t="shared" si="0"/>
        <v>7669.0570308300003</v>
      </c>
      <c r="E18" s="130" t="s">
        <v>16</v>
      </c>
      <c r="F18" s="128"/>
      <c r="I18" s="88">
        <v>7409.7169380000005</v>
      </c>
      <c r="K18" s="30"/>
      <c r="L18" s="30"/>
      <c r="M18" s="31"/>
      <c r="N18" s="32"/>
    </row>
    <row r="19" spans="1:14" ht="34.15" customHeight="1" thickBot="1" x14ac:dyDescent="0.3">
      <c r="A19" s="45" t="s">
        <v>813</v>
      </c>
      <c r="B19" s="25" t="s">
        <v>814</v>
      </c>
      <c r="C19" s="62">
        <v>138.4</v>
      </c>
      <c r="D19" s="88">
        <f t="shared" si="0"/>
        <v>16591.541178914998</v>
      </c>
      <c r="E19" s="130" t="s">
        <v>16</v>
      </c>
      <c r="F19" s="128"/>
      <c r="I19" s="88">
        <v>16030.474569</v>
      </c>
      <c r="K19" s="30"/>
      <c r="L19" s="30"/>
      <c r="M19" s="31"/>
      <c r="N19" s="32"/>
    </row>
    <row r="20" spans="1:14" ht="34.15" customHeight="1" thickBot="1" x14ac:dyDescent="0.3">
      <c r="A20" s="45" t="s">
        <v>813</v>
      </c>
      <c r="B20" s="25" t="s">
        <v>815</v>
      </c>
      <c r="C20" s="26">
        <v>139.1</v>
      </c>
      <c r="D20" s="88">
        <f t="shared" si="0"/>
        <v>3571.288571565</v>
      </c>
      <c r="E20" s="130" t="s">
        <v>16</v>
      </c>
      <c r="F20" s="128"/>
      <c r="I20" s="88">
        <v>3450.5203590000001</v>
      </c>
      <c r="K20" s="30"/>
      <c r="L20" s="30"/>
      <c r="M20" s="31"/>
      <c r="N20" s="32"/>
    </row>
    <row r="21" spans="1:14" ht="34.15" customHeight="1" thickBot="1" x14ac:dyDescent="0.3">
      <c r="A21" s="45" t="s">
        <v>813</v>
      </c>
      <c r="B21" s="25" t="s">
        <v>815</v>
      </c>
      <c r="C21" s="26">
        <v>139.19999999999999</v>
      </c>
      <c r="D21" s="88">
        <f t="shared" si="0"/>
        <v>4942.8361764449992</v>
      </c>
      <c r="E21" s="130" t="s">
        <v>16</v>
      </c>
      <c r="F21" s="128"/>
      <c r="I21" s="88">
        <v>4775.6871269999992</v>
      </c>
      <c r="K21" s="30"/>
      <c r="L21" s="30"/>
      <c r="M21" s="31"/>
      <c r="N21" s="32"/>
    </row>
    <row r="22" spans="1:14" ht="34.15" customHeight="1" thickBot="1" x14ac:dyDescent="0.3">
      <c r="A22" s="45" t="s">
        <v>813</v>
      </c>
      <c r="B22" s="25" t="s">
        <v>815</v>
      </c>
      <c r="C22" s="26">
        <v>139.30000000000001</v>
      </c>
      <c r="D22" s="88">
        <f t="shared" si="0"/>
        <v>7338.3196654799985</v>
      </c>
      <c r="E22" s="130" t="s">
        <v>16</v>
      </c>
      <c r="F22" s="128"/>
      <c r="I22" s="88">
        <v>7090.163927999999</v>
      </c>
      <c r="K22" s="30"/>
      <c r="L22" s="30"/>
      <c r="M22" s="31"/>
      <c r="N22" s="32"/>
    </row>
    <row r="23" spans="1:14" ht="34.15" customHeight="1" thickBot="1" x14ac:dyDescent="0.3">
      <c r="A23" s="45" t="s">
        <v>813</v>
      </c>
      <c r="B23" s="25" t="s">
        <v>815</v>
      </c>
      <c r="C23" s="26">
        <v>139.4</v>
      </c>
      <c r="D23" s="88">
        <f t="shared" si="0"/>
        <v>11663.5544352</v>
      </c>
      <c r="E23" s="130" t="s">
        <v>16</v>
      </c>
      <c r="F23" s="128"/>
      <c r="I23" s="88">
        <v>11269.13472</v>
      </c>
      <c r="K23" s="30"/>
      <c r="L23" s="30"/>
      <c r="M23" s="31"/>
      <c r="N23" s="32"/>
    </row>
    <row r="24" spans="1:14" ht="34.15" customHeight="1" thickBot="1" x14ac:dyDescent="0.3">
      <c r="A24" s="90" t="s">
        <v>816</v>
      </c>
      <c r="B24" s="25" t="s">
        <v>817</v>
      </c>
      <c r="C24" s="91">
        <v>162.1</v>
      </c>
      <c r="D24" s="88">
        <f t="shared" si="0"/>
        <v>36140.819367960001</v>
      </c>
      <c r="E24" s="127" t="s">
        <v>22</v>
      </c>
      <c r="F24" s="128"/>
      <c r="I24" s="88">
        <v>34918.666056000002</v>
      </c>
      <c r="K24" s="30"/>
      <c r="L24" s="30"/>
      <c r="M24" s="31"/>
      <c r="N24" s="32"/>
    </row>
    <row r="25" spans="1:14" ht="34.15" customHeight="1" thickBot="1" x14ac:dyDescent="0.3">
      <c r="A25" s="90" t="s">
        <v>816</v>
      </c>
      <c r="B25" s="25" t="s">
        <v>817</v>
      </c>
      <c r="C25" s="91">
        <v>162.19999999999999</v>
      </c>
      <c r="D25" s="88">
        <f t="shared" si="0"/>
        <v>39854.527498889998</v>
      </c>
      <c r="E25" s="127" t="s">
        <v>22</v>
      </c>
      <c r="F25" s="128"/>
      <c r="I25" s="88">
        <v>38506.789854000002</v>
      </c>
      <c r="K25" s="30"/>
      <c r="L25" s="30"/>
      <c r="M25" s="31"/>
      <c r="N25" s="32"/>
    </row>
    <row r="26" spans="1:14" ht="34.15" customHeight="1" thickBot="1" x14ac:dyDescent="0.3">
      <c r="A26" s="90" t="s">
        <v>816</v>
      </c>
      <c r="B26" s="25" t="s">
        <v>817</v>
      </c>
      <c r="C26" s="91">
        <v>162.30000000000001</v>
      </c>
      <c r="D26" s="88">
        <f t="shared" si="0"/>
        <v>53447.158240559991</v>
      </c>
      <c r="E26" s="127" t="s">
        <v>22</v>
      </c>
      <c r="F26" s="128"/>
      <c r="I26" s="88">
        <v>51639.766415999999</v>
      </c>
      <c r="K26" s="30"/>
      <c r="L26" s="30"/>
      <c r="M26" s="31"/>
      <c r="N26" s="32"/>
    </row>
    <row r="27" spans="1:14" ht="34.15" customHeight="1" thickBot="1" x14ac:dyDescent="0.3">
      <c r="A27" s="90" t="s">
        <v>816</v>
      </c>
      <c r="B27" s="25" t="s">
        <v>817</v>
      </c>
      <c r="C27" s="91">
        <v>162.4</v>
      </c>
      <c r="D27" s="88">
        <f t="shared" si="0"/>
        <v>80750.540211524989</v>
      </c>
      <c r="E27" s="127" t="s">
        <v>22</v>
      </c>
      <c r="F27" s="128"/>
      <c r="I27" s="88">
        <v>78019.845614999998</v>
      </c>
      <c r="K27" s="30"/>
      <c r="L27" s="30"/>
      <c r="M27" s="31"/>
      <c r="N27" s="32"/>
    </row>
    <row r="28" spans="1:14" ht="34.15" customHeight="1" thickBot="1" x14ac:dyDescent="0.3">
      <c r="A28" s="90" t="s">
        <v>816</v>
      </c>
      <c r="B28" s="25" t="s">
        <v>818</v>
      </c>
      <c r="C28" s="91">
        <v>163.1</v>
      </c>
      <c r="D28" s="88">
        <f t="shared" si="0"/>
        <v>29392.427166389993</v>
      </c>
      <c r="E28" s="127" t="s">
        <v>22</v>
      </c>
      <c r="F28" s="128"/>
      <c r="I28" s="88">
        <v>28398.480353999996</v>
      </c>
      <c r="K28" s="30"/>
      <c r="L28" s="30"/>
      <c r="M28" s="31"/>
      <c r="N28" s="32"/>
    </row>
    <row r="29" spans="1:14" ht="34.15" customHeight="1" thickBot="1" x14ac:dyDescent="0.3">
      <c r="A29" s="90" t="s">
        <v>816</v>
      </c>
      <c r="B29" s="25" t="s">
        <v>818</v>
      </c>
      <c r="C29" s="91">
        <v>163.19999999999999</v>
      </c>
      <c r="D29" s="88">
        <f t="shared" si="0"/>
        <v>32521.607627129997</v>
      </c>
      <c r="E29" s="127" t="s">
        <v>22</v>
      </c>
      <c r="F29" s="128"/>
      <c r="I29" s="88">
        <v>31421.843118000001</v>
      </c>
      <c r="K29" s="30"/>
      <c r="L29" s="30"/>
      <c r="M29" s="31"/>
      <c r="N29" s="32"/>
    </row>
    <row r="30" spans="1:14" ht="34.15" customHeight="1" thickBot="1" x14ac:dyDescent="0.3">
      <c r="A30" s="90" t="s">
        <v>816</v>
      </c>
      <c r="B30" s="25" t="s">
        <v>818</v>
      </c>
      <c r="C30" s="91">
        <v>163.30000000000001</v>
      </c>
      <c r="D30" s="88">
        <f t="shared" si="0"/>
        <v>42525.400467644999</v>
      </c>
      <c r="E30" s="127" t="s">
        <v>22</v>
      </c>
      <c r="F30" s="128"/>
      <c r="I30" s="88">
        <v>41087.343446999999</v>
      </c>
      <c r="K30" s="30"/>
      <c r="L30" s="30"/>
      <c r="M30" s="31"/>
      <c r="N30" s="32"/>
    </row>
    <row r="31" spans="1:14" ht="34.15" customHeight="1" thickBot="1" x14ac:dyDescent="0.3">
      <c r="A31" s="90" t="s">
        <v>816</v>
      </c>
      <c r="B31" s="25" t="s">
        <v>818</v>
      </c>
      <c r="C31" s="91">
        <v>163.4</v>
      </c>
      <c r="D31" s="88">
        <f t="shared" si="0"/>
        <v>67949.654224049998</v>
      </c>
      <c r="E31" s="127" t="s">
        <v>22</v>
      </c>
      <c r="F31" s="128"/>
      <c r="I31" s="88">
        <v>65651.839829999997</v>
      </c>
      <c r="K31" s="30"/>
      <c r="L31" s="30"/>
      <c r="M31" s="31"/>
      <c r="N31" s="32"/>
    </row>
    <row r="32" spans="1:14" ht="34.15" customHeight="1" thickBot="1" x14ac:dyDescent="0.3">
      <c r="A32" s="90" t="s">
        <v>819</v>
      </c>
      <c r="B32" s="25" t="s">
        <v>820</v>
      </c>
      <c r="C32" s="91">
        <v>160.1</v>
      </c>
      <c r="D32" s="88">
        <f t="shared" si="0"/>
        <v>28618.906715999998</v>
      </c>
      <c r="E32" s="130" t="s">
        <v>16</v>
      </c>
      <c r="F32" s="128"/>
      <c r="I32" s="88">
        <v>27651.117600000001</v>
      </c>
      <c r="K32" s="30"/>
      <c r="L32" s="30"/>
      <c r="M32" s="31"/>
      <c r="N32" s="32"/>
    </row>
    <row r="33" spans="1:14" ht="34.15" customHeight="1" thickBot="1" x14ac:dyDescent="0.3">
      <c r="A33" s="90" t="s">
        <v>819</v>
      </c>
      <c r="B33" s="25" t="s">
        <v>820</v>
      </c>
      <c r="C33" s="91">
        <v>160.19999999999999</v>
      </c>
      <c r="D33" s="88">
        <f t="shared" si="0"/>
        <v>33180.382460969995</v>
      </c>
      <c r="E33" s="130" t="s">
        <v>16</v>
      </c>
      <c r="F33" s="128"/>
      <c r="I33" s="88">
        <v>32058.340541999998</v>
      </c>
      <c r="K33" s="30"/>
      <c r="L33" s="30"/>
      <c r="M33" s="31"/>
      <c r="N33" s="32"/>
    </row>
    <row r="34" spans="1:14" ht="34.15" customHeight="1" thickBot="1" x14ac:dyDescent="0.3">
      <c r="A34" s="90" t="s">
        <v>819</v>
      </c>
      <c r="B34" s="25" t="s">
        <v>820</v>
      </c>
      <c r="C34" s="91">
        <v>160.30000000000001</v>
      </c>
      <c r="D34" s="88">
        <f t="shared" si="0"/>
        <v>47389.26466093499</v>
      </c>
      <c r="E34" s="130" t="s">
        <v>16</v>
      </c>
      <c r="F34" s="128"/>
      <c r="I34" s="88">
        <v>45786.729140999996</v>
      </c>
      <c r="K34" s="30"/>
      <c r="L34" s="30"/>
      <c r="M34" s="31"/>
      <c r="N34" s="32"/>
    </row>
    <row r="35" spans="1:14" ht="34.15" customHeight="1" thickBot="1" x14ac:dyDescent="0.3">
      <c r="A35" s="90" t="s">
        <v>819</v>
      </c>
      <c r="B35" s="25" t="s">
        <v>820</v>
      </c>
      <c r="C35" s="91">
        <v>160.4</v>
      </c>
      <c r="D35" s="88">
        <f t="shared" si="0"/>
        <v>93151.166489504991</v>
      </c>
      <c r="E35" s="130" t="s">
        <v>16</v>
      </c>
      <c r="F35" s="128"/>
      <c r="I35" s="88">
        <v>90001.127043</v>
      </c>
      <c r="K35" s="30"/>
      <c r="L35" s="30"/>
      <c r="M35" s="31"/>
      <c r="N35" s="32"/>
    </row>
    <row r="36" spans="1:14" ht="34.15" customHeight="1" thickBot="1" x14ac:dyDescent="0.3">
      <c r="A36" s="90" t="s">
        <v>819</v>
      </c>
      <c r="B36" s="25" t="s">
        <v>821</v>
      </c>
      <c r="C36" s="91">
        <v>167.1</v>
      </c>
      <c r="D36" s="88">
        <f t="shared" si="0"/>
        <v>23976.434065229998</v>
      </c>
      <c r="E36" s="130" t="s">
        <v>16</v>
      </c>
      <c r="F36" s="128"/>
      <c r="I36" s="88">
        <v>23165.636778</v>
      </c>
      <c r="K36" s="30"/>
      <c r="L36" s="30"/>
      <c r="M36" s="31"/>
      <c r="N36" s="32"/>
    </row>
    <row r="37" spans="1:14" ht="34.15" customHeight="1" thickBot="1" x14ac:dyDescent="0.3">
      <c r="A37" s="90" t="s">
        <v>819</v>
      </c>
      <c r="B37" s="25" t="s">
        <v>821</v>
      </c>
      <c r="C37" s="91">
        <v>167.2</v>
      </c>
      <c r="D37" s="88">
        <f t="shared" si="0"/>
        <v>27082.665402660001</v>
      </c>
      <c r="E37" s="130" t="s">
        <v>16</v>
      </c>
      <c r="F37" s="128"/>
      <c r="I37" s="88">
        <v>26166.826476000002</v>
      </c>
      <c r="K37" s="30"/>
      <c r="L37" s="30"/>
      <c r="M37" s="31"/>
      <c r="N37" s="32"/>
    </row>
    <row r="38" spans="1:14" ht="34.15" customHeight="1" thickBot="1" x14ac:dyDescent="0.3">
      <c r="A38" s="90" t="s">
        <v>819</v>
      </c>
      <c r="B38" s="25" t="s">
        <v>821</v>
      </c>
      <c r="C38" s="91">
        <v>167.3</v>
      </c>
      <c r="D38" s="88">
        <f t="shared" si="0"/>
        <v>34056.498992039997</v>
      </c>
      <c r="E38" s="130" t="s">
        <v>16</v>
      </c>
      <c r="F38" s="128"/>
      <c r="I38" s="88">
        <v>32904.829943999997</v>
      </c>
      <c r="K38" s="30"/>
      <c r="L38" s="30"/>
      <c r="M38" s="31"/>
      <c r="N38" s="32"/>
    </row>
    <row r="39" spans="1:14" ht="34.15" customHeight="1" thickBot="1" x14ac:dyDescent="0.3">
      <c r="A39" s="90" t="s">
        <v>819</v>
      </c>
      <c r="B39" s="25" t="s">
        <v>821</v>
      </c>
      <c r="C39" s="91">
        <v>167.4</v>
      </c>
      <c r="D39" s="88">
        <f t="shared" si="0"/>
        <v>65816.060730434983</v>
      </c>
      <c r="E39" s="130" t="s">
        <v>16</v>
      </c>
      <c r="F39" s="128"/>
      <c r="I39" s="88">
        <v>63590.396840999994</v>
      </c>
      <c r="K39" s="30"/>
      <c r="L39" s="30"/>
      <c r="M39" s="31"/>
      <c r="N39" s="32"/>
    </row>
    <row r="40" spans="1:14" ht="34.15" customHeight="1" thickBot="1" x14ac:dyDescent="0.3">
      <c r="A40" s="92" t="s">
        <v>822</v>
      </c>
      <c r="B40" s="25" t="s">
        <v>822</v>
      </c>
      <c r="C40" s="93">
        <v>194.1</v>
      </c>
      <c r="D40" s="88">
        <f t="shared" si="0"/>
        <v>4015.4216050349996</v>
      </c>
      <c r="E40" s="130" t="s">
        <v>16</v>
      </c>
      <c r="F40" s="128"/>
      <c r="I40" s="88">
        <v>3879.6344009999998</v>
      </c>
      <c r="K40" s="30"/>
      <c r="L40" s="30"/>
      <c r="M40" s="31"/>
      <c r="N40" s="32"/>
    </row>
    <row r="41" spans="1:14" ht="34.15" customHeight="1" thickBot="1" x14ac:dyDescent="0.3">
      <c r="A41" s="92" t="s">
        <v>822</v>
      </c>
      <c r="B41" s="25" t="s">
        <v>822</v>
      </c>
      <c r="C41" s="93">
        <v>194.2</v>
      </c>
      <c r="D41" s="88">
        <f t="shared" si="0"/>
        <v>5307.3222525450001</v>
      </c>
      <c r="E41" s="130" t="s">
        <v>16</v>
      </c>
      <c r="F41" s="128"/>
      <c r="I41" s="88">
        <v>5127.8475870000002</v>
      </c>
      <c r="K41" s="30"/>
      <c r="L41" s="30"/>
      <c r="M41" s="31"/>
      <c r="N41" s="32"/>
    </row>
    <row r="42" spans="1:14" ht="34.15" customHeight="1" thickBot="1" x14ac:dyDescent="0.3">
      <c r="A42" s="92" t="s">
        <v>822</v>
      </c>
      <c r="B42" s="25" t="s">
        <v>822</v>
      </c>
      <c r="C42" s="93">
        <v>194.3</v>
      </c>
      <c r="D42" s="88">
        <f t="shared" si="0"/>
        <v>7677.1567214099987</v>
      </c>
      <c r="E42" s="130" t="s">
        <v>16</v>
      </c>
      <c r="F42" s="128"/>
      <c r="I42" s="88">
        <v>7417.5427259999997</v>
      </c>
      <c r="K42" s="30"/>
      <c r="L42" s="30"/>
      <c r="M42" s="31"/>
      <c r="N42" s="32"/>
    </row>
    <row r="43" spans="1:14" ht="34.15" customHeight="1" thickBot="1" x14ac:dyDescent="0.3">
      <c r="A43" s="92" t="s">
        <v>822</v>
      </c>
      <c r="B43" s="25" t="s">
        <v>822</v>
      </c>
      <c r="C43" s="93">
        <v>194.4</v>
      </c>
      <c r="D43" s="88">
        <f t="shared" si="0"/>
        <v>12557.895270075</v>
      </c>
      <c r="E43" s="130" t="s">
        <v>16</v>
      </c>
      <c r="F43" s="128"/>
      <c r="I43" s="88">
        <v>12133.232145</v>
      </c>
      <c r="K43" s="30"/>
      <c r="L43" s="30"/>
      <c r="M43" s="31"/>
      <c r="N43" s="32"/>
    </row>
    <row r="44" spans="1:14" ht="34.15" customHeight="1" thickBot="1" x14ac:dyDescent="0.3">
      <c r="A44" s="92" t="s">
        <v>823</v>
      </c>
      <c r="B44" s="25" t="s">
        <v>824</v>
      </c>
      <c r="C44" s="93">
        <v>196.1</v>
      </c>
      <c r="D44" s="88">
        <f t="shared" si="0"/>
        <v>3537.5398608149999</v>
      </c>
      <c r="E44" s="130" t="s">
        <v>16</v>
      </c>
      <c r="F44" s="128"/>
      <c r="I44" s="88">
        <v>3417.9129090000001</v>
      </c>
      <c r="K44" s="30"/>
      <c r="L44" s="30"/>
      <c r="M44" s="31"/>
      <c r="N44" s="32"/>
    </row>
    <row r="45" spans="1:14" ht="34.15" customHeight="1" thickBot="1" x14ac:dyDescent="0.3">
      <c r="A45" s="92" t="s">
        <v>823</v>
      </c>
      <c r="B45" s="25" t="s">
        <v>824</v>
      </c>
      <c r="C45" s="93">
        <v>196.2</v>
      </c>
      <c r="D45" s="88">
        <f t="shared" si="0"/>
        <v>4490.6034523949993</v>
      </c>
      <c r="E45" s="130" t="s">
        <v>16</v>
      </c>
      <c r="F45" s="128"/>
      <c r="I45" s="88">
        <v>4338.7472969999999</v>
      </c>
      <c r="K45" s="30"/>
      <c r="L45" s="30"/>
      <c r="M45" s="31"/>
      <c r="N45" s="32"/>
    </row>
    <row r="46" spans="1:14" ht="34.15" customHeight="1" thickBot="1" x14ac:dyDescent="0.3">
      <c r="A46" s="92" t="s">
        <v>823</v>
      </c>
      <c r="B46" s="25" t="s">
        <v>824</v>
      </c>
      <c r="C46" s="93">
        <v>196.3</v>
      </c>
      <c r="D46" s="88">
        <f t="shared" si="0"/>
        <v>6836.1388495199981</v>
      </c>
      <c r="E46" s="130" t="s">
        <v>16</v>
      </c>
      <c r="F46" s="128"/>
      <c r="I46" s="88">
        <v>6604.9650719999991</v>
      </c>
      <c r="K46" s="30"/>
      <c r="L46" s="30"/>
      <c r="M46" s="31"/>
      <c r="N46" s="32"/>
    </row>
    <row r="47" spans="1:14" ht="34.15" customHeight="1" thickBot="1" x14ac:dyDescent="0.3">
      <c r="A47" s="92" t="s">
        <v>823</v>
      </c>
      <c r="B47" s="25" t="s">
        <v>824</v>
      </c>
      <c r="C47" s="93">
        <v>196.4</v>
      </c>
      <c r="D47" s="88">
        <f t="shared" si="0"/>
        <v>13437.386672219998</v>
      </c>
      <c r="E47" s="130" t="s">
        <v>16</v>
      </c>
      <c r="F47" s="128"/>
      <c r="I47" s="88">
        <v>12982.982291999999</v>
      </c>
      <c r="K47" s="30"/>
      <c r="L47" s="30"/>
      <c r="M47" s="31"/>
      <c r="N47" s="32"/>
    </row>
    <row r="48" spans="1:14" ht="34.15" customHeight="1" thickBot="1" x14ac:dyDescent="0.3">
      <c r="A48" s="24" t="s">
        <v>825</v>
      </c>
      <c r="B48" s="25" t="s">
        <v>825</v>
      </c>
      <c r="C48" s="93">
        <v>201.1</v>
      </c>
      <c r="D48" s="88">
        <f t="shared" si="0"/>
        <v>3620.5616892599996</v>
      </c>
      <c r="E48" s="130" t="s">
        <v>16</v>
      </c>
      <c r="F48" s="128"/>
      <c r="I48" s="88">
        <v>3498.1272359999998</v>
      </c>
      <c r="K48" s="30"/>
      <c r="L48" s="30"/>
      <c r="M48" s="31"/>
      <c r="N48" s="32"/>
    </row>
    <row r="49" spans="1:14" ht="34.15" customHeight="1" thickBot="1" x14ac:dyDescent="0.3">
      <c r="A49" s="24" t="s">
        <v>825</v>
      </c>
      <c r="B49" s="25" t="s">
        <v>825</v>
      </c>
      <c r="C49" s="93">
        <v>201.2</v>
      </c>
      <c r="D49" s="88">
        <f t="shared" si="0"/>
        <v>4741.6938603749995</v>
      </c>
      <c r="E49" s="130" t="s">
        <v>16</v>
      </c>
      <c r="F49" s="128"/>
      <c r="I49" s="88">
        <v>4581.3467250000003</v>
      </c>
      <c r="K49" s="30"/>
      <c r="L49" s="30"/>
      <c r="M49" s="31"/>
      <c r="N49" s="32"/>
    </row>
    <row r="50" spans="1:14" ht="34.15" customHeight="1" thickBot="1" x14ac:dyDescent="0.3">
      <c r="A50" s="24" t="s">
        <v>825</v>
      </c>
      <c r="B50" s="25" t="s">
        <v>825</v>
      </c>
      <c r="C50" s="93">
        <v>201.3</v>
      </c>
      <c r="D50" s="88">
        <f t="shared" si="0"/>
        <v>6996.1077384749988</v>
      </c>
      <c r="E50" s="130" t="s">
        <v>16</v>
      </c>
      <c r="F50" s="128"/>
      <c r="I50" s="88">
        <v>6759.5243849999997</v>
      </c>
      <c r="K50" s="30"/>
      <c r="L50" s="30"/>
      <c r="M50" s="31"/>
      <c r="N50" s="32"/>
    </row>
    <row r="51" spans="1:14" ht="34.15" customHeight="1" thickBot="1" x14ac:dyDescent="0.3">
      <c r="A51" s="24" t="s">
        <v>825</v>
      </c>
      <c r="B51" s="25" t="s">
        <v>825</v>
      </c>
      <c r="C51" s="93">
        <v>201.4</v>
      </c>
      <c r="D51" s="88">
        <f t="shared" si="0"/>
        <v>12536.971069409998</v>
      </c>
      <c r="E51" s="130" t="s">
        <v>16</v>
      </c>
      <c r="F51" s="128"/>
      <c r="I51" s="88">
        <v>12113.015525999999</v>
      </c>
      <c r="K51" s="30"/>
      <c r="L51" s="30"/>
      <c r="M51" s="31"/>
      <c r="N51" s="32"/>
    </row>
    <row r="52" spans="1:14" ht="34.15" customHeight="1" thickBot="1" x14ac:dyDescent="0.3">
      <c r="A52" s="92" t="s">
        <v>826</v>
      </c>
      <c r="B52" s="25" t="s">
        <v>827</v>
      </c>
      <c r="C52" s="93">
        <v>230.1</v>
      </c>
      <c r="D52" s="88">
        <f t="shared" si="0"/>
        <v>10507.99857912</v>
      </c>
      <c r="E52" s="130" t="s">
        <v>16</v>
      </c>
      <c r="F52" s="128"/>
      <c r="I52" s="88">
        <v>10152.655632</v>
      </c>
      <c r="K52" s="30"/>
      <c r="L52" s="30"/>
      <c r="M52" s="31"/>
      <c r="N52" s="32"/>
    </row>
    <row r="53" spans="1:14" ht="34.15" customHeight="1" thickBot="1" x14ac:dyDescent="0.3">
      <c r="A53" s="92" t="s">
        <v>826</v>
      </c>
      <c r="B53" s="25" t="s">
        <v>827</v>
      </c>
      <c r="C53" s="93">
        <v>230.2</v>
      </c>
      <c r="D53" s="88">
        <f t="shared" si="0"/>
        <v>14716.462809644998</v>
      </c>
      <c r="E53" s="130" t="s">
        <v>16</v>
      </c>
      <c r="F53" s="128"/>
      <c r="I53" s="88">
        <v>14218.804646999999</v>
      </c>
      <c r="K53" s="30"/>
      <c r="L53" s="30"/>
      <c r="M53" s="31"/>
      <c r="N53" s="32"/>
    </row>
    <row r="54" spans="1:14" ht="34.15" customHeight="1" thickBot="1" x14ac:dyDescent="0.3">
      <c r="A54" s="92" t="s">
        <v>826</v>
      </c>
      <c r="B54" s="25" t="s">
        <v>827</v>
      </c>
      <c r="C54" s="93">
        <v>230.3</v>
      </c>
      <c r="D54" s="88">
        <f t="shared" si="0"/>
        <v>22681.833520859996</v>
      </c>
      <c r="E54" s="130" t="s">
        <v>16</v>
      </c>
      <c r="F54" s="128"/>
      <c r="I54" s="88">
        <v>21914.814995999997</v>
      </c>
      <c r="K54" s="30"/>
      <c r="L54" s="30"/>
      <c r="M54" s="31"/>
      <c r="N54" s="32"/>
    </row>
    <row r="55" spans="1:14" ht="34.15" customHeight="1" thickBot="1" x14ac:dyDescent="0.3">
      <c r="A55" s="92" t="s">
        <v>826</v>
      </c>
      <c r="B55" s="25" t="s">
        <v>827</v>
      </c>
      <c r="C55" s="93">
        <v>230.4</v>
      </c>
      <c r="D55" s="88">
        <f t="shared" si="0"/>
        <v>43412.991560369999</v>
      </c>
      <c r="E55" s="130" t="s">
        <v>16</v>
      </c>
      <c r="F55" s="128"/>
      <c r="I55" s="88">
        <v>41944.919382</v>
      </c>
      <c r="K55" s="30"/>
      <c r="L55" s="30"/>
      <c r="M55" s="31"/>
      <c r="N55" s="32"/>
    </row>
    <row r="56" spans="1:14" ht="34.15" customHeight="1" thickBot="1" x14ac:dyDescent="0.3">
      <c r="A56" s="92" t="s">
        <v>826</v>
      </c>
      <c r="B56" s="25" t="s">
        <v>828</v>
      </c>
      <c r="C56" s="93">
        <v>231.1</v>
      </c>
      <c r="D56" s="88">
        <f t="shared" si="0"/>
        <v>10657.842854849998</v>
      </c>
      <c r="E56" s="130" t="s">
        <v>16</v>
      </c>
      <c r="F56" s="128"/>
      <c r="I56" s="88">
        <v>10297.432709999999</v>
      </c>
      <c r="K56" s="30"/>
      <c r="L56" s="30"/>
      <c r="M56" s="31"/>
      <c r="N56" s="32"/>
    </row>
    <row r="57" spans="1:14" ht="34.15" customHeight="1" thickBot="1" x14ac:dyDescent="0.3">
      <c r="A57" s="92" t="s">
        <v>826</v>
      </c>
      <c r="B57" s="25" t="s">
        <v>828</v>
      </c>
      <c r="C57" s="93">
        <v>231.2</v>
      </c>
      <c r="D57" s="88">
        <f t="shared" si="0"/>
        <v>13923.36810702</v>
      </c>
      <c r="E57" s="130" t="s">
        <v>16</v>
      </c>
      <c r="F57" s="128"/>
      <c r="I57" s="88">
        <v>13452.529572000001</v>
      </c>
      <c r="K57" s="30"/>
      <c r="L57" s="30"/>
      <c r="M57" s="31"/>
      <c r="N57" s="32"/>
    </row>
    <row r="58" spans="1:14" ht="34.15" customHeight="1" thickBot="1" x14ac:dyDescent="0.3">
      <c r="A58" s="92" t="s">
        <v>826</v>
      </c>
      <c r="B58" s="25" t="s">
        <v>828</v>
      </c>
      <c r="C58" s="93">
        <v>231.3</v>
      </c>
      <c r="D58" s="88">
        <f t="shared" si="0"/>
        <v>21769.268382179998</v>
      </c>
      <c r="E58" s="130" t="s">
        <v>16</v>
      </c>
      <c r="F58" s="128"/>
      <c r="I58" s="88">
        <v>21033.109548</v>
      </c>
      <c r="K58" s="30"/>
      <c r="L58" s="30"/>
      <c r="M58" s="31"/>
      <c r="N58" s="32"/>
    </row>
    <row r="59" spans="1:14" ht="34.15" customHeight="1" thickBot="1" x14ac:dyDescent="0.3">
      <c r="A59" s="92" t="s">
        <v>826</v>
      </c>
      <c r="B59" s="25" t="s">
        <v>828</v>
      </c>
      <c r="C59" s="93">
        <v>231.4</v>
      </c>
      <c r="D59" s="88">
        <f t="shared" si="0"/>
        <v>37268.701281224996</v>
      </c>
      <c r="E59" s="130" t="s">
        <v>16</v>
      </c>
      <c r="F59" s="128"/>
      <c r="I59" s="88">
        <v>36008.407034999997</v>
      </c>
      <c r="K59" s="30"/>
      <c r="L59" s="30"/>
      <c r="M59" s="31"/>
      <c r="N59" s="32"/>
    </row>
    <row r="60" spans="1:14" ht="34.15" customHeight="1" thickBot="1" x14ac:dyDescent="0.3">
      <c r="A60" s="92" t="s">
        <v>829</v>
      </c>
      <c r="B60" s="25" t="s">
        <v>830</v>
      </c>
      <c r="C60" s="93">
        <v>253.1</v>
      </c>
      <c r="D60" s="88">
        <f t="shared" si="0"/>
        <v>4597.2493783649998</v>
      </c>
      <c r="E60" s="130" t="s">
        <v>16</v>
      </c>
      <c r="F60" s="128"/>
      <c r="I60" s="88">
        <v>4441.7868390000003</v>
      </c>
      <c r="K60" s="30"/>
      <c r="L60" s="30"/>
      <c r="M60" s="31"/>
      <c r="N60" s="32"/>
    </row>
    <row r="61" spans="1:14" ht="34.15" customHeight="1" thickBot="1" x14ac:dyDescent="0.3">
      <c r="A61" s="92" t="s">
        <v>829</v>
      </c>
      <c r="B61" s="25" t="s">
        <v>830</v>
      </c>
      <c r="C61" s="93">
        <v>253.2</v>
      </c>
      <c r="D61" s="88">
        <f t="shared" si="0"/>
        <v>5933.0233498499992</v>
      </c>
      <c r="E61" s="130" t="s">
        <v>16</v>
      </c>
      <c r="F61" s="128"/>
      <c r="I61" s="88">
        <v>5732.3897099999995</v>
      </c>
      <c r="K61" s="30"/>
      <c r="L61" s="30"/>
      <c r="M61" s="31"/>
      <c r="N61" s="32"/>
    </row>
    <row r="62" spans="1:14" ht="34.15" customHeight="1" thickBot="1" x14ac:dyDescent="0.3">
      <c r="A62" s="92" t="s">
        <v>829</v>
      </c>
      <c r="B62" s="25" t="s">
        <v>830</v>
      </c>
      <c r="C62" s="93">
        <v>253.3</v>
      </c>
      <c r="D62" s="88">
        <f t="shared" si="0"/>
        <v>8750.365723259998</v>
      </c>
      <c r="E62" s="130" t="s">
        <v>16</v>
      </c>
      <c r="F62" s="128"/>
      <c r="I62" s="88">
        <v>8454.4596359999996</v>
      </c>
      <c r="K62" s="30"/>
      <c r="L62" s="30"/>
      <c r="M62" s="31"/>
      <c r="N62" s="32"/>
    </row>
    <row r="63" spans="1:14" ht="34.15" customHeight="1" thickBot="1" x14ac:dyDescent="0.3">
      <c r="A63" s="92" t="s">
        <v>829</v>
      </c>
      <c r="B63" s="25" t="s">
        <v>830</v>
      </c>
      <c r="C63" s="93">
        <v>253.4</v>
      </c>
      <c r="D63" s="88">
        <f t="shared" si="0"/>
        <v>15971.914849544997</v>
      </c>
      <c r="E63" s="130" t="s">
        <v>16</v>
      </c>
      <c r="F63" s="128"/>
      <c r="I63" s="88">
        <v>15431.801786999999</v>
      </c>
      <c r="K63" s="30"/>
      <c r="L63" s="30"/>
      <c r="M63" s="31"/>
      <c r="N63" s="32"/>
    </row>
    <row r="64" spans="1:14" ht="34.15" customHeight="1" thickBot="1" x14ac:dyDescent="0.3">
      <c r="A64" s="92" t="s">
        <v>831</v>
      </c>
      <c r="B64" s="25" t="s">
        <v>832</v>
      </c>
      <c r="C64" s="93">
        <v>220.1</v>
      </c>
      <c r="D64" s="88">
        <f t="shared" si="0"/>
        <v>10935.257257214998</v>
      </c>
      <c r="E64" s="130" t="s">
        <v>16</v>
      </c>
      <c r="F64" s="128"/>
      <c r="I64" s="88">
        <v>10565.465948999999</v>
      </c>
      <c r="K64" s="30"/>
      <c r="L64" s="30"/>
      <c r="M64" s="31"/>
      <c r="N64" s="32"/>
    </row>
    <row r="65" spans="1:14" ht="34.15" customHeight="1" thickBot="1" x14ac:dyDescent="0.3">
      <c r="A65" s="92" t="s">
        <v>831</v>
      </c>
      <c r="B65" s="25" t="s">
        <v>832</v>
      </c>
      <c r="C65" s="93">
        <v>220.2</v>
      </c>
      <c r="D65" s="88">
        <f t="shared" si="0"/>
        <v>16232.454896534999</v>
      </c>
      <c r="E65" s="130" t="s">
        <v>16</v>
      </c>
      <c r="F65" s="128"/>
      <c r="I65" s="88">
        <v>15683.531300999999</v>
      </c>
      <c r="K65" s="30"/>
      <c r="L65" s="30"/>
      <c r="M65" s="31"/>
      <c r="N65" s="32"/>
    </row>
    <row r="66" spans="1:14" ht="34.15" customHeight="1" thickBot="1" x14ac:dyDescent="0.3">
      <c r="A66" s="92" t="s">
        <v>831</v>
      </c>
      <c r="B66" s="25" t="s">
        <v>832</v>
      </c>
      <c r="C66" s="93">
        <v>220.3</v>
      </c>
      <c r="D66" s="88">
        <f t="shared" si="0"/>
        <v>26114.75237835</v>
      </c>
      <c r="E66" s="130" t="s">
        <v>16</v>
      </c>
      <c r="F66" s="128"/>
      <c r="I66" s="88">
        <v>25231.644810000002</v>
      </c>
      <c r="K66" s="30"/>
      <c r="L66" s="30"/>
      <c r="M66" s="31"/>
      <c r="N66" s="32"/>
    </row>
    <row r="67" spans="1:14" ht="34.15" customHeight="1" thickBot="1" x14ac:dyDescent="0.3">
      <c r="A67" s="92" t="s">
        <v>831</v>
      </c>
      <c r="B67" s="25" t="s">
        <v>832</v>
      </c>
      <c r="C67" s="93">
        <v>220.4</v>
      </c>
      <c r="D67" s="88">
        <f t="shared" si="0"/>
        <v>47859.721688789999</v>
      </c>
      <c r="E67" s="130" t="s">
        <v>16</v>
      </c>
      <c r="F67" s="128"/>
      <c r="I67" s="88">
        <v>46241.276994</v>
      </c>
      <c r="K67" s="30"/>
      <c r="L67" s="30"/>
      <c r="M67" s="31"/>
      <c r="N67" s="32"/>
    </row>
    <row r="68" spans="1:14" ht="34.15" customHeight="1" thickBot="1" x14ac:dyDescent="0.3">
      <c r="A68" s="92" t="s">
        <v>831</v>
      </c>
      <c r="B68" s="25" t="s">
        <v>833</v>
      </c>
      <c r="C68" s="93">
        <v>222.1</v>
      </c>
      <c r="D68" s="88">
        <f t="shared" si="0"/>
        <v>5638.0596178949991</v>
      </c>
      <c r="E68" s="130" t="s">
        <v>16</v>
      </c>
      <c r="F68" s="128"/>
      <c r="I68" s="88">
        <v>5447.4005969999998</v>
      </c>
      <c r="K68" s="30"/>
      <c r="L68" s="30"/>
      <c r="M68" s="31"/>
      <c r="N68" s="32"/>
    </row>
    <row r="69" spans="1:14" ht="34.15" customHeight="1" thickBot="1" x14ac:dyDescent="0.3">
      <c r="A69" s="92" t="s">
        <v>831</v>
      </c>
      <c r="B69" s="25" t="s">
        <v>833</v>
      </c>
      <c r="C69" s="93">
        <v>222.2</v>
      </c>
      <c r="D69" s="88">
        <f t="shared" si="0"/>
        <v>9825.5996477549998</v>
      </c>
      <c r="E69" s="130" t="s">
        <v>16</v>
      </c>
      <c r="F69" s="128"/>
      <c r="I69" s="88">
        <v>9493.332993</v>
      </c>
      <c r="K69" s="30"/>
      <c r="L69" s="30"/>
      <c r="M69" s="31"/>
      <c r="N69" s="32"/>
    </row>
    <row r="70" spans="1:14" ht="34.15" customHeight="1" thickBot="1" x14ac:dyDescent="0.3">
      <c r="A70" s="92" t="s">
        <v>831</v>
      </c>
      <c r="B70" s="25" t="s">
        <v>833</v>
      </c>
      <c r="C70" s="93">
        <v>222.3</v>
      </c>
      <c r="D70" s="88">
        <f t="shared" si="0"/>
        <v>15610.80364452</v>
      </c>
      <c r="E70" s="130" t="s">
        <v>16</v>
      </c>
      <c r="F70" s="128"/>
      <c r="I70" s="88">
        <v>15082.902072000001</v>
      </c>
      <c r="K70" s="30"/>
      <c r="L70" s="30"/>
      <c r="M70" s="31"/>
      <c r="N70" s="32"/>
    </row>
    <row r="71" spans="1:14" ht="34.15" customHeight="1" thickBot="1" x14ac:dyDescent="0.3">
      <c r="A71" s="92" t="s">
        <v>831</v>
      </c>
      <c r="B71" s="25" t="s">
        <v>833</v>
      </c>
      <c r="C71" s="93">
        <v>222.4</v>
      </c>
      <c r="D71" s="88">
        <f t="shared" si="0"/>
        <v>33029.863211024996</v>
      </c>
      <c r="E71" s="130" t="s">
        <v>16</v>
      </c>
      <c r="F71" s="128"/>
      <c r="I71" s="88">
        <v>31912.911315000001</v>
      </c>
      <c r="K71" s="30"/>
      <c r="L71" s="30"/>
      <c r="M71" s="31"/>
      <c r="N71" s="32"/>
    </row>
    <row r="72" spans="1:14" ht="34.15" customHeight="1" thickBot="1" x14ac:dyDescent="0.3">
      <c r="A72" s="92" t="s">
        <v>831</v>
      </c>
      <c r="B72" s="25" t="s">
        <v>834</v>
      </c>
      <c r="C72" s="93">
        <v>242.1</v>
      </c>
      <c r="D72" s="88">
        <f t="shared" si="0"/>
        <v>4543.9264153799995</v>
      </c>
      <c r="E72" s="130" t="s">
        <v>16</v>
      </c>
      <c r="F72" s="128"/>
      <c r="I72" s="88">
        <v>4390.2670680000001</v>
      </c>
      <c r="K72" s="30"/>
      <c r="L72" s="30"/>
      <c r="M72" s="31"/>
      <c r="N72" s="32"/>
    </row>
    <row r="73" spans="1:14" ht="34.15" customHeight="1" thickBot="1" x14ac:dyDescent="0.3">
      <c r="A73" s="92" t="s">
        <v>831</v>
      </c>
      <c r="B73" s="25" t="s">
        <v>834</v>
      </c>
      <c r="C73" s="93">
        <v>242.2</v>
      </c>
      <c r="D73" s="88">
        <f t="shared" si="0"/>
        <v>5914.1240718299987</v>
      </c>
      <c r="E73" s="130" t="s">
        <v>16</v>
      </c>
      <c r="F73" s="128"/>
      <c r="I73" s="88">
        <v>5714.1295379999992</v>
      </c>
      <c r="K73" s="30"/>
      <c r="L73" s="30"/>
      <c r="M73" s="31"/>
      <c r="N73" s="32"/>
    </row>
    <row r="74" spans="1:14" ht="34.15" customHeight="1" thickBot="1" x14ac:dyDescent="0.3">
      <c r="A74" s="92" t="s">
        <v>831</v>
      </c>
      <c r="B74" s="25" t="s">
        <v>834</v>
      </c>
      <c r="C74" s="93">
        <v>242.3</v>
      </c>
      <c r="D74" s="88">
        <f t="shared" si="0"/>
        <v>8622.7955966249992</v>
      </c>
      <c r="E74" s="130" t="s">
        <v>16</v>
      </c>
      <c r="F74" s="128"/>
      <c r="I74" s="88">
        <v>8331.2034750000003</v>
      </c>
      <c r="K74" s="30"/>
      <c r="L74" s="30"/>
      <c r="M74" s="31"/>
      <c r="N74" s="32"/>
    </row>
    <row r="75" spans="1:14" ht="34.15" customHeight="1" thickBot="1" x14ac:dyDescent="0.3">
      <c r="A75" s="92" t="s">
        <v>831</v>
      </c>
      <c r="B75" s="25" t="s">
        <v>834</v>
      </c>
      <c r="C75" s="93">
        <v>242.4</v>
      </c>
      <c r="D75" s="88">
        <f t="shared" si="0"/>
        <v>18904.677813720002</v>
      </c>
      <c r="E75" s="130" t="s">
        <v>16</v>
      </c>
      <c r="F75" s="128"/>
      <c r="I75" s="88">
        <v>18265.389192000002</v>
      </c>
      <c r="K75" s="30"/>
      <c r="L75" s="30"/>
      <c r="M75" s="31"/>
      <c r="N75" s="32"/>
    </row>
    <row r="76" spans="1:14" ht="34.15" customHeight="1" thickBot="1" x14ac:dyDescent="0.3">
      <c r="A76" s="92" t="s">
        <v>831</v>
      </c>
      <c r="B76" s="25" t="s">
        <v>835</v>
      </c>
      <c r="C76" s="93">
        <v>243.1</v>
      </c>
      <c r="D76" s="88">
        <f t="shared" si="0"/>
        <v>4327.259692364999</v>
      </c>
      <c r="E76" s="130" t="s">
        <v>16</v>
      </c>
      <c r="F76" s="128"/>
      <c r="I76" s="88">
        <v>4180.9272389999996</v>
      </c>
      <c r="K76" s="30"/>
      <c r="L76" s="30"/>
      <c r="M76" s="31"/>
      <c r="N76" s="32"/>
    </row>
    <row r="77" spans="1:14" ht="34.15" customHeight="1" thickBot="1" x14ac:dyDescent="0.3">
      <c r="A77" s="92" t="s">
        <v>831</v>
      </c>
      <c r="B77" s="25" t="s">
        <v>835</v>
      </c>
      <c r="C77" s="93">
        <v>243.2</v>
      </c>
      <c r="D77" s="88">
        <f t="shared" si="0"/>
        <v>5531.4136919249995</v>
      </c>
      <c r="E77" s="130" t="s">
        <v>16</v>
      </c>
      <c r="F77" s="128"/>
      <c r="I77" s="88">
        <v>5344.3610550000003</v>
      </c>
      <c r="K77" s="30"/>
      <c r="L77" s="30"/>
      <c r="M77" s="31"/>
      <c r="N77" s="32"/>
    </row>
    <row r="78" spans="1:14" ht="34.15" customHeight="1" thickBot="1" x14ac:dyDescent="0.3">
      <c r="A78" s="92" t="s">
        <v>831</v>
      </c>
      <c r="B78" s="25" t="s">
        <v>835</v>
      </c>
      <c r="C78" s="93">
        <v>243.3</v>
      </c>
      <c r="D78" s="88">
        <f t="shared" si="0"/>
        <v>8277.8837727599985</v>
      </c>
      <c r="E78" s="130" t="s">
        <v>16</v>
      </c>
      <c r="F78" s="128"/>
      <c r="I78" s="88">
        <v>7997.9553359999991</v>
      </c>
      <c r="K78" s="30"/>
      <c r="L78" s="30"/>
      <c r="M78" s="31"/>
      <c r="N78" s="32"/>
    </row>
    <row r="79" spans="1:14" ht="34.15" customHeight="1" thickBot="1" x14ac:dyDescent="0.3">
      <c r="A79" s="92" t="s">
        <v>831</v>
      </c>
      <c r="B79" s="25" t="s">
        <v>835</v>
      </c>
      <c r="C79" s="93">
        <v>243.4</v>
      </c>
      <c r="D79" s="88">
        <f t="shared" si="0"/>
        <v>17944.864479989999</v>
      </c>
      <c r="E79" s="130" t="s">
        <v>16</v>
      </c>
      <c r="F79" s="128"/>
      <c r="I79" s="88">
        <v>17338.033314</v>
      </c>
      <c r="K79" s="30"/>
      <c r="L79" s="30"/>
      <c r="M79" s="31"/>
      <c r="N79" s="32"/>
    </row>
    <row r="80" spans="1:14" ht="34.15" customHeight="1" thickBot="1" x14ac:dyDescent="0.3">
      <c r="A80" s="92" t="s">
        <v>836</v>
      </c>
      <c r="B80" s="25" t="s">
        <v>837</v>
      </c>
      <c r="C80" s="93">
        <v>303.10000000000002</v>
      </c>
      <c r="D80" s="88">
        <f t="shared" si="0"/>
        <v>33997.101261119999</v>
      </c>
      <c r="E80" s="127" t="s">
        <v>22</v>
      </c>
      <c r="F80" s="128"/>
      <c r="I80" s="88">
        <v>32847.440832</v>
      </c>
      <c r="K80" s="30"/>
      <c r="L80" s="30"/>
      <c r="M80" s="31"/>
      <c r="N80" s="32"/>
    </row>
    <row r="81" spans="1:14" ht="34.15" customHeight="1" thickBot="1" x14ac:dyDescent="0.3">
      <c r="A81" s="92" t="s">
        <v>836</v>
      </c>
      <c r="B81" s="25" t="s">
        <v>837</v>
      </c>
      <c r="C81" s="93">
        <v>303.2</v>
      </c>
      <c r="D81" s="88">
        <f t="shared" ref="D81:D144" si="1">$I81*1.035</f>
        <v>42162.264339975001</v>
      </c>
      <c r="E81" s="127" t="s">
        <v>22</v>
      </c>
      <c r="F81" s="128"/>
      <c r="I81" s="88">
        <v>40736.487285000003</v>
      </c>
      <c r="K81" s="30"/>
      <c r="L81" s="30"/>
      <c r="M81" s="31"/>
      <c r="N81" s="32"/>
    </row>
    <row r="82" spans="1:14" ht="34.15" customHeight="1" thickBot="1" x14ac:dyDescent="0.3">
      <c r="A82" s="92" t="s">
        <v>836</v>
      </c>
      <c r="B82" s="25" t="s">
        <v>837</v>
      </c>
      <c r="C82" s="93">
        <v>303.3</v>
      </c>
      <c r="D82" s="88">
        <f t="shared" si="1"/>
        <v>61143.214239989997</v>
      </c>
      <c r="E82" s="127" t="s">
        <v>22</v>
      </c>
      <c r="F82" s="128"/>
      <c r="I82" s="88">
        <v>59075.569314</v>
      </c>
      <c r="K82" s="30"/>
      <c r="L82" s="30"/>
      <c r="M82" s="31"/>
      <c r="N82" s="32"/>
    </row>
    <row r="83" spans="1:14" ht="34.15" customHeight="1" thickBot="1" x14ac:dyDescent="0.3">
      <c r="A83" s="92" t="s">
        <v>836</v>
      </c>
      <c r="B83" s="25" t="s">
        <v>837</v>
      </c>
      <c r="C83" s="93">
        <v>303.39999999999998</v>
      </c>
      <c r="D83" s="88">
        <f t="shared" si="1"/>
        <v>75886.001044019999</v>
      </c>
      <c r="E83" s="127" t="s">
        <v>22</v>
      </c>
      <c r="F83" s="128"/>
      <c r="I83" s="88">
        <v>73319.807772</v>
      </c>
      <c r="K83" s="30"/>
      <c r="L83" s="30"/>
      <c r="M83" s="31"/>
      <c r="N83" s="32"/>
    </row>
    <row r="84" spans="1:14" ht="34.15" customHeight="1" thickBot="1" x14ac:dyDescent="0.3">
      <c r="A84" s="92" t="s">
        <v>836</v>
      </c>
      <c r="B84" s="25" t="s">
        <v>838</v>
      </c>
      <c r="C84" s="93">
        <v>304.10000000000002</v>
      </c>
      <c r="D84" s="88">
        <f t="shared" si="1"/>
        <v>20684.584818674997</v>
      </c>
      <c r="E84" s="127" t="s">
        <v>22</v>
      </c>
      <c r="F84" s="128"/>
      <c r="I84" s="88">
        <v>19985.106104999999</v>
      </c>
      <c r="K84" s="30"/>
      <c r="L84" s="30"/>
      <c r="M84" s="31"/>
      <c r="N84" s="32"/>
    </row>
    <row r="85" spans="1:14" ht="34.15" customHeight="1" thickBot="1" x14ac:dyDescent="0.3">
      <c r="A85" s="92" t="s">
        <v>836</v>
      </c>
      <c r="B85" s="25" t="s">
        <v>838</v>
      </c>
      <c r="C85" s="93">
        <v>304.2</v>
      </c>
      <c r="D85" s="88">
        <f t="shared" si="1"/>
        <v>25217.711646614996</v>
      </c>
      <c r="E85" s="127" t="s">
        <v>22</v>
      </c>
      <c r="F85" s="128"/>
      <c r="I85" s="88">
        <v>24364.938789</v>
      </c>
      <c r="K85" s="30"/>
      <c r="L85" s="30"/>
      <c r="M85" s="31"/>
      <c r="N85" s="32"/>
    </row>
    <row r="86" spans="1:14" ht="34.15" customHeight="1" thickBot="1" x14ac:dyDescent="0.3">
      <c r="A86" s="92" t="s">
        <v>836</v>
      </c>
      <c r="B86" s="25" t="s">
        <v>838</v>
      </c>
      <c r="C86" s="93">
        <v>304.3</v>
      </c>
      <c r="D86" s="88">
        <f t="shared" si="1"/>
        <v>39277.424545064998</v>
      </c>
      <c r="E86" s="127" t="s">
        <v>22</v>
      </c>
      <c r="F86" s="128"/>
      <c r="I86" s="88">
        <v>37949.202459</v>
      </c>
      <c r="K86" s="30"/>
      <c r="L86" s="30"/>
      <c r="M86" s="31"/>
      <c r="N86" s="32"/>
    </row>
    <row r="87" spans="1:14" ht="34.15" customHeight="1" thickBot="1" x14ac:dyDescent="0.3">
      <c r="A87" s="92" t="s">
        <v>836</v>
      </c>
      <c r="B87" s="25" t="s">
        <v>838</v>
      </c>
      <c r="C87" s="93">
        <v>304.39999999999998</v>
      </c>
      <c r="D87" s="88">
        <f t="shared" si="1"/>
        <v>59926.910704559989</v>
      </c>
      <c r="E87" s="127" t="s">
        <v>22</v>
      </c>
      <c r="F87" s="128"/>
      <c r="I87" s="88">
        <v>57900.396815999993</v>
      </c>
      <c r="K87" s="30"/>
      <c r="L87" s="30"/>
      <c r="M87" s="31"/>
      <c r="N87" s="32"/>
    </row>
    <row r="88" spans="1:14" ht="34.15" customHeight="1" thickBot="1" x14ac:dyDescent="0.3">
      <c r="A88" s="92" t="s">
        <v>839</v>
      </c>
      <c r="B88" s="25" t="s">
        <v>840</v>
      </c>
      <c r="C88" s="93">
        <v>321.10000000000002</v>
      </c>
      <c r="D88" s="88">
        <f t="shared" si="1"/>
        <v>12859.608744179997</v>
      </c>
      <c r="E88" s="127" t="s">
        <v>22</v>
      </c>
      <c r="F88" s="128"/>
      <c r="I88" s="88">
        <v>12424.742747999999</v>
      </c>
      <c r="K88" s="30"/>
      <c r="L88" s="30"/>
      <c r="M88" s="31"/>
      <c r="N88" s="32"/>
    </row>
    <row r="89" spans="1:14" ht="34.15" customHeight="1" thickBot="1" x14ac:dyDescent="0.3">
      <c r="A89" s="92" t="s">
        <v>839</v>
      </c>
      <c r="B89" s="25" t="s">
        <v>840</v>
      </c>
      <c r="C89" s="93">
        <v>321.2</v>
      </c>
      <c r="D89" s="88">
        <f t="shared" si="1"/>
        <v>16160.232655529999</v>
      </c>
      <c r="E89" s="127" t="s">
        <v>22</v>
      </c>
      <c r="F89" s="128"/>
      <c r="I89" s="88">
        <v>15613.751358</v>
      </c>
      <c r="K89" s="30"/>
      <c r="L89" s="30"/>
      <c r="M89" s="31"/>
      <c r="N89" s="32"/>
    </row>
    <row r="90" spans="1:14" ht="34.15" customHeight="1" thickBot="1" x14ac:dyDescent="0.3">
      <c r="A90" s="92" t="s">
        <v>839</v>
      </c>
      <c r="B90" s="25" t="s">
        <v>840</v>
      </c>
      <c r="C90" s="93">
        <v>321.3</v>
      </c>
      <c r="D90" s="88">
        <f t="shared" si="1"/>
        <v>24249.798622304999</v>
      </c>
      <c r="E90" s="127" t="s">
        <v>22</v>
      </c>
      <c r="F90" s="128"/>
      <c r="I90" s="88">
        <v>23429.757122999999</v>
      </c>
      <c r="K90" s="30"/>
      <c r="L90" s="30"/>
      <c r="M90" s="31"/>
      <c r="N90" s="32"/>
    </row>
    <row r="91" spans="1:14" ht="34.15" customHeight="1" thickBot="1" x14ac:dyDescent="0.3">
      <c r="A91" s="92" t="s">
        <v>839</v>
      </c>
      <c r="B91" s="25" t="s">
        <v>840</v>
      </c>
      <c r="C91" s="93">
        <v>321.39999999999998</v>
      </c>
      <c r="D91" s="88">
        <f t="shared" si="1"/>
        <v>41991.495863579992</v>
      </c>
      <c r="E91" s="127" t="s">
        <v>22</v>
      </c>
      <c r="F91" s="128"/>
      <c r="I91" s="88">
        <v>40571.493587999998</v>
      </c>
      <c r="K91" s="30"/>
      <c r="L91" s="30"/>
      <c r="M91" s="31"/>
      <c r="N91" s="32"/>
    </row>
    <row r="92" spans="1:14" ht="34.15" customHeight="1" thickBot="1" x14ac:dyDescent="0.3">
      <c r="A92" s="92" t="s">
        <v>841</v>
      </c>
      <c r="B92" s="25" t="s">
        <v>842</v>
      </c>
      <c r="C92" s="93">
        <v>301.10000000000002</v>
      </c>
      <c r="D92" s="88">
        <f t="shared" si="1"/>
        <v>11837.697782669999</v>
      </c>
      <c r="E92" s="127" t="s">
        <v>22</v>
      </c>
      <c r="F92" s="128"/>
      <c r="I92" s="88">
        <v>11437.389161999999</v>
      </c>
      <c r="K92" s="30"/>
      <c r="L92" s="30"/>
      <c r="M92" s="31"/>
      <c r="N92" s="32"/>
    </row>
    <row r="93" spans="1:14" ht="34.15" customHeight="1" thickBot="1" x14ac:dyDescent="0.3">
      <c r="A93" s="92" t="s">
        <v>841</v>
      </c>
      <c r="B93" s="25" t="s">
        <v>842</v>
      </c>
      <c r="C93" s="93">
        <v>301.2</v>
      </c>
      <c r="D93" s="88">
        <f t="shared" si="1"/>
        <v>12543.720811559999</v>
      </c>
      <c r="E93" s="127" t="s">
        <v>22</v>
      </c>
      <c r="F93" s="128"/>
      <c r="I93" s="88">
        <v>12119.537016</v>
      </c>
      <c r="K93" s="30"/>
      <c r="L93" s="30"/>
      <c r="M93" s="31"/>
      <c r="N93" s="32"/>
    </row>
    <row r="94" spans="1:14" ht="34.15" customHeight="1" thickBot="1" x14ac:dyDescent="0.3">
      <c r="A94" s="92" t="s">
        <v>841</v>
      </c>
      <c r="B94" s="25" t="s">
        <v>842</v>
      </c>
      <c r="C94" s="93">
        <v>301.3</v>
      </c>
      <c r="D94" s="88">
        <f t="shared" si="1"/>
        <v>17969.838525944997</v>
      </c>
      <c r="E94" s="127" t="s">
        <v>22</v>
      </c>
      <c r="F94" s="128"/>
      <c r="I94" s="88">
        <v>17362.162827</v>
      </c>
      <c r="K94" s="30"/>
      <c r="L94" s="30"/>
      <c r="M94" s="31"/>
      <c r="N94" s="32"/>
    </row>
    <row r="95" spans="1:14" ht="34.15" customHeight="1" thickBot="1" x14ac:dyDescent="0.3">
      <c r="A95" s="92" t="s">
        <v>841</v>
      </c>
      <c r="B95" s="25" t="s">
        <v>842</v>
      </c>
      <c r="C95" s="93">
        <v>301.39999999999998</v>
      </c>
      <c r="D95" s="88">
        <f t="shared" si="1"/>
        <v>26589.93422571</v>
      </c>
      <c r="E95" s="127" t="s">
        <v>22</v>
      </c>
      <c r="F95" s="128"/>
      <c r="I95" s="88">
        <v>25690.757706</v>
      </c>
      <c r="K95" s="30"/>
      <c r="L95" s="30"/>
      <c r="M95" s="31"/>
      <c r="N95" s="32"/>
    </row>
    <row r="96" spans="1:14" ht="34.15" customHeight="1" thickBot="1" x14ac:dyDescent="0.3">
      <c r="A96" s="92" t="s">
        <v>843</v>
      </c>
      <c r="B96" s="25" t="s">
        <v>844</v>
      </c>
      <c r="C96" s="93">
        <v>302.10000000000002</v>
      </c>
      <c r="D96" s="88">
        <f t="shared" si="1"/>
        <v>10850.885480339997</v>
      </c>
      <c r="E96" s="127" t="s">
        <v>22</v>
      </c>
      <c r="F96" s="128"/>
      <c r="I96" s="88">
        <v>10483.947323999999</v>
      </c>
      <c r="K96" s="30"/>
      <c r="L96" s="30"/>
      <c r="M96" s="31"/>
      <c r="N96" s="32"/>
    </row>
    <row r="97" spans="1:14" ht="34.15" customHeight="1" thickBot="1" x14ac:dyDescent="0.3">
      <c r="A97" s="92" t="s">
        <v>843</v>
      </c>
      <c r="B97" s="25" t="s">
        <v>844</v>
      </c>
      <c r="C97" s="93">
        <v>302.2</v>
      </c>
      <c r="D97" s="88">
        <f t="shared" si="1"/>
        <v>12253.481899109998</v>
      </c>
      <c r="E97" s="127" t="s">
        <v>22</v>
      </c>
      <c r="F97" s="128"/>
      <c r="I97" s="88">
        <v>11839.112945999999</v>
      </c>
      <c r="K97" s="30"/>
      <c r="L97" s="30"/>
      <c r="M97" s="31"/>
      <c r="N97" s="32"/>
    </row>
    <row r="98" spans="1:14" ht="34.15" customHeight="1" thickBot="1" x14ac:dyDescent="0.3">
      <c r="A98" s="92" t="s">
        <v>843</v>
      </c>
      <c r="B98" s="25" t="s">
        <v>844</v>
      </c>
      <c r="C98" s="93">
        <v>302.3</v>
      </c>
      <c r="D98" s="88">
        <f t="shared" si="1"/>
        <v>17442.683664029999</v>
      </c>
      <c r="E98" s="127" t="s">
        <v>22</v>
      </c>
      <c r="F98" s="128"/>
      <c r="I98" s="88">
        <v>16852.834458000001</v>
      </c>
      <c r="K98" s="30"/>
      <c r="L98" s="30"/>
      <c r="M98" s="31"/>
      <c r="N98" s="32"/>
    </row>
    <row r="99" spans="1:14" ht="34.15" customHeight="1" thickBot="1" x14ac:dyDescent="0.3">
      <c r="A99" s="92" t="s">
        <v>843</v>
      </c>
      <c r="B99" s="25" t="s">
        <v>844</v>
      </c>
      <c r="C99" s="93">
        <v>302.39999999999998</v>
      </c>
      <c r="D99" s="88">
        <f t="shared" si="1"/>
        <v>27604.420470854995</v>
      </c>
      <c r="E99" s="127" t="s">
        <v>22</v>
      </c>
      <c r="F99" s="128"/>
      <c r="I99" s="88">
        <v>26670.937652999997</v>
      </c>
      <c r="K99" s="30"/>
      <c r="L99" s="30"/>
      <c r="M99" s="31"/>
      <c r="N99" s="32"/>
    </row>
    <row r="100" spans="1:14" ht="34.15" customHeight="1" thickBot="1" x14ac:dyDescent="0.3">
      <c r="A100" s="92" t="s">
        <v>845</v>
      </c>
      <c r="B100" s="25" t="s">
        <v>846</v>
      </c>
      <c r="C100" s="93">
        <v>317.10000000000002</v>
      </c>
      <c r="D100" s="88">
        <f t="shared" si="1"/>
        <v>7486.8139927799984</v>
      </c>
      <c r="E100" s="127" t="s">
        <v>16</v>
      </c>
      <c r="F100" s="128"/>
      <c r="I100" s="88">
        <v>7233.6367079999991</v>
      </c>
      <c r="K100" s="30"/>
      <c r="L100" s="30"/>
      <c r="M100" s="31"/>
      <c r="N100" s="32"/>
    </row>
    <row r="101" spans="1:14" ht="34.15" customHeight="1" thickBot="1" x14ac:dyDescent="0.3">
      <c r="A101" s="92" t="s">
        <v>845</v>
      </c>
      <c r="B101" s="25" t="s">
        <v>846</v>
      </c>
      <c r="C101" s="93">
        <v>317.2</v>
      </c>
      <c r="D101" s="88">
        <f t="shared" si="1"/>
        <v>10120.563379709998</v>
      </c>
      <c r="E101" s="127" t="s">
        <v>16</v>
      </c>
      <c r="F101" s="128"/>
      <c r="I101" s="88">
        <v>9778.3221059999996</v>
      </c>
      <c r="K101" s="30"/>
      <c r="L101" s="30"/>
      <c r="M101" s="31"/>
      <c r="N101" s="32"/>
    </row>
    <row r="102" spans="1:14" ht="34.15" customHeight="1" thickBot="1" x14ac:dyDescent="0.3">
      <c r="A102" s="92" t="s">
        <v>845</v>
      </c>
      <c r="B102" s="25" t="s">
        <v>846</v>
      </c>
      <c r="C102" s="93">
        <v>317.3</v>
      </c>
      <c r="D102" s="88">
        <f t="shared" si="1"/>
        <v>16166.307423464996</v>
      </c>
      <c r="E102" s="127" t="s">
        <v>16</v>
      </c>
      <c r="F102" s="128"/>
      <c r="I102" s="88">
        <v>15619.620698999997</v>
      </c>
      <c r="K102" s="30"/>
      <c r="L102" s="30"/>
      <c r="M102" s="31"/>
      <c r="N102" s="32"/>
    </row>
    <row r="103" spans="1:14" ht="34.15" customHeight="1" thickBot="1" x14ac:dyDescent="0.3">
      <c r="A103" s="92" t="s">
        <v>845</v>
      </c>
      <c r="B103" s="25" t="s">
        <v>846</v>
      </c>
      <c r="C103" s="93">
        <v>317.39999999999998</v>
      </c>
      <c r="D103" s="88">
        <f t="shared" si="1"/>
        <v>32172.645957974994</v>
      </c>
      <c r="E103" s="127" t="s">
        <v>16</v>
      </c>
      <c r="F103" s="128"/>
      <c r="I103" s="88">
        <v>31084.682084999997</v>
      </c>
      <c r="K103" s="30"/>
      <c r="L103" s="30"/>
      <c r="M103" s="31"/>
      <c r="N103" s="32"/>
    </row>
    <row r="104" spans="1:14" ht="34.15" customHeight="1" thickBot="1" x14ac:dyDescent="0.3">
      <c r="A104" s="94" t="s">
        <v>47</v>
      </c>
      <c r="B104" s="25" t="s">
        <v>847</v>
      </c>
      <c r="C104" s="93">
        <v>403.1</v>
      </c>
      <c r="D104" s="88">
        <f t="shared" si="1"/>
        <v>7925.5472325299988</v>
      </c>
      <c r="E104" s="127" t="s">
        <v>16</v>
      </c>
      <c r="F104" s="128"/>
      <c r="I104" s="88">
        <v>7657.5335579999992</v>
      </c>
      <c r="K104" s="30"/>
      <c r="L104" s="30"/>
      <c r="M104" s="31"/>
      <c r="N104" s="32"/>
    </row>
    <row r="105" spans="1:14" ht="34.15" customHeight="1" thickBot="1" x14ac:dyDescent="0.3">
      <c r="A105" s="94" t="s">
        <v>47</v>
      </c>
      <c r="B105" s="25" t="s">
        <v>847</v>
      </c>
      <c r="C105" s="93">
        <v>403.2</v>
      </c>
      <c r="D105" s="88">
        <f t="shared" si="1"/>
        <v>9671.7055267349988</v>
      </c>
      <c r="E105" s="127" t="s">
        <v>16</v>
      </c>
      <c r="F105" s="128"/>
      <c r="I105" s="88">
        <v>9344.6430209999999</v>
      </c>
      <c r="K105" s="30"/>
      <c r="L105" s="30"/>
      <c r="M105" s="31"/>
      <c r="N105" s="32"/>
    </row>
    <row r="106" spans="1:14" ht="34.15" customHeight="1" thickBot="1" x14ac:dyDescent="0.3">
      <c r="A106" s="94" t="s">
        <v>47</v>
      </c>
      <c r="B106" s="25" t="s">
        <v>847</v>
      </c>
      <c r="C106" s="93">
        <v>403.3</v>
      </c>
      <c r="D106" s="88">
        <f t="shared" si="1"/>
        <v>15402.911586299999</v>
      </c>
      <c r="E106" s="127" t="s">
        <v>16</v>
      </c>
      <c r="F106" s="128"/>
      <c r="I106" s="88">
        <v>14882.04018</v>
      </c>
      <c r="K106" s="30"/>
      <c r="L106" s="30"/>
      <c r="M106" s="31"/>
      <c r="N106" s="32"/>
    </row>
    <row r="107" spans="1:14" ht="34.15" customHeight="1" thickBot="1" x14ac:dyDescent="0.3">
      <c r="A107" s="94" t="s">
        <v>47</v>
      </c>
      <c r="B107" s="25" t="s">
        <v>847</v>
      </c>
      <c r="C107" s="91">
        <v>403.4</v>
      </c>
      <c r="D107" s="88">
        <f t="shared" si="1"/>
        <v>47481.736128389995</v>
      </c>
      <c r="E107" s="127" t="s">
        <v>16</v>
      </c>
      <c r="F107" s="128"/>
      <c r="I107" s="88">
        <v>45876.073554000002</v>
      </c>
      <c r="K107" s="30"/>
      <c r="L107" s="30"/>
      <c r="M107" s="31"/>
      <c r="N107" s="32"/>
    </row>
    <row r="108" spans="1:14" ht="34.15" customHeight="1" thickBot="1" x14ac:dyDescent="0.3">
      <c r="A108" s="90" t="s">
        <v>848</v>
      </c>
      <c r="B108" s="25" t="s">
        <v>848</v>
      </c>
      <c r="C108" s="91">
        <v>420.1</v>
      </c>
      <c r="D108" s="88">
        <f t="shared" si="1"/>
        <v>3586.1380042949995</v>
      </c>
      <c r="E108" s="127" t="s">
        <v>16</v>
      </c>
      <c r="F108" s="128"/>
      <c r="I108" s="88">
        <v>3464.8676369999998</v>
      </c>
      <c r="K108" s="30"/>
      <c r="L108" s="30"/>
      <c r="M108" s="31"/>
      <c r="N108" s="32"/>
    </row>
    <row r="109" spans="1:14" ht="34.15" customHeight="1" thickBot="1" x14ac:dyDescent="0.3">
      <c r="A109" s="90" t="s">
        <v>848</v>
      </c>
      <c r="B109" s="25" t="s">
        <v>848</v>
      </c>
      <c r="C109" s="91">
        <v>420.2</v>
      </c>
      <c r="D109" s="88">
        <f t="shared" si="1"/>
        <v>4324.5597955049998</v>
      </c>
      <c r="E109" s="127" t="s">
        <v>16</v>
      </c>
      <c r="F109" s="128"/>
      <c r="I109" s="88">
        <v>4178.3186430000005</v>
      </c>
      <c r="K109" s="30"/>
      <c r="L109" s="30"/>
      <c r="M109" s="31"/>
      <c r="N109" s="32"/>
    </row>
    <row r="110" spans="1:14" ht="34.15" customHeight="1" thickBot="1" x14ac:dyDescent="0.3">
      <c r="A110" s="90" t="s">
        <v>848</v>
      </c>
      <c r="B110" s="25" t="s">
        <v>848</v>
      </c>
      <c r="C110" s="93">
        <v>420.3</v>
      </c>
      <c r="D110" s="88">
        <f t="shared" si="1"/>
        <v>6550.6247565749991</v>
      </c>
      <c r="E110" s="127" t="s">
        <v>16</v>
      </c>
      <c r="F110" s="128"/>
      <c r="I110" s="88">
        <v>6329.1060449999995</v>
      </c>
      <c r="K110" s="30"/>
      <c r="L110" s="30"/>
      <c r="M110" s="31"/>
      <c r="N110" s="32"/>
    </row>
    <row r="111" spans="1:14" ht="34.15" customHeight="1" thickBot="1" x14ac:dyDescent="0.3">
      <c r="A111" s="90" t="s">
        <v>848</v>
      </c>
      <c r="B111" s="25" t="s">
        <v>848</v>
      </c>
      <c r="C111" s="91">
        <v>420.4</v>
      </c>
      <c r="D111" s="88">
        <f t="shared" si="1"/>
        <v>14158.259133839998</v>
      </c>
      <c r="E111" s="127" t="s">
        <v>16</v>
      </c>
      <c r="F111" s="128"/>
      <c r="I111" s="88">
        <v>13679.477423999999</v>
      </c>
      <c r="K111" s="30"/>
      <c r="L111" s="30"/>
      <c r="M111" s="31"/>
      <c r="N111" s="32"/>
    </row>
    <row r="112" spans="1:14" ht="34.15" customHeight="1" thickBot="1" x14ac:dyDescent="0.3">
      <c r="A112" s="90" t="s">
        <v>849</v>
      </c>
      <c r="B112" s="25" t="s">
        <v>850</v>
      </c>
      <c r="C112" s="91">
        <v>308.10000000000002</v>
      </c>
      <c r="D112" s="88">
        <f t="shared" si="1"/>
        <v>10057.115803499999</v>
      </c>
      <c r="E112" s="127" t="s">
        <v>16</v>
      </c>
      <c r="F112" s="128"/>
      <c r="I112" s="88">
        <v>9717.0200999999997</v>
      </c>
      <c r="K112" s="30"/>
      <c r="L112" s="30"/>
      <c r="M112" s="31"/>
      <c r="N112" s="32"/>
    </row>
    <row r="113" spans="1:14" ht="34.15" customHeight="1" thickBot="1" x14ac:dyDescent="0.3">
      <c r="A113" s="90" t="s">
        <v>849</v>
      </c>
      <c r="B113" s="25" t="s">
        <v>850</v>
      </c>
      <c r="C113" s="91">
        <v>308.2</v>
      </c>
      <c r="D113" s="88">
        <f t="shared" si="1"/>
        <v>11888.320848795</v>
      </c>
      <c r="E113" s="127" t="s">
        <v>16</v>
      </c>
      <c r="F113" s="128"/>
      <c r="I113" s="88">
        <v>11486.300337000001</v>
      </c>
      <c r="K113" s="30"/>
      <c r="L113" s="30"/>
      <c r="M113" s="31"/>
      <c r="N113" s="32"/>
    </row>
    <row r="114" spans="1:14" ht="34.15" customHeight="1" thickBot="1" x14ac:dyDescent="0.3">
      <c r="A114" s="90" t="s">
        <v>849</v>
      </c>
      <c r="B114" s="25" t="s">
        <v>850</v>
      </c>
      <c r="C114" s="91">
        <v>308.3</v>
      </c>
      <c r="D114" s="88">
        <f t="shared" si="1"/>
        <v>15595.954211789998</v>
      </c>
      <c r="E114" s="127" t="s">
        <v>16</v>
      </c>
      <c r="F114" s="128"/>
      <c r="I114" s="88">
        <v>15068.554794</v>
      </c>
      <c r="K114" s="30"/>
      <c r="L114" s="30"/>
      <c r="M114" s="31"/>
      <c r="N114" s="32"/>
    </row>
    <row r="115" spans="1:14" ht="34.15" customHeight="1" thickBot="1" x14ac:dyDescent="0.3">
      <c r="A115" s="90" t="s">
        <v>849</v>
      </c>
      <c r="B115" s="25" t="s">
        <v>850</v>
      </c>
      <c r="C115" s="91">
        <v>308.39999999999998</v>
      </c>
      <c r="D115" s="88">
        <f t="shared" si="1"/>
        <v>24112.103882444997</v>
      </c>
      <c r="E115" s="127" t="s">
        <v>16</v>
      </c>
      <c r="F115" s="128"/>
      <c r="I115" s="88">
        <v>23296.718726999999</v>
      </c>
      <c r="K115" s="30"/>
      <c r="L115" s="30"/>
      <c r="M115" s="31"/>
      <c r="N115" s="32"/>
    </row>
    <row r="116" spans="1:14" ht="34.15" customHeight="1" thickBot="1" x14ac:dyDescent="0.3">
      <c r="A116" s="90" t="s">
        <v>849</v>
      </c>
      <c r="B116" s="25" t="s">
        <v>851</v>
      </c>
      <c r="C116" s="91">
        <v>309.10000000000002</v>
      </c>
      <c r="D116" s="88">
        <f t="shared" si="1"/>
        <v>10856.960248275</v>
      </c>
      <c r="E116" s="127" t="s">
        <v>16</v>
      </c>
      <c r="F116" s="128"/>
      <c r="I116" s="88">
        <v>10489.816665</v>
      </c>
      <c r="K116" s="30"/>
      <c r="L116" s="30"/>
      <c r="M116" s="31"/>
      <c r="N116" s="32"/>
    </row>
    <row r="117" spans="1:14" ht="34.15" customHeight="1" thickBot="1" x14ac:dyDescent="0.3">
      <c r="A117" s="90" t="s">
        <v>849</v>
      </c>
      <c r="B117" s="25" t="s">
        <v>851</v>
      </c>
      <c r="C117" s="91">
        <v>309.2</v>
      </c>
      <c r="D117" s="88">
        <f t="shared" si="1"/>
        <v>14182.558205579999</v>
      </c>
      <c r="E117" s="127" t="s">
        <v>16</v>
      </c>
      <c r="F117" s="128"/>
      <c r="I117" s="88">
        <v>13702.954787999999</v>
      </c>
      <c r="K117" s="30"/>
      <c r="L117" s="30"/>
      <c r="M117" s="31"/>
      <c r="N117" s="32"/>
    </row>
    <row r="118" spans="1:14" ht="34.15" customHeight="1" thickBot="1" x14ac:dyDescent="0.3">
      <c r="A118" s="90" t="s">
        <v>849</v>
      </c>
      <c r="B118" s="25" t="s">
        <v>851</v>
      </c>
      <c r="C118" s="91">
        <v>309.3</v>
      </c>
      <c r="D118" s="88">
        <f t="shared" si="1"/>
        <v>19634.999914349999</v>
      </c>
      <c r="E118" s="127" t="s">
        <v>16</v>
      </c>
      <c r="F118" s="128"/>
      <c r="I118" s="88">
        <v>18971.01441</v>
      </c>
      <c r="K118" s="30"/>
      <c r="L118" s="30"/>
      <c r="M118" s="31"/>
      <c r="N118" s="32"/>
    </row>
    <row r="119" spans="1:14" ht="34.15" customHeight="1" thickBot="1" x14ac:dyDescent="0.3">
      <c r="A119" s="90" t="s">
        <v>849</v>
      </c>
      <c r="B119" s="25" t="s">
        <v>851</v>
      </c>
      <c r="C119" s="91">
        <v>309.39999999999998</v>
      </c>
      <c r="D119" s="88">
        <f t="shared" si="1"/>
        <v>33931.628762264998</v>
      </c>
      <c r="E119" s="127" t="s">
        <v>16</v>
      </c>
      <c r="F119" s="128"/>
      <c r="I119" s="88">
        <v>32784.182378999998</v>
      </c>
      <c r="K119" s="30"/>
      <c r="L119" s="30"/>
      <c r="M119" s="31"/>
      <c r="N119" s="32"/>
    </row>
    <row r="120" spans="1:14" ht="34.15" customHeight="1" thickBot="1" x14ac:dyDescent="0.3">
      <c r="A120" s="90" t="s">
        <v>849</v>
      </c>
      <c r="B120" s="25" t="s">
        <v>852</v>
      </c>
      <c r="C120" s="91">
        <v>341.1</v>
      </c>
      <c r="D120" s="88">
        <f t="shared" si="1"/>
        <v>4017.4465276799992</v>
      </c>
      <c r="E120" s="127" t="s">
        <v>16</v>
      </c>
      <c r="F120" s="128"/>
      <c r="I120" s="88">
        <v>3881.5908479999994</v>
      </c>
      <c r="K120" s="30"/>
      <c r="L120" s="30"/>
      <c r="M120" s="31"/>
      <c r="N120" s="32"/>
    </row>
    <row r="121" spans="1:14" ht="34.15" customHeight="1" thickBot="1" x14ac:dyDescent="0.3">
      <c r="A121" s="90" t="s">
        <v>849</v>
      </c>
      <c r="B121" s="25" t="s">
        <v>852</v>
      </c>
      <c r="C121" s="91">
        <v>341.2</v>
      </c>
      <c r="D121" s="88">
        <f t="shared" si="1"/>
        <v>4731.5692471499997</v>
      </c>
      <c r="E121" s="127" t="s">
        <v>16</v>
      </c>
      <c r="F121" s="128"/>
      <c r="I121" s="88">
        <v>4571.5644899999998</v>
      </c>
      <c r="K121" s="30"/>
      <c r="L121" s="30"/>
      <c r="M121" s="31"/>
      <c r="N121" s="32"/>
    </row>
    <row r="122" spans="1:14" ht="34.15" customHeight="1" thickBot="1" x14ac:dyDescent="0.3">
      <c r="A122" s="90" t="s">
        <v>849</v>
      </c>
      <c r="B122" s="25" t="s">
        <v>852</v>
      </c>
      <c r="C122" s="91">
        <v>341.3</v>
      </c>
      <c r="D122" s="88">
        <f t="shared" si="1"/>
        <v>6084.8925482249997</v>
      </c>
      <c r="E122" s="127" t="s">
        <v>16</v>
      </c>
      <c r="F122" s="128"/>
      <c r="I122" s="88">
        <v>5879.123235</v>
      </c>
      <c r="K122" s="30"/>
      <c r="L122" s="30"/>
      <c r="M122" s="31"/>
      <c r="N122" s="32"/>
    </row>
    <row r="123" spans="1:14" ht="34.15" customHeight="1" thickBot="1" x14ac:dyDescent="0.3">
      <c r="A123" s="90" t="s">
        <v>849</v>
      </c>
      <c r="B123" s="25" t="s">
        <v>852</v>
      </c>
      <c r="C123" s="91">
        <v>341.4</v>
      </c>
      <c r="D123" s="88">
        <f t="shared" si="1"/>
        <v>14347.251914039998</v>
      </c>
      <c r="E123" s="127" t="s">
        <v>16</v>
      </c>
      <c r="F123" s="128"/>
      <c r="I123" s="88">
        <v>13862.079143999999</v>
      </c>
      <c r="K123" s="30"/>
      <c r="L123" s="30"/>
      <c r="M123" s="31"/>
      <c r="N123" s="32"/>
    </row>
    <row r="124" spans="1:14" ht="34.15" customHeight="1" thickBot="1" x14ac:dyDescent="0.3">
      <c r="A124" s="90" t="s">
        <v>853</v>
      </c>
      <c r="B124" s="25" t="s">
        <v>854</v>
      </c>
      <c r="C124" s="91">
        <v>405.1</v>
      </c>
      <c r="D124" s="88">
        <f t="shared" si="1"/>
        <v>11008.154472434999</v>
      </c>
      <c r="E124" s="127" t="s">
        <v>16</v>
      </c>
      <c r="F124" s="128"/>
      <c r="I124" s="88">
        <v>10635.898041</v>
      </c>
      <c r="K124" s="30"/>
      <c r="L124" s="30"/>
      <c r="M124" s="31"/>
      <c r="N124" s="32"/>
    </row>
    <row r="125" spans="1:14" ht="34.15" customHeight="1" thickBot="1" x14ac:dyDescent="0.3">
      <c r="A125" s="90" t="s">
        <v>853</v>
      </c>
      <c r="B125" s="25" t="s">
        <v>854</v>
      </c>
      <c r="C125" s="91">
        <v>405.2</v>
      </c>
      <c r="D125" s="88">
        <f t="shared" si="1"/>
        <v>13830.221665349998</v>
      </c>
      <c r="E125" s="127" t="s">
        <v>16</v>
      </c>
      <c r="F125" s="128"/>
      <c r="I125" s="88">
        <v>13362.533009999999</v>
      </c>
      <c r="K125" s="30"/>
      <c r="L125" s="30"/>
      <c r="M125" s="31"/>
      <c r="N125" s="32"/>
    </row>
    <row r="126" spans="1:14" ht="34.15" customHeight="1" thickBot="1" x14ac:dyDescent="0.3">
      <c r="A126" s="90" t="s">
        <v>853</v>
      </c>
      <c r="B126" s="25" t="s">
        <v>854</v>
      </c>
      <c r="C126" s="91">
        <v>405.3</v>
      </c>
      <c r="D126" s="88">
        <f t="shared" si="1"/>
        <v>20405.145493664997</v>
      </c>
      <c r="E126" s="127" t="s">
        <v>16</v>
      </c>
      <c r="F126" s="128"/>
      <c r="I126" s="88">
        <v>19715.116418999998</v>
      </c>
      <c r="K126" s="30"/>
      <c r="L126" s="30"/>
      <c r="M126" s="31"/>
      <c r="N126" s="32"/>
    </row>
    <row r="127" spans="1:14" ht="34.15" customHeight="1" thickBot="1" x14ac:dyDescent="0.3">
      <c r="A127" s="90" t="s">
        <v>853</v>
      </c>
      <c r="B127" s="25" t="s">
        <v>854</v>
      </c>
      <c r="C127" s="91">
        <v>405.4</v>
      </c>
      <c r="D127" s="88">
        <f t="shared" si="1"/>
        <v>43538.536764359997</v>
      </c>
      <c r="E127" s="127" t="s">
        <v>16</v>
      </c>
      <c r="F127" s="128"/>
      <c r="I127" s="88">
        <v>42066.219096000001</v>
      </c>
      <c r="K127" s="30"/>
      <c r="L127" s="30"/>
      <c r="M127" s="31"/>
      <c r="N127" s="32"/>
    </row>
    <row r="128" spans="1:14" ht="34.15" customHeight="1" thickBot="1" x14ac:dyDescent="0.3">
      <c r="A128" s="90" t="s">
        <v>853</v>
      </c>
      <c r="B128" s="25" t="s">
        <v>855</v>
      </c>
      <c r="C128" s="91">
        <v>423.1</v>
      </c>
      <c r="D128" s="88">
        <f t="shared" si="1"/>
        <v>8616.0458544749981</v>
      </c>
      <c r="E128" s="127" t="s">
        <v>16</v>
      </c>
      <c r="F128" s="128"/>
      <c r="I128" s="88">
        <v>8324.6819849999993</v>
      </c>
      <c r="K128" s="30"/>
      <c r="L128" s="30"/>
      <c r="M128" s="31"/>
      <c r="N128" s="32"/>
    </row>
    <row r="129" spans="1:14" ht="34.15" customHeight="1" thickBot="1" x14ac:dyDescent="0.3">
      <c r="A129" s="90" t="s">
        <v>853</v>
      </c>
      <c r="B129" s="25" t="s">
        <v>855</v>
      </c>
      <c r="C129" s="91">
        <v>423.2</v>
      </c>
      <c r="D129" s="88">
        <f t="shared" si="1"/>
        <v>9860.0233327200003</v>
      </c>
      <c r="E129" s="127" t="s">
        <v>16</v>
      </c>
      <c r="F129" s="128"/>
      <c r="I129" s="88">
        <v>9526.5925920000009</v>
      </c>
      <c r="K129" s="30"/>
      <c r="L129" s="30"/>
      <c r="M129" s="31"/>
      <c r="N129" s="32"/>
    </row>
    <row r="130" spans="1:14" ht="34.15" customHeight="1" thickBot="1" x14ac:dyDescent="0.3">
      <c r="A130" s="90" t="s">
        <v>853</v>
      </c>
      <c r="B130" s="25" t="s">
        <v>855</v>
      </c>
      <c r="C130" s="93">
        <v>423.3</v>
      </c>
      <c r="D130" s="88">
        <f t="shared" si="1"/>
        <v>14578.093095570001</v>
      </c>
      <c r="E130" s="127" t="s">
        <v>16</v>
      </c>
      <c r="F130" s="128"/>
      <c r="I130" s="88">
        <v>14085.114102000001</v>
      </c>
      <c r="K130" s="30"/>
      <c r="L130" s="30"/>
      <c r="M130" s="31"/>
      <c r="N130" s="32"/>
    </row>
    <row r="131" spans="1:14" ht="34.15" customHeight="1" thickBot="1" x14ac:dyDescent="0.3">
      <c r="A131" s="90" t="s">
        <v>853</v>
      </c>
      <c r="B131" s="25" t="s">
        <v>855</v>
      </c>
      <c r="C131" s="93">
        <v>423.4</v>
      </c>
      <c r="D131" s="88">
        <f t="shared" si="1"/>
        <v>50241.030719309994</v>
      </c>
      <c r="E131" s="127" t="s">
        <v>16</v>
      </c>
      <c r="F131" s="128"/>
      <c r="I131" s="88">
        <v>48542.058665999997</v>
      </c>
      <c r="K131" s="30"/>
      <c r="L131" s="30"/>
      <c r="M131" s="31"/>
      <c r="N131" s="32"/>
    </row>
    <row r="132" spans="1:14" ht="34.15" customHeight="1" thickBot="1" x14ac:dyDescent="0.3">
      <c r="A132" s="90" t="s">
        <v>853</v>
      </c>
      <c r="B132" s="25" t="s">
        <v>856</v>
      </c>
      <c r="C132" s="93">
        <v>421.1</v>
      </c>
      <c r="D132" s="88">
        <f t="shared" si="1"/>
        <v>3773.1058618500001</v>
      </c>
      <c r="E132" s="127" t="s">
        <v>16</v>
      </c>
      <c r="F132" s="128"/>
      <c r="I132" s="88">
        <v>3645.5129100000004</v>
      </c>
      <c r="K132" s="30"/>
      <c r="L132" s="30"/>
      <c r="M132" s="31"/>
      <c r="N132" s="32"/>
    </row>
    <row r="133" spans="1:14" ht="34.15" customHeight="1" thickBot="1" x14ac:dyDescent="0.3">
      <c r="A133" s="90" t="s">
        <v>853</v>
      </c>
      <c r="B133" s="25" t="s">
        <v>856</v>
      </c>
      <c r="C133" s="93">
        <v>421.2</v>
      </c>
      <c r="D133" s="88">
        <f t="shared" si="1"/>
        <v>5384.9442872699992</v>
      </c>
      <c r="E133" s="127" t="s">
        <v>16</v>
      </c>
      <c r="F133" s="128"/>
      <c r="I133" s="88">
        <v>5202.8447219999998</v>
      </c>
      <c r="K133" s="30"/>
      <c r="L133" s="30"/>
      <c r="M133" s="31"/>
      <c r="N133" s="32"/>
    </row>
    <row r="134" spans="1:14" ht="34.15" customHeight="1" thickBot="1" x14ac:dyDescent="0.3">
      <c r="A134" s="90" t="s">
        <v>853</v>
      </c>
      <c r="B134" s="25" t="s">
        <v>856</v>
      </c>
      <c r="C134" s="93">
        <v>421.3</v>
      </c>
      <c r="D134" s="88">
        <f t="shared" si="1"/>
        <v>8716.6170125099998</v>
      </c>
      <c r="E134" s="127" t="s">
        <v>16</v>
      </c>
      <c r="F134" s="128"/>
      <c r="I134" s="88">
        <v>8421.8521860000001</v>
      </c>
      <c r="K134" s="30"/>
      <c r="L134" s="30"/>
      <c r="M134" s="31"/>
      <c r="N134" s="32"/>
    </row>
    <row r="135" spans="1:14" ht="34.15" customHeight="1" thickBot="1" x14ac:dyDescent="0.3">
      <c r="A135" s="90" t="s">
        <v>853</v>
      </c>
      <c r="B135" s="25" t="s">
        <v>856</v>
      </c>
      <c r="C135" s="93">
        <v>421.4</v>
      </c>
      <c r="D135" s="88">
        <f t="shared" si="1"/>
        <v>19436.557495139998</v>
      </c>
      <c r="E135" s="127" t="s">
        <v>16</v>
      </c>
      <c r="F135" s="128"/>
      <c r="I135" s="88">
        <v>18779.282604</v>
      </c>
      <c r="K135" s="30"/>
      <c r="L135" s="30"/>
      <c r="M135" s="31"/>
      <c r="N135" s="32"/>
    </row>
    <row r="136" spans="1:14" ht="34.15" customHeight="1" thickBot="1" x14ac:dyDescent="0.3">
      <c r="A136" s="92" t="s">
        <v>857</v>
      </c>
      <c r="B136" s="25" t="s">
        <v>858</v>
      </c>
      <c r="C136" s="93">
        <v>470.1</v>
      </c>
      <c r="D136" s="88">
        <f t="shared" si="1"/>
        <v>4007.3219144549994</v>
      </c>
      <c r="E136" s="127" t="s">
        <v>16</v>
      </c>
      <c r="F136" s="128"/>
      <c r="I136" s="88">
        <v>3871.8086129999997</v>
      </c>
      <c r="K136" s="30"/>
      <c r="L136" s="30"/>
      <c r="M136" s="31"/>
      <c r="N136" s="32"/>
    </row>
    <row r="137" spans="1:14" ht="34.15" customHeight="1" thickBot="1" x14ac:dyDescent="0.3">
      <c r="A137" s="92" t="s">
        <v>857</v>
      </c>
      <c r="B137" s="25" t="s">
        <v>858</v>
      </c>
      <c r="C137" s="93">
        <v>470.2</v>
      </c>
      <c r="D137" s="88">
        <f t="shared" si="1"/>
        <v>5167.6025900399991</v>
      </c>
      <c r="E137" s="127" t="s">
        <v>16</v>
      </c>
      <c r="F137" s="128"/>
      <c r="I137" s="88">
        <v>4992.8527439999998</v>
      </c>
      <c r="K137" s="30"/>
      <c r="L137" s="30"/>
      <c r="M137" s="31"/>
      <c r="N137" s="32"/>
    </row>
    <row r="138" spans="1:14" ht="34.15" customHeight="1" thickBot="1" x14ac:dyDescent="0.3">
      <c r="A138" s="92" t="s">
        <v>857</v>
      </c>
      <c r="B138" s="25" t="s">
        <v>858</v>
      </c>
      <c r="C138" s="93">
        <v>470.3</v>
      </c>
      <c r="D138" s="88">
        <f t="shared" si="1"/>
        <v>7358.5688919300001</v>
      </c>
      <c r="E138" s="127" t="s">
        <v>16</v>
      </c>
      <c r="F138" s="128"/>
      <c r="I138" s="88">
        <v>7109.7283980000002</v>
      </c>
      <c r="K138" s="30"/>
      <c r="L138" s="30"/>
      <c r="M138" s="31"/>
      <c r="N138" s="32"/>
    </row>
    <row r="139" spans="1:14" ht="15.75" thickBot="1" x14ac:dyDescent="0.3">
      <c r="A139" s="92" t="s">
        <v>857</v>
      </c>
      <c r="B139" s="25" t="s">
        <v>858</v>
      </c>
      <c r="C139" s="93">
        <v>470.4</v>
      </c>
      <c r="D139" s="88">
        <f t="shared" si="1"/>
        <v>13973.316198929999</v>
      </c>
      <c r="E139" s="127" t="s">
        <v>16</v>
      </c>
      <c r="F139" s="128"/>
      <c r="I139" s="88">
        <v>13500.788597999999</v>
      </c>
      <c r="K139" s="30"/>
      <c r="L139" s="30"/>
      <c r="M139" s="31"/>
      <c r="N139" s="32"/>
    </row>
    <row r="140" spans="1:14" ht="30.75" thickBot="1" x14ac:dyDescent="0.3">
      <c r="A140" s="90" t="s">
        <v>859</v>
      </c>
      <c r="B140" s="25" t="s">
        <v>860</v>
      </c>
      <c r="C140" s="93">
        <v>512.1</v>
      </c>
      <c r="D140" s="88">
        <f t="shared" si="1"/>
        <v>9630.5320996199989</v>
      </c>
      <c r="E140" s="127" t="s">
        <v>22</v>
      </c>
      <c r="F140" s="128"/>
      <c r="I140" s="88">
        <v>9304.8619319999998</v>
      </c>
      <c r="K140" s="30"/>
      <c r="L140" s="30"/>
      <c r="M140" s="31"/>
      <c r="N140" s="32"/>
    </row>
    <row r="141" spans="1:14" ht="30.75" thickBot="1" x14ac:dyDescent="0.3">
      <c r="A141" s="90" t="s">
        <v>859</v>
      </c>
      <c r="B141" s="25" t="s">
        <v>860</v>
      </c>
      <c r="C141" s="93">
        <v>512.20000000000005</v>
      </c>
      <c r="D141" s="88">
        <f t="shared" si="1"/>
        <v>11096.576094599997</v>
      </c>
      <c r="E141" s="127" t="s">
        <v>22</v>
      </c>
      <c r="F141" s="128"/>
      <c r="I141" s="88">
        <v>10721.329559999998</v>
      </c>
      <c r="K141" s="30"/>
      <c r="L141" s="30"/>
      <c r="M141" s="31"/>
      <c r="N141" s="32"/>
    </row>
    <row r="142" spans="1:14" ht="30.75" thickBot="1" x14ac:dyDescent="0.3">
      <c r="A142" s="90" t="s">
        <v>859</v>
      </c>
      <c r="B142" s="25" t="s">
        <v>860</v>
      </c>
      <c r="C142" s="93">
        <v>512.29999999999995</v>
      </c>
      <c r="D142" s="88">
        <f t="shared" si="1"/>
        <v>17015.424985935002</v>
      </c>
      <c r="E142" s="127" t="s">
        <v>22</v>
      </c>
      <c r="F142" s="128"/>
      <c r="I142" s="88">
        <v>16440.024141000002</v>
      </c>
      <c r="K142" s="30"/>
      <c r="L142" s="30"/>
      <c r="M142" s="31"/>
      <c r="N142" s="32"/>
    </row>
    <row r="143" spans="1:14" ht="30.75" thickBot="1" x14ac:dyDescent="0.3">
      <c r="A143" s="90" t="s">
        <v>859</v>
      </c>
      <c r="B143" s="25" t="s">
        <v>860</v>
      </c>
      <c r="C143" s="93">
        <v>512.4</v>
      </c>
      <c r="D143" s="88">
        <f t="shared" si="1"/>
        <v>32356.913918669998</v>
      </c>
      <c r="E143" s="127" t="s">
        <v>22</v>
      </c>
      <c r="F143" s="128"/>
      <c r="I143" s="88">
        <v>31262.718762</v>
      </c>
      <c r="K143" s="30"/>
      <c r="L143" s="30"/>
      <c r="M143" s="31"/>
      <c r="N143" s="32"/>
    </row>
    <row r="144" spans="1:14" ht="30.75" thickBot="1" x14ac:dyDescent="0.3">
      <c r="A144" s="90" t="s">
        <v>859</v>
      </c>
      <c r="B144" s="25" t="s">
        <v>861</v>
      </c>
      <c r="C144" s="93">
        <v>513.1</v>
      </c>
      <c r="D144" s="88">
        <f t="shared" si="1"/>
        <v>6845.5884885299993</v>
      </c>
      <c r="E144" s="127" t="s">
        <v>22</v>
      </c>
      <c r="F144" s="128"/>
      <c r="I144" s="88">
        <v>6614.0951580000001</v>
      </c>
      <c r="K144" s="30"/>
      <c r="L144" s="30"/>
      <c r="M144" s="31"/>
      <c r="N144" s="32"/>
    </row>
    <row r="145" spans="1:14" ht="30.75" thickBot="1" x14ac:dyDescent="0.3">
      <c r="A145" s="90" t="s">
        <v>859</v>
      </c>
      <c r="B145" s="25" t="s">
        <v>861</v>
      </c>
      <c r="C145" s="93">
        <v>513.20000000000005</v>
      </c>
      <c r="D145" s="88">
        <f t="shared" ref="D145:D155" si="2">$I145*1.035</f>
        <v>8057.1672044549987</v>
      </c>
      <c r="E145" s="127" t="s">
        <v>22</v>
      </c>
      <c r="F145" s="128"/>
      <c r="I145" s="88">
        <v>7784.7026129999995</v>
      </c>
      <c r="K145" s="30"/>
      <c r="L145" s="30"/>
      <c r="M145" s="31"/>
      <c r="N145" s="32"/>
    </row>
    <row r="146" spans="1:14" ht="30.75" thickBot="1" x14ac:dyDescent="0.3">
      <c r="A146" s="90" t="s">
        <v>859</v>
      </c>
      <c r="B146" s="25" t="s">
        <v>861</v>
      </c>
      <c r="C146" s="93">
        <v>513.29999999999995</v>
      </c>
      <c r="D146" s="88">
        <f t="shared" si="2"/>
        <v>14000.315167529996</v>
      </c>
      <c r="E146" s="127" t="s">
        <v>22</v>
      </c>
      <c r="F146" s="128"/>
      <c r="I146" s="88">
        <v>13526.874557999998</v>
      </c>
      <c r="K146" s="30"/>
      <c r="L146" s="30"/>
      <c r="M146" s="31"/>
      <c r="N146" s="32"/>
    </row>
    <row r="147" spans="1:14" ht="30.75" thickBot="1" x14ac:dyDescent="0.3">
      <c r="A147" s="90" t="s">
        <v>859</v>
      </c>
      <c r="B147" s="25" t="s">
        <v>861</v>
      </c>
      <c r="C147" s="93">
        <v>513.4</v>
      </c>
      <c r="D147" s="88">
        <f t="shared" si="2"/>
        <v>26707.379739119999</v>
      </c>
      <c r="E147" s="127" t="s">
        <v>22</v>
      </c>
      <c r="F147" s="128"/>
      <c r="I147" s="88">
        <v>25804.231631999999</v>
      </c>
      <c r="K147" s="30"/>
      <c r="L147" s="30"/>
      <c r="M147" s="31"/>
      <c r="N147" s="32"/>
    </row>
    <row r="148" spans="1:14" ht="30.75" thickBot="1" x14ac:dyDescent="0.3">
      <c r="A148" s="90" t="s">
        <v>859</v>
      </c>
      <c r="B148" s="25" t="s">
        <v>862</v>
      </c>
      <c r="C148" s="93">
        <v>519.1</v>
      </c>
      <c r="D148" s="88">
        <f t="shared" si="2"/>
        <v>4704.5702785499989</v>
      </c>
      <c r="E148" s="127" t="s">
        <v>22</v>
      </c>
      <c r="F148" s="128"/>
      <c r="I148" s="88">
        <v>4545.4785299999994</v>
      </c>
      <c r="K148" s="30"/>
      <c r="L148" s="30"/>
      <c r="M148" s="31"/>
      <c r="N148" s="32"/>
    </row>
    <row r="149" spans="1:14" ht="30.75" thickBot="1" x14ac:dyDescent="0.3">
      <c r="A149" s="90" t="s">
        <v>859</v>
      </c>
      <c r="B149" s="25" t="s">
        <v>862</v>
      </c>
      <c r="C149" s="93">
        <v>519.20000000000005</v>
      </c>
      <c r="D149" s="88">
        <f t="shared" si="2"/>
        <v>6064.6433217749991</v>
      </c>
      <c r="E149" s="127" t="s">
        <v>22</v>
      </c>
      <c r="F149" s="128"/>
      <c r="I149" s="88">
        <v>5859.5587649999998</v>
      </c>
      <c r="K149" s="30"/>
      <c r="L149" s="30"/>
      <c r="M149" s="31"/>
      <c r="N149" s="32"/>
    </row>
    <row r="150" spans="1:14" ht="30.75" thickBot="1" x14ac:dyDescent="0.3">
      <c r="A150" s="90" t="s">
        <v>859</v>
      </c>
      <c r="B150" s="25" t="s">
        <v>862</v>
      </c>
      <c r="C150" s="93">
        <v>519.29999999999995</v>
      </c>
      <c r="D150" s="88">
        <f t="shared" si="2"/>
        <v>13140.39801762</v>
      </c>
      <c r="E150" s="127" t="s">
        <v>22</v>
      </c>
      <c r="F150" s="128"/>
      <c r="I150" s="88">
        <v>12696.036732</v>
      </c>
      <c r="N150" s="32"/>
    </row>
    <row r="151" spans="1:14" ht="30.75" thickBot="1" x14ac:dyDescent="0.3">
      <c r="A151" s="90" t="s">
        <v>859</v>
      </c>
      <c r="B151" s="25" t="s">
        <v>862</v>
      </c>
      <c r="C151" s="93">
        <v>519.4</v>
      </c>
      <c r="D151" s="88">
        <f t="shared" si="2"/>
        <v>25410.754272104998</v>
      </c>
      <c r="E151" s="127" t="s">
        <v>22</v>
      </c>
      <c r="F151" s="128"/>
      <c r="H151" s="12"/>
      <c r="I151" s="88">
        <v>24551.453403</v>
      </c>
      <c r="L151" s="34"/>
      <c r="M151" s="31"/>
      <c r="N151" s="32"/>
    </row>
    <row r="152" spans="1:14" ht="30.75" thickBot="1" x14ac:dyDescent="0.3">
      <c r="A152" s="92" t="s">
        <v>863</v>
      </c>
      <c r="B152" s="25" t="s">
        <v>864</v>
      </c>
      <c r="C152" s="93">
        <v>720.1</v>
      </c>
      <c r="D152" s="88">
        <f t="shared" si="2"/>
        <v>4439.9803862700001</v>
      </c>
      <c r="E152" s="127" t="s">
        <v>16</v>
      </c>
      <c r="F152" s="128"/>
      <c r="H152" s="12"/>
      <c r="I152" s="88">
        <v>4289.8361220000006</v>
      </c>
      <c r="L152" s="34"/>
      <c r="M152" s="31"/>
      <c r="N152" s="32"/>
    </row>
    <row r="153" spans="1:14" ht="30.75" thickBot="1" x14ac:dyDescent="0.3">
      <c r="A153" s="92" t="s">
        <v>863</v>
      </c>
      <c r="B153" s="25" t="s">
        <v>864</v>
      </c>
      <c r="C153" s="93">
        <v>720.2</v>
      </c>
      <c r="D153" s="88">
        <f t="shared" si="2"/>
        <v>5937.7481693549998</v>
      </c>
      <c r="E153" s="127" t="s">
        <v>16</v>
      </c>
      <c r="F153" s="128"/>
      <c r="H153" s="12"/>
      <c r="I153" s="88">
        <v>5736.954753</v>
      </c>
      <c r="L153" s="34"/>
      <c r="M153" s="31"/>
      <c r="N153" s="32"/>
    </row>
    <row r="154" spans="1:14" ht="30.75" thickBot="1" x14ac:dyDescent="0.3">
      <c r="A154" s="92" t="s">
        <v>863</v>
      </c>
      <c r="B154" s="25" t="s">
        <v>864</v>
      </c>
      <c r="C154" s="93">
        <v>720.3</v>
      </c>
      <c r="D154" s="88">
        <f t="shared" si="2"/>
        <v>9187.0740403649997</v>
      </c>
      <c r="E154" s="127" t="s">
        <v>16</v>
      </c>
      <c r="F154" s="128"/>
      <c r="H154" s="12"/>
      <c r="I154" s="88">
        <v>8876.4000390000001</v>
      </c>
      <c r="L154" s="34"/>
      <c r="M154" s="31"/>
      <c r="N154" s="32"/>
    </row>
    <row r="155" spans="1:14" ht="30.75" thickBot="1" x14ac:dyDescent="0.3">
      <c r="A155" s="92" t="s">
        <v>863</v>
      </c>
      <c r="B155" s="25" t="s">
        <v>864</v>
      </c>
      <c r="C155" s="93">
        <v>720.4</v>
      </c>
      <c r="D155" s="88">
        <f t="shared" si="2"/>
        <v>17296.214259374996</v>
      </c>
      <c r="E155" s="127" t="s">
        <v>16</v>
      </c>
      <c r="F155" s="128"/>
      <c r="H155" s="12"/>
      <c r="I155" s="88">
        <v>16711.318124999998</v>
      </c>
      <c r="L155" s="34"/>
      <c r="M155" s="31"/>
      <c r="N155" s="32"/>
    </row>
    <row r="156" spans="1:14" x14ac:dyDescent="0.25">
      <c r="A156" s="1"/>
      <c r="B156" s="38"/>
      <c r="C156" s="39"/>
      <c r="D156" s="40"/>
      <c r="E156" s="41"/>
      <c r="F156" s="41"/>
      <c r="G156" s="41"/>
      <c r="H156" s="12"/>
      <c r="M156" s="31"/>
      <c r="N156" s="32"/>
    </row>
    <row r="157" spans="1:14" ht="15.75" thickBot="1" x14ac:dyDescent="0.3">
      <c r="A157" s="1"/>
      <c r="B157" s="38"/>
      <c r="C157"/>
      <c r="D157" s="42"/>
      <c r="E157" s="12"/>
      <c r="F157" s="12"/>
      <c r="G157" s="12"/>
      <c r="H157" s="12"/>
      <c r="M157" s="43"/>
      <c r="N157" s="32"/>
    </row>
    <row r="158" spans="1:14" ht="15.75" thickBot="1" x14ac:dyDescent="0.3">
      <c r="A158" s="16" t="s">
        <v>61</v>
      </c>
      <c r="B158" s="17"/>
      <c r="C158" s="18"/>
      <c r="D158" s="18"/>
      <c r="E158" s="18"/>
      <c r="F158" s="18"/>
      <c r="G158" s="113"/>
      <c r="H158" s="12"/>
      <c r="I158" s="44"/>
      <c r="J158" s="44"/>
      <c r="M158" s="43"/>
      <c r="N158" s="32"/>
    </row>
    <row r="159" spans="1:14" ht="60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12"/>
      <c r="I159" s="44"/>
      <c r="J159" s="44"/>
      <c r="K159" s="44"/>
      <c r="L159" s="44"/>
      <c r="M159" s="43"/>
      <c r="N159" s="32"/>
    </row>
    <row r="160" spans="1:14" ht="30.75" thickBot="1" x14ac:dyDescent="0.3">
      <c r="A160" s="45" t="s">
        <v>67</v>
      </c>
      <c r="B160" s="46">
        <v>47562</v>
      </c>
      <c r="C160" s="88">
        <f t="shared" ref="C160:C174" si="3">$I160*1.035</f>
        <v>951.89985000000001</v>
      </c>
      <c r="D160" s="27">
        <f>$J160*1.035</f>
        <v>713.67338249999989</v>
      </c>
      <c r="E160" s="48" t="s">
        <v>69</v>
      </c>
      <c r="F160" s="156" t="s">
        <v>69</v>
      </c>
      <c r="G160" s="145"/>
      <c r="H160" s="12"/>
      <c r="I160" s="47">
        <v>919.71</v>
      </c>
      <c r="J160" s="27">
        <v>689.53949999999998</v>
      </c>
      <c r="K160" s="44"/>
      <c r="L160" s="44"/>
    </row>
    <row r="161" spans="1:14" ht="30.75" thickBot="1" x14ac:dyDescent="0.3">
      <c r="A161" s="45" t="s">
        <v>70</v>
      </c>
      <c r="B161" s="46">
        <v>49505</v>
      </c>
      <c r="C161" s="88">
        <f t="shared" si="3"/>
        <v>600.77610000000004</v>
      </c>
      <c r="D161" s="27">
        <f>$J161*1.035</f>
        <v>384.47662499999996</v>
      </c>
      <c r="E161" s="48" t="s">
        <v>69</v>
      </c>
      <c r="F161" s="156" t="s">
        <v>69</v>
      </c>
      <c r="G161" s="145"/>
      <c r="H161" s="12"/>
      <c r="I161" s="47">
        <v>580.46</v>
      </c>
      <c r="J161" s="27">
        <v>371.47499999999997</v>
      </c>
      <c r="K161" s="44"/>
      <c r="L161" s="44"/>
      <c r="M161" s="43"/>
      <c r="N161" s="32"/>
    </row>
    <row r="162" spans="1:14" ht="30.75" thickBot="1" x14ac:dyDescent="0.3">
      <c r="A162" s="45" t="s">
        <v>71</v>
      </c>
      <c r="B162" s="46">
        <v>29881</v>
      </c>
      <c r="C162" s="88">
        <f t="shared" si="3"/>
        <v>600.72434999999996</v>
      </c>
      <c r="D162" s="50" t="s">
        <v>72</v>
      </c>
      <c r="E162" s="48" t="s">
        <v>69</v>
      </c>
      <c r="F162" s="156" t="s">
        <v>69</v>
      </c>
      <c r="G162" s="145"/>
      <c r="H162" s="12"/>
      <c r="I162" s="47">
        <v>580.41</v>
      </c>
      <c r="J162" s="44"/>
      <c r="K162" s="44"/>
      <c r="L162" s="44"/>
      <c r="M162" s="43"/>
      <c r="N162" s="32"/>
    </row>
    <row r="163" spans="1:14" ht="30.75" thickBot="1" x14ac:dyDescent="0.3">
      <c r="A163" s="51" t="s">
        <v>73</v>
      </c>
      <c r="B163" s="46">
        <v>29826</v>
      </c>
      <c r="C163" s="88">
        <f t="shared" si="3"/>
        <v>490.80734999999993</v>
      </c>
      <c r="D163" s="50" t="s">
        <v>72</v>
      </c>
      <c r="E163" s="48" t="s">
        <v>69</v>
      </c>
      <c r="F163" s="156" t="s">
        <v>69</v>
      </c>
      <c r="G163" s="145"/>
      <c r="H163" s="12"/>
      <c r="I163" s="47">
        <v>474.21</v>
      </c>
      <c r="J163" s="44"/>
      <c r="K163" s="44"/>
    </row>
    <row r="164" spans="1:14" ht="30.75" thickBot="1" x14ac:dyDescent="0.3">
      <c r="A164" s="45" t="s">
        <v>75</v>
      </c>
      <c r="B164" s="46">
        <v>45378</v>
      </c>
      <c r="C164" s="88">
        <f t="shared" si="3"/>
        <v>427.97249999999997</v>
      </c>
      <c r="D164" s="27">
        <f t="shared" ref="D164:D169" si="4">$J164*1.035</f>
        <v>218.57647499999996</v>
      </c>
      <c r="E164" s="48" t="s">
        <v>69</v>
      </c>
      <c r="F164" s="156" t="s">
        <v>69</v>
      </c>
      <c r="G164" s="145"/>
      <c r="I164" s="47">
        <v>413.5</v>
      </c>
      <c r="J164" s="27">
        <v>211.18499999999997</v>
      </c>
    </row>
    <row r="165" spans="1:14" ht="30.75" thickBot="1" x14ac:dyDescent="0.3">
      <c r="A165" s="45" t="s">
        <v>76</v>
      </c>
      <c r="B165" s="46">
        <v>45380</v>
      </c>
      <c r="C165" s="88">
        <f t="shared" si="3"/>
        <v>424.89854999999994</v>
      </c>
      <c r="D165" s="27">
        <f t="shared" si="4"/>
        <v>272.97234899999989</v>
      </c>
      <c r="E165" s="48" t="s">
        <v>69</v>
      </c>
      <c r="F165" s="156" t="s">
        <v>69</v>
      </c>
      <c r="G165" s="145"/>
      <c r="I165" s="47">
        <v>410.53</v>
      </c>
      <c r="J165" s="27">
        <v>263.74139999999994</v>
      </c>
    </row>
    <row r="166" spans="1:14" ht="30.75" thickBot="1" x14ac:dyDescent="0.3">
      <c r="A166" s="24" t="s">
        <v>77</v>
      </c>
      <c r="B166" s="46">
        <v>45384</v>
      </c>
      <c r="C166" s="88">
        <f t="shared" si="3"/>
        <v>428.10704999999996</v>
      </c>
      <c r="D166" s="27">
        <f t="shared" si="4"/>
        <v>287.56429649999995</v>
      </c>
      <c r="E166" s="48" t="s">
        <v>69</v>
      </c>
      <c r="F166" s="156" t="s">
        <v>69</v>
      </c>
      <c r="G166" s="145"/>
      <c r="I166" s="47">
        <v>413.63</v>
      </c>
      <c r="J166" s="27">
        <v>277.8399</v>
      </c>
    </row>
    <row r="167" spans="1:14" ht="30.75" thickBot="1" x14ac:dyDescent="0.3">
      <c r="A167" s="52" t="s">
        <v>78</v>
      </c>
      <c r="B167" s="46">
        <v>45385</v>
      </c>
      <c r="C167" s="88">
        <f t="shared" si="3"/>
        <v>424.62944999999996</v>
      </c>
      <c r="D167" s="27">
        <f t="shared" si="4"/>
        <v>324.63147599999996</v>
      </c>
      <c r="E167" s="48" t="s">
        <v>69</v>
      </c>
      <c r="F167" s="156" t="s">
        <v>69</v>
      </c>
      <c r="G167" s="145"/>
      <c r="I167" s="47">
        <v>410.27</v>
      </c>
      <c r="J167" s="27">
        <v>313.65359999999998</v>
      </c>
    </row>
    <row r="168" spans="1:14" ht="30.75" thickBot="1" x14ac:dyDescent="0.3">
      <c r="A168" s="45" t="s">
        <v>79</v>
      </c>
      <c r="B168" s="46">
        <v>43235</v>
      </c>
      <c r="C168" s="88">
        <f t="shared" si="3"/>
        <v>316.67894999999999</v>
      </c>
      <c r="D168" s="27">
        <f t="shared" si="4"/>
        <v>151.63515899999999</v>
      </c>
      <c r="E168" s="48" t="s">
        <v>69</v>
      </c>
      <c r="F168" s="156" t="s">
        <v>69</v>
      </c>
      <c r="G168" s="145"/>
      <c r="I168" s="47">
        <v>305.97000000000003</v>
      </c>
      <c r="J168" s="27">
        <v>146.50739999999999</v>
      </c>
    </row>
    <row r="169" spans="1:14" ht="30.75" thickBot="1" x14ac:dyDescent="0.3">
      <c r="A169" s="45" t="s">
        <v>80</v>
      </c>
      <c r="B169" s="46">
        <v>43239</v>
      </c>
      <c r="C169" s="88">
        <f t="shared" si="3"/>
        <v>428.13810000000001</v>
      </c>
      <c r="D169" s="27">
        <f t="shared" si="4"/>
        <v>179.92295100000001</v>
      </c>
      <c r="E169" s="48" t="s">
        <v>69</v>
      </c>
      <c r="F169" s="156" t="s">
        <v>69</v>
      </c>
      <c r="G169" s="145"/>
      <c r="I169" s="47">
        <v>413.66</v>
      </c>
      <c r="J169" s="27">
        <v>173.83860000000001</v>
      </c>
    </row>
    <row r="170" spans="1:14" ht="30.75" thickBot="1" x14ac:dyDescent="0.3">
      <c r="A170" s="45" t="s">
        <v>81</v>
      </c>
      <c r="B170" s="46">
        <v>66984</v>
      </c>
      <c r="C170" s="88">
        <f t="shared" si="3"/>
        <v>952.9555499999999</v>
      </c>
      <c r="D170" s="50" t="s">
        <v>72</v>
      </c>
      <c r="E170" s="48" t="s">
        <v>69</v>
      </c>
      <c r="F170" s="156" t="s">
        <v>69</v>
      </c>
      <c r="G170" s="145"/>
      <c r="I170" s="47">
        <v>920.73</v>
      </c>
    </row>
    <row r="171" spans="1:14" ht="30.75" thickBot="1" x14ac:dyDescent="0.3">
      <c r="A171" s="52" t="s">
        <v>82</v>
      </c>
      <c r="B171" s="46">
        <v>19083</v>
      </c>
      <c r="C171" s="88">
        <f t="shared" si="3"/>
        <v>1122.9749999999999</v>
      </c>
      <c r="D171" s="50" t="s">
        <v>72</v>
      </c>
      <c r="E171" s="48" t="s">
        <v>69</v>
      </c>
      <c r="F171" s="156" t="s">
        <v>69</v>
      </c>
      <c r="G171" s="145"/>
      <c r="I171" s="47">
        <v>1085</v>
      </c>
    </row>
    <row r="172" spans="1:14" ht="30.75" thickBot="1" x14ac:dyDescent="0.3">
      <c r="A172" s="45" t="s">
        <v>83</v>
      </c>
      <c r="B172" s="46">
        <v>19120</v>
      </c>
      <c r="C172" s="88">
        <f t="shared" si="3"/>
        <v>490.67279999999994</v>
      </c>
      <c r="D172" s="27">
        <f t="shared" ref="D172:D173" si="5">$J172*1.035</f>
        <v>209.49434999999997</v>
      </c>
      <c r="E172" s="48" t="s">
        <v>69</v>
      </c>
      <c r="F172" s="156" t="s">
        <v>69</v>
      </c>
      <c r="G172" s="145"/>
      <c r="I172" s="47">
        <v>474.08</v>
      </c>
      <c r="J172" s="27">
        <v>202.41</v>
      </c>
    </row>
    <row r="173" spans="1:14" ht="30.75" thickBot="1" x14ac:dyDescent="0.3">
      <c r="A173" s="52" t="s">
        <v>799</v>
      </c>
      <c r="B173" s="46">
        <v>10005</v>
      </c>
      <c r="C173" s="88">
        <f t="shared" si="3"/>
        <v>408.82499999999999</v>
      </c>
      <c r="D173" s="27">
        <f t="shared" si="5"/>
        <v>72.390590999999986</v>
      </c>
      <c r="E173" s="48" t="s">
        <v>69</v>
      </c>
      <c r="F173" s="156" t="s">
        <v>69</v>
      </c>
      <c r="G173" s="145"/>
      <c r="I173" s="27">
        <v>395</v>
      </c>
      <c r="J173" s="27">
        <v>69.942599999999999</v>
      </c>
    </row>
    <row r="174" spans="1:14" ht="39" customHeight="1" thickBot="1" x14ac:dyDescent="0.3">
      <c r="A174" s="45" t="s">
        <v>85</v>
      </c>
      <c r="B174" s="46">
        <v>36430</v>
      </c>
      <c r="C174" s="88">
        <f t="shared" si="3"/>
        <v>74.074949999999987</v>
      </c>
      <c r="D174" s="48" t="s">
        <v>68</v>
      </c>
      <c r="E174" s="48" t="s">
        <v>68</v>
      </c>
      <c r="F174" s="156" t="s">
        <v>68</v>
      </c>
      <c r="G174" s="145"/>
      <c r="I174" s="47">
        <v>71.569999999999993</v>
      </c>
    </row>
    <row r="175" spans="1:14" ht="15.75" thickBot="1" x14ac:dyDescent="0.3">
      <c r="D175" s="53"/>
      <c r="G175" s="128"/>
    </row>
    <row r="176" spans="1:14" ht="15.75" thickBot="1" x14ac:dyDescent="0.3">
      <c r="A176" s="16" t="s">
        <v>86</v>
      </c>
      <c r="B176" s="17"/>
      <c r="C176" s="18"/>
      <c r="D176" s="54"/>
      <c r="E176" s="54"/>
      <c r="F176" s="55"/>
      <c r="G176" s="158"/>
    </row>
    <row r="177" spans="1:10" ht="60.75" thickBot="1" x14ac:dyDescent="0.3">
      <c r="A177" s="10" t="s">
        <v>8</v>
      </c>
      <c r="B177" s="10" t="s">
        <v>62</v>
      </c>
      <c r="C177" s="10" t="s">
        <v>63</v>
      </c>
      <c r="D177" s="10" t="s">
        <v>64</v>
      </c>
      <c r="E177" s="10" t="s">
        <v>65</v>
      </c>
      <c r="F177" s="129" t="s">
        <v>87</v>
      </c>
      <c r="G177" s="112"/>
    </row>
    <row r="178" spans="1:10" ht="30.75" thickBot="1" x14ac:dyDescent="0.3">
      <c r="A178" s="56" t="s">
        <v>88</v>
      </c>
      <c r="B178" s="57">
        <v>93454</v>
      </c>
      <c r="C178" s="88">
        <f t="shared" ref="C178:C182" si="6">$I178*1.035</f>
        <v>3856.41</v>
      </c>
      <c r="D178" s="58" t="s">
        <v>72</v>
      </c>
      <c r="E178" s="59" t="s">
        <v>89</v>
      </c>
      <c r="F178" s="157" t="s">
        <v>89</v>
      </c>
      <c r="G178" s="145"/>
      <c r="I178" s="47">
        <v>3726</v>
      </c>
    </row>
    <row r="179" spans="1:10" ht="30.75" thickBot="1" x14ac:dyDescent="0.3">
      <c r="A179" s="56" t="s">
        <v>90</v>
      </c>
      <c r="B179" s="57">
        <v>93458</v>
      </c>
      <c r="C179" s="88">
        <f t="shared" si="6"/>
        <v>3856.41</v>
      </c>
      <c r="D179" s="58" t="s">
        <v>72</v>
      </c>
      <c r="E179" s="59" t="s">
        <v>89</v>
      </c>
      <c r="F179" s="157" t="s">
        <v>89</v>
      </c>
      <c r="G179" s="145"/>
      <c r="I179" s="47">
        <v>3726</v>
      </c>
    </row>
    <row r="180" spans="1:10" ht="45.75" thickBot="1" x14ac:dyDescent="0.3">
      <c r="A180" s="56" t="s">
        <v>91</v>
      </c>
      <c r="B180" s="57">
        <v>93459</v>
      </c>
      <c r="C180" s="88">
        <f t="shared" si="6"/>
        <v>3856.41</v>
      </c>
      <c r="D180" s="58" t="s">
        <v>72</v>
      </c>
      <c r="E180" s="59" t="s">
        <v>89</v>
      </c>
      <c r="F180" s="157" t="s">
        <v>89</v>
      </c>
      <c r="G180" s="145"/>
      <c r="I180" s="47">
        <v>3726</v>
      </c>
    </row>
    <row r="181" spans="1:10" ht="30.75" thickBot="1" x14ac:dyDescent="0.3">
      <c r="A181" s="56" t="s">
        <v>92</v>
      </c>
      <c r="B181" s="57">
        <v>93460</v>
      </c>
      <c r="C181" s="88">
        <f t="shared" si="6"/>
        <v>3856.41</v>
      </c>
      <c r="D181" s="58" t="s">
        <v>72</v>
      </c>
      <c r="E181" s="59" t="s">
        <v>89</v>
      </c>
      <c r="F181" s="157" t="s">
        <v>89</v>
      </c>
      <c r="G181" s="145"/>
      <c r="I181" s="47">
        <v>3726</v>
      </c>
    </row>
    <row r="182" spans="1:10" ht="30.75" thickBot="1" x14ac:dyDescent="0.3">
      <c r="A182" s="56" t="s">
        <v>93</v>
      </c>
      <c r="B182" s="57" t="s">
        <v>94</v>
      </c>
      <c r="C182" s="88">
        <f t="shared" si="6"/>
        <v>13407.39</v>
      </c>
      <c r="D182" s="58" t="s">
        <v>72</v>
      </c>
      <c r="E182" s="59" t="s">
        <v>89</v>
      </c>
      <c r="F182" s="157" t="s">
        <v>89</v>
      </c>
      <c r="G182" s="145"/>
      <c r="I182" s="47">
        <v>12954</v>
      </c>
    </row>
    <row r="183" spans="1:10" x14ac:dyDescent="0.25">
      <c r="D183" s="40"/>
    </row>
    <row r="184" spans="1:10" ht="15.75" thickBot="1" x14ac:dyDescent="0.3">
      <c r="A184"/>
      <c r="C184"/>
      <c r="D184" s="32"/>
    </row>
    <row r="185" spans="1:10" ht="30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12"/>
      <c r="I185" s="11"/>
      <c r="J185" s="11"/>
    </row>
    <row r="186" spans="1:10" ht="15.75" thickBot="1" x14ac:dyDescent="0.3">
      <c r="A186" s="60" t="s">
        <v>98</v>
      </c>
      <c r="B186" s="17"/>
      <c r="C186" s="18"/>
      <c r="D186" s="18"/>
      <c r="E186" s="18"/>
      <c r="F186" s="18"/>
      <c r="G186" s="113"/>
    </row>
    <row r="187" spans="1:10" ht="15.75" thickBot="1" x14ac:dyDescent="0.3">
      <c r="A187" s="61" t="s">
        <v>99</v>
      </c>
      <c r="B187" s="26" t="s">
        <v>100</v>
      </c>
      <c r="C187" s="62">
        <v>82043</v>
      </c>
      <c r="D187" s="78">
        <f t="shared" ref="D187:D250" si="7">$I187*1.035</f>
        <v>7.1000999999999994</v>
      </c>
      <c r="E187" s="62" t="s">
        <v>16</v>
      </c>
      <c r="F187" s="130" t="s">
        <v>68</v>
      </c>
      <c r="G187" s="131"/>
      <c r="I187" s="63">
        <v>6.86</v>
      </c>
    </row>
    <row r="188" spans="1:10" ht="15.75" thickBot="1" x14ac:dyDescent="0.3">
      <c r="A188" s="61" t="s">
        <v>102</v>
      </c>
      <c r="B188" s="26" t="s">
        <v>103</v>
      </c>
      <c r="C188" s="62">
        <v>82009</v>
      </c>
      <c r="D188" s="78">
        <f t="shared" si="7"/>
        <v>8.0315999999999992</v>
      </c>
      <c r="E188" s="62" t="s">
        <v>16</v>
      </c>
      <c r="F188" s="130" t="s">
        <v>68</v>
      </c>
      <c r="G188" s="131"/>
      <c r="I188" s="63">
        <v>7.76</v>
      </c>
    </row>
    <row r="189" spans="1:10" ht="15.75" thickBot="1" x14ac:dyDescent="0.3">
      <c r="A189" s="61" t="s">
        <v>104</v>
      </c>
      <c r="B189" s="26" t="s">
        <v>105</v>
      </c>
      <c r="C189" s="26">
        <v>87070</v>
      </c>
      <c r="D189" s="78">
        <f t="shared" si="7"/>
        <v>7.2553499999999991</v>
      </c>
      <c r="E189" s="27" t="s">
        <v>16</v>
      </c>
      <c r="F189" s="130" t="s">
        <v>68</v>
      </c>
      <c r="G189" s="131"/>
      <c r="I189" s="63">
        <v>7.01</v>
      </c>
    </row>
    <row r="190" spans="1:10" ht="15.75" thickBot="1" x14ac:dyDescent="0.3">
      <c r="A190" s="61" t="s">
        <v>106</v>
      </c>
      <c r="B190" s="26" t="s">
        <v>107</v>
      </c>
      <c r="C190" s="62">
        <v>84460</v>
      </c>
      <c r="D190" s="78">
        <f t="shared" si="7"/>
        <v>6.5308499999999992</v>
      </c>
      <c r="E190" s="62" t="s">
        <v>16</v>
      </c>
      <c r="F190" s="130" t="s">
        <v>68</v>
      </c>
      <c r="G190" s="131"/>
      <c r="I190" s="63">
        <v>6.31</v>
      </c>
    </row>
    <row r="191" spans="1:10" ht="15.75" thickBot="1" x14ac:dyDescent="0.3">
      <c r="A191" s="61" t="s">
        <v>108</v>
      </c>
      <c r="B191" s="26" t="s">
        <v>109</v>
      </c>
      <c r="C191" s="62">
        <v>82105</v>
      </c>
      <c r="D191" s="78">
        <f t="shared" si="7"/>
        <v>15.597449999999998</v>
      </c>
      <c r="E191" s="62" t="s">
        <v>16</v>
      </c>
      <c r="F191" s="130" t="s">
        <v>68</v>
      </c>
      <c r="G191" s="131"/>
      <c r="I191" s="63">
        <v>15.07</v>
      </c>
    </row>
    <row r="192" spans="1:10" ht="15.75" thickBot="1" x14ac:dyDescent="0.3">
      <c r="A192" s="61" t="s">
        <v>110</v>
      </c>
      <c r="B192" s="26" t="s">
        <v>111</v>
      </c>
      <c r="C192" s="62">
        <v>82140</v>
      </c>
      <c r="D192" s="78">
        <f t="shared" si="7"/>
        <v>13.42395</v>
      </c>
      <c r="E192" s="62" t="s">
        <v>16</v>
      </c>
      <c r="F192" s="130" t="s">
        <v>68</v>
      </c>
      <c r="G192" s="131"/>
      <c r="I192" s="63">
        <v>12.97</v>
      </c>
    </row>
    <row r="193" spans="1:9" ht="15.75" thickBot="1" x14ac:dyDescent="0.3">
      <c r="A193" s="61" t="s">
        <v>112</v>
      </c>
      <c r="B193" s="26" t="s">
        <v>113</v>
      </c>
      <c r="C193" s="62">
        <v>82150</v>
      </c>
      <c r="D193" s="78">
        <f t="shared" si="7"/>
        <v>7.9280999999999997</v>
      </c>
      <c r="E193" s="62" t="s">
        <v>16</v>
      </c>
      <c r="F193" s="130" t="s">
        <v>68</v>
      </c>
      <c r="G193" s="131"/>
      <c r="I193" s="63">
        <v>7.66</v>
      </c>
    </row>
    <row r="194" spans="1:9" ht="15.75" thickBot="1" x14ac:dyDescent="0.3">
      <c r="A194" s="61" t="s">
        <v>114</v>
      </c>
      <c r="B194" s="26" t="s">
        <v>115</v>
      </c>
      <c r="C194" s="62">
        <v>82157</v>
      </c>
      <c r="D194" s="78">
        <f t="shared" si="7"/>
        <v>28.7316</v>
      </c>
      <c r="E194" s="62" t="s">
        <v>16</v>
      </c>
      <c r="F194" s="130" t="s">
        <v>68</v>
      </c>
      <c r="G194" s="131"/>
      <c r="I194" s="63">
        <v>27.76</v>
      </c>
    </row>
    <row r="195" spans="1:9" ht="15.75" thickBot="1" x14ac:dyDescent="0.3">
      <c r="A195" s="61" t="s">
        <v>116</v>
      </c>
      <c r="B195" s="26" t="s">
        <v>117</v>
      </c>
      <c r="C195" s="62">
        <v>82164</v>
      </c>
      <c r="D195" s="78">
        <f t="shared" si="7"/>
        <v>16.694549999999996</v>
      </c>
      <c r="E195" s="62" t="s">
        <v>16</v>
      </c>
      <c r="F195" s="130" t="s">
        <v>68</v>
      </c>
      <c r="G195" s="131"/>
      <c r="I195" s="63">
        <v>16.13</v>
      </c>
    </row>
    <row r="196" spans="1:9" ht="15.75" thickBot="1" x14ac:dyDescent="0.3">
      <c r="A196" s="61" t="s">
        <v>118</v>
      </c>
      <c r="B196" s="26" t="s">
        <v>119</v>
      </c>
      <c r="C196" s="62">
        <v>86038</v>
      </c>
      <c r="D196" s="78">
        <f t="shared" si="7"/>
        <v>10.701899999999998</v>
      </c>
      <c r="E196" s="62" t="s">
        <v>16</v>
      </c>
      <c r="F196" s="130" t="s">
        <v>68</v>
      </c>
      <c r="G196" s="131"/>
      <c r="I196" s="63">
        <v>10.34</v>
      </c>
    </row>
    <row r="197" spans="1:9" ht="15.75" thickBot="1" x14ac:dyDescent="0.3">
      <c r="A197" s="61" t="s">
        <v>120</v>
      </c>
      <c r="B197" s="26" t="s">
        <v>121</v>
      </c>
      <c r="C197" s="62">
        <v>86039</v>
      </c>
      <c r="D197" s="78">
        <f t="shared" si="7"/>
        <v>14.479649999999999</v>
      </c>
      <c r="E197" s="62" t="s">
        <v>16</v>
      </c>
      <c r="F197" s="130" t="s">
        <v>68</v>
      </c>
      <c r="G197" s="131"/>
      <c r="I197" s="63">
        <v>13.99</v>
      </c>
    </row>
    <row r="198" spans="1:9" ht="15.75" thickBot="1" x14ac:dyDescent="0.3">
      <c r="A198" s="61" t="s">
        <v>122</v>
      </c>
      <c r="B198" s="26" t="s">
        <v>123</v>
      </c>
      <c r="C198" s="62">
        <v>84075</v>
      </c>
      <c r="D198" s="78">
        <f t="shared" si="7"/>
        <v>3.7466999999999997</v>
      </c>
      <c r="E198" s="62" t="s">
        <v>16</v>
      </c>
      <c r="F198" s="130" t="s">
        <v>68</v>
      </c>
      <c r="G198" s="131"/>
      <c r="I198" s="63">
        <v>3.62</v>
      </c>
    </row>
    <row r="199" spans="1:9" ht="15.75" thickBot="1" x14ac:dyDescent="0.3">
      <c r="A199" s="61" t="s">
        <v>124</v>
      </c>
      <c r="B199" s="26" t="s">
        <v>125</v>
      </c>
      <c r="C199" s="62">
        <v>82784</v>
      </c>
      <c r="D199" s="78">
        <f t="shared" si="7"/>
        <v>10.981349999999999</v>
      </c>
      <c r="E199" s="62" t="s">
        <v>16</v>
      </c>
      <c r="F199" s="130" t="s">
        <v>68</v>
      </c>
      <c r="G199" s="131"/>
      <c r="I199" s="63">
        <v>10.61</v>
      </c>
    </row>
    <row r="200" spans="1:9" ht="15.75" thickBot="1" x14ac:dyDescent="0.3">
      <c r="A200" s="61" t="s">
        <v>126</v>
      </c>
      <c r="B200" s="26" t="s">
        <v>127</v>
      </c>
      <c r="C200" s="62">
        <v>84550</v>
      </c>
      <c r="D200" s="78">
        <f t="shared" si="7"/>
        <v>6.1685999999999996</v>
      </c>
      <c r="E200" s="62" t="s">
        <v>16</v>
      </c>
      <c r="F200" s="130" t="s">
        <v>68</v>
      </c>
      <c r="G200" s="131"/>
      <c r="I200" s="63">
        <v>5.96</v>
      </c>
    </row>
    <row r="201" spans="1:9" ht="15.75" thickBot="1" x14ac:dyDescent="0.3">
      <c r="A201" s="61" t="s">
        <v>128</v>
      </c>
      <c r="B201" s="26" t="s">
        <v>129</v>
      </c>
      <c r="C201" s="62">
        <v>84402</v>
      </c>
      <c r="D201" s="78">
        <f t="shared" si="7"/>
        <v>28.400399999999998</v>
      </c>
      <c r="E201" s="62" t="s">
        <v>16</v>
      </c>
      <c r="F201" s="130" t="s">
        <v>68</v>
      </c>
      <c r="G201" s="131"/>
      <c r="I201" s="63">
        <v>27.44</v>
      </c>
    </row>
    <row r="202" spans="1:9" ht="15.75" thickBot="1" x14ac:dyDescent="0.3">
      <c r="A202" s="61" t="s">
        <v>130</v>
      </c>
      <c r="B202" s="26" t="s">
        <v>131</v>
      </c>
      <c r="C202" s="62">
        <v>84439</v>
      </c>
      <c r="D202" s="78">
        <f t="shared" si="7"/>
        <v>10.784699999999999</v>
      </c>
      <c r="E202" s="62" t="s">
        <v>16</v>
      </c>
      <c r="F202" s="130" t="s">
        <v>68</v>
      </c>
      <c r="G202" s="131"/>
      <c r="I202" s="63">
        <v>10.42</v>
      </c>
    </row>
    <row r="203" spans="1:9" ht="15.75" thickBot="1" x14ac:dyDescent="0.3">
      <c r="A203" s="61" t="s">
        <v>132</v>
      </c>
      <c r="B203" s="26" t="s">
        <v>133</v>
      </c>
      <c r="C203" s="62">
        <v>83970</v>
      </c>
      <c r="D203" s="78">
        <f t="shared" si="7"/>
        <v>41.431049999999999</v>
      </c>
      <c r="E203" s="62" t="s">
        <v>16</v>
      </c>
      <c r="F203" s="130" t="s">
        <v>68</v>
      </c>
      <c r="G203" s="131"/>
      <c r="I203" s="63">
        <v>40.03</v>
      </c>
    </row>
    <row r="204" spans="1:9" ht="15.75" thickBot="1" x14ac:dyDescent="0.3">
      <c r="A204" s="61" t="s">
        <v>134</v>
      </c>
      <c r="B204" s="26" t="s">
        <v>135</v>
      </c>
      <c r="C204" s="62">
        <v>84100</v>
      </c>
      <c r="D204" s="78">
        <f t="shared" si="7"/>
        <v>2.9807999999999995</v>
      </c>
      <c r="E204" s="62" t="s">
        <v>16</v>
      </c>
      <c r="F204" s="130" t="s">
        <v>68</v>
      </c>
      <c r="G204" s="131"/>
      <c r="I204" s="63">
        <v>2.88</v>
      </c>
    </row>
    <row r="205" spans="1:9" ht="15.75" thickBot="1" x14ac:dyDescent="0.3">
      <c r="A205" s="61" t="s">
        <v>136</v>
      </c>
      <c r="B205" s="26" t="s">
        <v>137</v>
      </c>
      <c r="C205" s="62">
        <v>84134</v>
      </c>
      <c r="D205" s="78">
        <f t="shared" si="7"/>
        <v>13.734449999999999</v>
      </c>
      <c r="E205" s="62" t="s">
        <v>16</v>
      </c>
      <c r="F205" s="130" t="s">
        <v>68</v>
      </c>
      <c r="G205" s="131"/>
      <c r="I205" s="63">
        <v>13.27</v>
      </c>
    </row>
    <row r="206" spans="1:9" ht="15.75" thickBot="1" x14ac:dyDescent="0.3">
      <c r="A206" s="61" t="s">
        <v>138</v>
      </c>
      <c r="B206" s="26" t="s">
        <v>139</v>
      </c>
      <c r="C206" s="62">
        <v>84144</v>
      </c>
      <c r="D206" s="78">
        <f t="shared" si="7"/>
        <v>19.840949999999999</v>
      </c>
      <c r="E206" s="62" t="s">
        <v>16</v>
      </c>
      <c r="F206" s="130" t="s">
        <v>68</v>
      </c>
      <c r="G206" s="131"/>
      <c r="I206" s="63">
        <v>19.170000000000002</v>
      </c>
    </row>
    <row r="207" spans="1:9" ht="15.75" thickBot="1" x14ac:dyDescent="0.3">
      <c r="A207" s="61" t="s">
        <v>140</v>
      </c>
      <c r="B207" s="26" t="s">
        <v>141</v>
      </c>
      <c r="C207" s="62">
        <v>84146</v>
      </c>
      <c r="D207" s="78">
        <f t="shared" si="7"/>
        <v>21.445199999999996</v>
      </c>
      <c r="E207" s="62" t="s">
        <v>16</v>
      </c>
      <c r="F207" s="130" t="s">
        <v>68</v>
      </c>
      <c r="G207" s="131"/>
      <c r="I207" s="63">
        <v>20.72</v>
      </c>
    </row>
    <row r="208" spans="1:9" ht="15.75" thickBot="1" x14ac:dyDescent="0.3">
      <c r="A208" s="61" t="s">
        <v>142</v>
      </c>
      <c r="B208" s="26" t="s">
        <v>143</v>
      </c>
      <c r="C208" s="62">
        <v>84157</v>
      </c>
      <c r="D208" s="78">
        <f t="shared" si="7"/>
        <v>4.9990499999999995</v>
      </c>
      <c r="E208" s="62" t="s">
        <v>16</v>
      </c>
      <c r="F208" s="130" t="s">
        <v>68</v>
      </c>
      <c r="G208" s="131"/>
      <c r="I208" s="63">
        <v>4.83</v>
      </c>
    </row>
    <row r="209" spans="1:9" ht="15.75" thickBot="1" x14ac:dyDescent="0.3">
      <c r="A209" s="61" t="s">
        <v>144</v>
      </c>
      <c r="B209" s="26" t="s">
        <v>145</v>
      </c>
      <c r="C209" s="62">
        <v>84155</v>
      </c>
      <c r="D209" s="78">
        <f t="shared" si="7"/>
        <v>5.16465</v>
      </c>
      <c r="E209" s="62" t="s">
        <v>16</v>
      </c>
      <c r="F209" s="130" t="s">
        <v>68</v>
      </c>
      <c r="G209" s="131"/>
      <c r="I209" s="63">
        <v>4.99</v>
      </c>
    </row>
    <row r="210" spans="1:9" ht="15.75" thickBot="1" x14ac:dyDescent="0.3">
      <c r="A210" s="61" t="s">
        <v>146</v>
      </c>
      <c r="B210" s="26" t="s">
        <v>147</v>
      </c>
      <c r="C210" s="62">
        <v>84156</v>
      </c>
      <c r="D210" s="78">
        <f t="shared" si="7"/>
        <v>4.3056000000000001</v>
      </c>
      <c r="E210" s="62" t="s">
        <v>16</v>
      </c>
      <c r="F210" s="130" t="s">
        <v>68</v>
      </c>
      <c r="G210" s="131"/>
      <c r="I210" s="63">
        <v>4.16</v>
      </c>
    </row>
    <row r="211" spans="1:9" ht="15.75" thickBot="1" x14ac:dyDescent="0.3">
      <c r="A211" s="61" t="s">
        <v>148</v>
      </c>
      <c r="B211" s="26" t="s">
        <v>149</v>
      </c>
      <c r="C211" s="62">
        <v>84154</v>
      </c>
      <c r="D211" s="78">
        <f t="shared" si="7"/>
        <v>24.643349999999998</v>
      </c>
      <c r="E211" s="62" t="s">
        <v>22</v>
      </c>
      <c r="F211" s="130" t="s">
        <v>68</v>
      </c>
      <c r="G211" s="131"/>
      <c r="I211" s="63">
        <v>23.81</v>
      </c>
    </row>
    <row r="212" spans="1:9" ht="15.75" thickBot="1" x14ac:dyDescent="0.3">
      <c r="A212" s="61" t="s">
        <v>150</v>
      </c>
      <c r="B212" s="26" t="s">
        <v>151</v>
      </c>
      <c r="C212" s="62">
        <v>84153</v>
      </c>
      <c r="D212" s="78">
        <f t="shared" si="7"/>
        <v>17.470799999999997</v>
      </c>
      <c r="E212" s="62" t="s">
        <v>22</v>
      </c>
      <c r="F212" s="130" t="s">
        <v>68</v>
      </c>
      <c r="G212" s="131"/>
      <c r="I212" s="63">
        <v>16.88</v>
      </c>
    </row>
    <row r="213" spans="1:9" ht="15.75" thickBot="1" x14ac:dyDescent="0.3">
      <c r="A213" s="61" t="s">
        <v>152</v>
      </c>
      <c r="B213" s="26" t="s">
        <v>153</v>
      </c>
      <c r="C213" s="62">
        <v>84132</v>
      </c>
      <c r="D213" s="78">
        <f t="shared" si="7"/>
        <v>3.0532499999999998</v>
      </c>
      <c r="E213" s="62" t="s">
        <v>16</v>
      </c>
      <c r="F213" s="130" t="s">
        <v>68</v>
      </c>
      <c r="G213" s="131"/>
      <c r="I213" s="63">
        <v>2.95</v>
      </c>
    </row>
    <row r="214" spans="1:9" ht="15.75" thickBot="1" x14ac:dyDescent="0.3">
      <c r="A214" s="61" t="s">
        <v>154</v>
      </c>
      <c r="B214" s="26" t="s">
        <v>155</v>
      </c>
      <c r="C214" s="62">
        <v>84295</v>
      </c>
      <c r="D214" s="78">
        <f t="shared" si="7"/>
        <v>6.40665</v>
      </c>
      <c r="E214" s="62" t="s">
        <v>16</v>
      </c>
      <c r="F214" s="130" t="s">
        <v>68</v>
      </c>
      <c r="G214" s="131"/>
      <c r="I214" s="63">
        <v>6.19</v>
      </c>
    </row>
    <row r="215" spans="1:9" ht="15.75" thickBot="1" x14ac:dyDescent="0.3">
      <c r="A215" s="61" t="s">
        <v>156</v>
      </c>
      <c r="B215" s="26" t="s">
        <v>157</v>
      </c>
      <c r="C215" s="62">
        <v>84432</v>
      </c>
      <c r="D215" s="78">
        <f t="shared" si="7"/>
        <v>15.431849999999999</v>
      </c>
      <c r="E215" s="62" t="s">
        <v>16</v>
      </c>
      <c r="F215" s="130" t="s">
        <v>68</v>
      </c>
      <c r="G215" s="131"/>
      <c r="I215" s="63">
        <v>14.91</v>
      </c>
    </row>
    <row r="216" spans="1:9" ht="15.75" thickBot="1" x14ac:dyDescent="0.3">
      <c r="A216" s="61" t="s">
        <v>158</v>
      </c>
      <c r="B216" s="26" t="s">
        <v>159</v>
      </c>
      <c r="C216" s="62">
        <v>84479</v>
      </c>
      <c r="D216" s="78">
        <f t="shared" si="7"/>
        <v>8.0315999999999992</v>
      </c>
      <c r="E216" s="62" t="s">
        <v>16</v>
      </c>
      <c r="F216" s="130" t="s">
        <v>68</v>
      </c>
      <c r="G216" s="131"/>
      <c r="I216" s="63">
        <v>7.76</v>
      </c>
    </row>
    <row r="217" spans="1:9" ht="15.75" thickBot="1" x14ac:dyDescent="0.3">
      <c r="A217" s="61" t="s">
        <v>160</v>
      </c>
      <c r="B217" s="26" t="s">
        <v>161</v>
      </c>
      <c r="C217" s="62">
        <v>84403</v>
      </c>
      <c r="D217" s="78">
        <f t="shared" si="7"/>
        <v>25.388549999999999</v>
      </c>
      <c r="E217" s="62" t="s">
        <v>16</v>
      </c>
      <c r="F217" s="130" t="s">
        <v>68</v>
      </c>
      <c r="G217" s="131"/>
      <c r="I217" s="63">
        <v>24.53</v>
      </c>
    </row>
    <row r="218" spans="1:9" ht="15.75" thickBot="1" x14ac:dyDescent="0.3">
      <c r="A218" s="61" t="s">
        <v>162</v>
      </c>
      <c r="B218" s="26" t="s">
        <v>163</v>
      </c>
      <c r="C218" s="62">
        <v>84436</v>
      </c>
      <c r="D218" s="78">
        <f t="shared" si="7"/>
        <v>5.3923499999999995</v>
      </c>
      <c r="E218" s="62" t="s">
        <v>16</v>
      </c>
      <c r="F218" s="130" t="s">
        <v>68</v>
      </c>
      <c r="G218" s="131"/>
      <c r="I218" s="63">
        <v>5.21</v>
      </c>
    </row>
    <row r="219" spans="1:9" ht="15.75" thickBot="1" x14ac:dyDescent="0.3">
      <c r="A219" s="61" t="s">
        <v>164</v>
      </c>
      <c r="B219" s="26" t="s">
        <v>165</v>
      </c>
      <c r="C219" s="62">
        <v>84466</v>
      </c>
      <c r="D219" s="78">
        <f t="shared" si="7"/>
        <v>14.810849999999999</v>
      </c>
      <c r="E219" s="62" t="s">
        <v>16</v>
      </c>
      <c r="F219" s="130" t="s">
        <v>68</v>
      </c>
      <c r="G219" s="131"/>
      <c r="I219" s="63">
        <v>14.31</v>
      </c>
    </row>
    <row r="220" spans="1:9" ht="15.75" thickBot="1" x14ac:dyDescent="0.3">
      <c r="A220" s="61" t="s">
        <v>166</v>
      </c>
      <c r="B220" s="26" t="s">
        <v>167</v>
      </c>
      <c r="C220" s="62">
        <v>84520</v>
      </c>
      <c r="D220" s="78">
        <f t="shared" si="7"/>
        <v>5.5786499999999997</v>
      </c>
      <c r="E220" s="62" t="s">
        <v>16</v>
      </c>
      <c r="F220" s="130" t="s">
        <v>68</v>
      </c>
      <c r="G220" s="131"/>
      <c r="I220" s="63">
        <v>5.39</v>
      </c>
    </row>
    <row r="221" spans="1:9" ht="15.75" thickBot="1" x14ac:dyDescent="0.3">
      <c r="A221" s="61" t="s">
        <v>168</v>
      </c>
      <c r="B221" s="26" t="s">
        <v>169</v>
      </c>
      <c r="C221" s="62">
        <v>84425</v>
      </c>
      <c r="D221" s="78">
        <f t="shared" si="7"/>
        <v>32.540399999999998</v>
      </c>
      <c r="E221" s="62" t="s">
        <v>16</v>
      </c>
      <c r="F221" s="130" t="s">
        <v>68</v>
      </c>
      <c r="G221" s="131"/>
      <c r="I221" s="63">
        <v>31.44</v>
      </c>
    </row>
    <row r="222" spans="1:9" ht="15.75" thickBot="1" x14ac:dyDescent="0.3">
      <c r="A222" s="61" t="s">
        <v>170</v>
      </c>
      <c r="B222" s="26" t="s">
        <v>171</v>
      </c>
      <c r="C222" s="62">
        <v>84443</v>
      </c>
      <c r="D222" s="78">
        <f t="shared" si="7"/>
        <v>18.723149999999997</v>
      </c>
      <c r="E222" s="62" t="s">
        <v>22</v>
      </c>
      <c r="F222" s="130" t="s">
        <v>68</v>
      </c>
      <c r="G222" s="131"/>
      <c r="I222" s="63">
        <v>18.09</v>
      </c>
    </row>
    <row r="223" spans="1:9" ht="15.75" thickBot="1" x14ac:dyDescent="0.3">
      <c r="A223" s="61" t="s">
        <v>172</v>
      </c>
      <c r="B223" s="26" t="s">
        <v>173</v>
      </c>
      <c r="C223" s="62">
        <v>84480</v>
      </c>
      <c r="D223" s="78">
        <f t="shared" si="7"/>
        <v>13.1031</v>
      </c>
      <c r="E223" s="62" t="s">
        <v>16</v>
      </c>
      <c r="F223" s="130" t="s">
        <v>68</v>
      </c>
      <c r="G223" s="131"/>
      <c r="I223" s="63">
        <v>12.66</v>
      </c>
    </row>
    <row r="224" spans="1:9" ht="15.75" thickBot="1" x14ac:dyDescent="0.3">
      <c r="A224" s="61" t="s">
        <v>174</v>
      </c>
      <c r="B224" s="26" t="s">
        <v>175</v>
      </c>
      <c r="C224" s="62">
        <v>80048</v>
      </c>
      <c r="D224" s="78">
        <f t="shared" si="7"/>
        <v>10.15335</v>
      </c>
      <c r="E224" s="62" t="s">
        <v>22</v>
      </c>
      <c r="F224" s="130" t="s">
        <v>68</v>
      </c>
      <c r="G224" s="131"/>
      <c r="I224" s="63">
        <v>9.81</v>
      </c>
    </row>
    <row r="225" spans="1:9" ht="15.75" thickBot="1" x14ac:dyDescent="0.3">
      <c r="A225" s="61" t="s">
        <v>176</v>
      </c>
      <c r="B225" s="26" t="s">
        <v>177</v>
      </c>
      <c r="C225" s="62">
        <v>82248</v>
      </c>
      <c r="D225" s="78">
        <f t="shared" si="7"/>
        <v>5.3923499999999995</v>
      </c>
      <c r="E225" s="62" t="s">
        <v>16</v>
      </c>
      <c r="F225" s="130" t="s">
        <v>68</v>
      </c>
      <c r="G225" s="131"/>
      <c r="I225" s="63">
        <v>5.21</v>
      </c>
    </row>
    <row r="226" spans="1:9" ht="15.75" thickBot="1" x14ac:dyDescent="0.3">
      <c r="A226" s="61" t="s">
        <v>178</v>
      </c>
      <c r="B226" s="26" t="s">
        <v>179</v>
      </c>
      <c r="C226" s="62">
        <v>82247</v>
      </c>
      <c r="D226" s="78">
        <f t="shared" si="7"/>
        <v>8.3524499999999993</v>
      </c>
      <c r="E226" s="62" t="s">
        <v>16</v>
      </c>
      <c r="F226" s="130" t="s">
        <v>68</v>
      </c>
      <c r="G226" s="131"/>
      <c r="I226" s="63">
        <v>8.07</v>
      </c>
    </row>
    <row r="227" spans="1:9" ht="15.75" thickBot="1" x14ac:dyDescent="0.3">
      <c r="A227" s="61" t="s">
        <v>180</v>
      </c>
      <c r="B227" s="26" t="s">
        <v>181</v>
      </c>
      <c r="C227" s="62">
        <v>36415</v>
      </c>
      <c r="D227" s="78">
        <f t="shared" si="7"/>
        <v>1.1177999999999999</v>
      </c>
      <c r="E227" s="62" t="s">
        <v>16</v>
      </c>
      <c r="F227" s="130" t="s">
        <v>68</v>
      </c>
      <c r="G227" s="131"/>
      <c r="I227" s="63">
        <v>1.08</v>
      </c>
    </row>
    <row r="228" spans="1:9" ht="15.75" thickBot="1" x14ac:dyDescent="0.3">
      <c r="A228" s="61" t="s">
        <v>182</v>
      </c>
      <c r="B228" s="26" t="s">
        <v>183</v>
      </c>
      <c r="C228" s="26">
        <v>87040</v>
      </c>
      <c r="D228" s="78">
        <f t="shared" si="7"/>
        <v>11.871449999999999</v>
      </c>
      <c r="E228" s="27" t="s">
        <v>16</v>
      </c>
      <c r="F228" s="130" t="s">
        <v>68</v>
      </c>
      <c r="G228" s="131"/>
      <c r="I228" s="63">
        <v>11.47</v>
      </c>
    </row>
    <row r="229" spans="1:9" ht="15.75" thickBot="1" x14ac:dyDescent="0.3">
      <c r="A229" s="61" t="s">
        <v>184</v>
      </c>
      <c r="B229" s="26" t="s">
        <v>185</v>
      </c>
      <c r="C229" s="62">
        <v>82805</v>
      </c>
      <c r="D229" s="78">
        <f t="shared" si="7"/>
        <v>39.536999999999999</v>
      </c>
      <c r="E229" s="62" t="s">
        <v>16</v>
      </c>
      <c r="F229" s="130" t="s">
        <v>68</v>
      </c>
      <c r="G229" s="131"/>
      <c r="I229" s="63">
        <v>38.200000000000003</v>
      </c>
    </row>
    <row r="230" spans="1:9" ht="15.75" thickBot="1" x14ac:dyDescent="0.3">
      <c r="A230" s="61" t="s">
        <v>186</v>
      </c>
      <c r="B230" s="26" t="s">
        <v>187</v>
      </c>
      <c r="C230" s="62">
        <v>83721</v>
      </c>
      <c r="D230" s="78">
        <f t="shared" si="7"/>
        <v>6.4273499999999997</v>
      </c>
      <c r="E230" s="62" t="s">
        <v>16</v>
      </c>
      <c r="F230" s="130" t="s">
        <v>68</v>
      </c>
      <c r="G230" s="131"/>
      <c r="I230" s="63">
        <v>6.21</v>
      </c>
    </row>
    <row r="231" spans="1:9" ht="15.75" thickBot="1" x14ac:dyDescent="0.3">
      <c r="A231" s="61" t="s">
        <v>188</v>
      </c>
      <c r="B231" s="26" t="s">
        <v>189</v>
      </c>
      <c r="C231" s="62">
        <v>86900</v>
      </c>
      <c r="D231" s="78">
        <f t="shared" si="7"/>
        <v>4.31595</v>
      </c>
      <c r="E231" s="62" t="s">
        <v>16</v>
      </c>
      <c r="F231" s="130" t="s">
        <v>68</v>
      </c>
      <c r="G231" s="131"/>
      <c r="I231" s="63">
        <v>4.17</v>
      </c>
    </row>
    <row r="232" spans="1:9" ht="15.75" thickBot="1" x14ac:dyDescent="0.3">
      <c r="A232" s="61" t="s">
        <v>191</v>
      </c>
      <c r="B232" s="26" t="s">
        <v>192</v>
      </c>
      <c r="C232" s="62">
        <v>86901</v>
      </c>
      <c r="D232" s="78">
        <f t="shared" si="7"/>
        <v>12.409649999999999</v>
      </c>
      <c r="E232" s="62" t="s">
        <v>16</v>
      </c>
      <c r="F232" s="130" t="s">
        <v>68</v>
      </c>
      <c r="G232" s="131"/>
      <c r="I232" s="63">
        <v>11.99</v>
      </c>
    </row>
    <row r="233" spans="1:9" ht="15.75" thickBot="1" x14ac:dyDescent="0.3">
      <c r="A233" s="61" t="s">
        <v>193</v>
      </c>
      <c r="B233" s="26" t="s">
        <v>194</v>
      </c>
      <c r="C233" s="62">
        <v>87493</v>
      </c>
      <c r="D233" s="78">
        <f t="shared" si="7"/>
        <v>55.424249999999994</v>
      </c>
      <c r="E233" s="62" t="s">
        <v>16</v>
      </c>
      <c r="F233" s="130" t="s">
        <v>68</v>
      </c>
      <c r="G233" s="131"/>
      <c r="H233" s="84"/>
      <c r="I233" s="63">
        <v>53.55</v>
      </c>
    </row>
    <row r="234" spans="1:9" ht="15.75" thickBot="1" x14ac:dyDescent="0.3">
      <c r="A234" s="61" t="s">
        <v>195</v>
      </c>
      <c r="B234" s="26" t="s">
        <v>196</v>
      </c>
      <c r="C234" s="62">
        <v>82310</v>
      </c>
      <c r="D234" s="78">
        <f t="shared" si="7"/>
        <v>3.6638999999999999</v>
      </c>
      <c r="E234" s="62" t="s">
        <v>16</v>
      </c>
      <c r="F234" s="130" t="s">
        <v>68</v>
      </c>
      <c r="G234" s="131"/>
      <c r="I234" s="63">
        <v>3.54</v>
      </c>
    </row>
    <row r="235" spans="1:9" ht="15.75" thickBot="1" x14ac:dyDescent="0.3">
      <c r="A235" s="61" t="s">
        <v>197</v>
      </c>
      <c r="B235" s="26" t="s">
        <v>196</v>
      </c>
      <c r="C235" s="26">
        <v>82330</v>
      </c>
      <c r="D235" s="78">
        <f t="shared" si="7"/>
        <v>12.544199999999998</v>
      </c>
      <c r="E235" s="62" t="s">
        <v>16</v>
      </c>
      <c r="F235" s="130" t="s">
        <v>68</v>
      </c>
      <c r="G235" s="131"/>
      <c r="I235" s="63">
        <v>12.12</v>
      </c>
    </row>
    <row r="236" spans="1:9" ht="15.75" thickBot="1" x14ac:dyDescent="0.3">
      <c r="A236" s="61" t="s">
        <v>198</v>
      </c>
      <c r="B236" s="26" t="s">
        <v>199</v>
      </c>
      <c r="C236" s="26">
        <v>82374</v>
      </c>
      <c r="D236" s="78">
        <f t="shared" si="7"/>
        <v>6.1375499999999992</v>
      </c>
      <c r="E236" s="62" t="s">
        <v>16</v>
      </c>
      <c r="F236" s="130" t="s">
        <v>68</v>
      </c>
      <c r="G236" s="131"/>
      <c r="I236" s="63">
        <v>5.93</v>
      </c>
    </row>
    <row r="237" spans="1:9" ht="15.75" thickBot="1" x14ac:dyDescent="0.3">
      <c r="A237" s="61" t="s">
        <v>200</v>
      </c>
      <c r="B237" s="26" t="s">
        <v>201</v>
      </c>
      <c r="C237" s="62">
        <v>82378</v>
      </c>
      <c r="D237" s="78">
        <f t="shared" si="7"/>
        <v>21.020849999999996</v>
      </c>
      <c r="E237" s="62" t="s">
        <v>16</v>
      </c>
      <c r="F237" s="130" t="s">
        <v>68</v>
      </c>
      <c r="G237" s="131"/>
      <c r="I237" s="63">
        <v>20.309999999999999</v>
      </c>
    </row>
    <row r="238" spans="1:9" ht="15.75" thickBot="1" x14ac:dyDescent="0.3">
      <c r="A238" s="61" t="s">
        <v>202</v>
      </c>
      <c r="B238" s="26" t="s">
        <v>203</v>
      </c>
      <c r="C238" s="62">
        <v>86147</v>
      </c>
      <c r="D238" s="78">
        <f t="shared" si="7"/>
        <v>28.338299999999997</v>
      </c>
      <c r="E238" s="62" t="s">
        <v>16</v>
      </c>
      <c r="F238" s="130" t="s">
        <v>68</v>
      </c>
      <c r="G238" s="131"/>
      <c r="I238" s="63">
        <v>27.38</v>
      </c>
    </row>
    <row r="239" spans="1:9" ht="15.75" thickBot="1" x14ac:dyDescent="0.3">
      <c r="A239" s="61" t="s">
        <v>204</v>
      </c>
      <c r="B239" s="26" t="s">
        <v>205</v>
      </c>
      <c r="C239" s="62">
        <v>86200</v>
      </c>
      <c r="D239" s="78">
        <f t="shared" si="7"/>
        <v>35.138249999999992</v>
      </c>
      <c r="E239" s="62" t="s">
        <v>16</v>
      </c>
      <c r="F239" s="130" t="s">
        <v>68</v>
      </c>
      <c r="G239" s="131"/>
      <c r="H239" s="84"/>
      <c r="I239" s="63">
        <v>33.949999999999996</v>
      </c>
    </row>
    <row r="240" spans="1:9" ht="15.75" thickBot="1" x14ac:dyDescent="0.3">
      <c r="A240" s="61" t="s">
        <v>206</v>
      </c>
      <c r="B240" s="26" t="s">
        <v>207</v>
      </c>
      <c r="C240" s="62">
        <v>84703</v>
      </c>
      <c r="D240" s="78">
        <f t="shared" si="7"/>
        <v>5.9822999999999995</v>
      </c>
      <c r="E240" s="62" t="s">
        <v>16</v>
      </c>
      <c r="F240" s="130" t="s">
        <v>68</v>
      </c>
      <c r="G240" s="131"/>
      <c r="I240" s="63">
        <v>5.78</v>
      </c>
    </row>
    <row r="241" spans="1:9" ht="15.75" thickBot="1" x14ac:dyDescent="0.3">
      <c r="A241" s="61" t="s">
        <v>208</v>
      </c>
      <c r="B241" s="26" t="s">
        <v>209</v>
      </c>
      <c r="C241" s="62">
        <v>84702</v>
      </c>
      <c r="D241" s="78">
        <f t="shared" si="7"/>
        <v>15.1524</v>
      </c>
      <c r="E241" s="62" t="s">
        <v>16</v>
      </c>
      <c r="F241" s="130" t="s">
        <v>68</v>
      </c>
      <c r="G241" s="131"/>
      <c r="I241" s="63">
        <v>14.64</v>
      </c>
    </row>
    <row r="242" spans="1:9" ht="15.75" thickBot="1" x14ac:dyDescent="0.3">
      <c r="A242" s="61" t="s">
        <v>210</v>
      </c>
      <c r="B242" s="26" t="s">
        <v>211</v>
      </c>
      <c r="C242" s="62">
        <v>87491</v>
      </c>
      <c r="D242" s="78">
        <f t="shared" si="7"/>
        <v>45.757349999999995</v>
      </c>
      <c r="E242" s="62" t="s">
        <v>16</v>
      </c>
      <c r="F242" s="130" t="s">
        <v>68</v>
      </c>
      <c r="G242" s="131"/>
      <c r="I242" s="63">
        <v>44.21</v>
      </c>
    </row>
    <row r="243" spans="1:9" ht="15.75" thickBot="1" x14ac:dyDescent="0.3">
      <c r="A243" s="61" t="s">
        <v>212</v>
      </c>
      <c r="B243" s="26" t="s">
        <v>213</v>
      </c>
      <c r="C243" s="26">
        <v>86920</v>
      </c>
      <c r="D243" s="78">
        <f t="shared" si="7"/>
        <v>16.932599999999997</v>
      </c>
      <c r="E243" s="27" t="s">
        <v>16</v>
      </c>
      <c r="F243" s="130" t="s">
        <v>68</v>
      </c>
      <c r="G243" s="131"/>
      <c r="I243" s="63">
        <v>16.36</v>
      </c>
    </row>
    <row r="244" spans="1:9" ht="15.75" thickBot="1" x14ac:dyDescent="0.3">
      <c r="A244" s="61" t="s">
        <v>214</v>
      </c>
      <c r="B244" s="26" t="s">
        <v>215</v>
      </c>
      <c r="C244" s="62">
        <v>86160</v>
      </c>
      <c r="D244" s="78">
        <f t="shared" si="7"/>
        <v>10.691549999999999</v>
      </c>
      <c r="E244" s="62" t="s">
        <v>16</v>
      </c>
      <c r="F244" s="130" t="s">
        <v>68</v>
      </c>
      <c r="G244" s="131"/>
      <c r="I244" s="63">
        <v>10.33</v>
      </c>
    </row>
    <row r="245" spans="1:9" ht="15.75" thickBot="1" x14ac:dyDescent="0.3">
      <c r="A245" s="61" t="s">
        <v>216</v>
      </c>
      <c r="B245" s="26" t="s">
        <v>217</v>
      </c>
      <c r="C245" s="62">
        <v>85025</v>
      </c>
      <c r="D245" s="78">
        <f t="shared" si="7"/>
        <v>9.1390499999999992</v>
      </c>
      <c r="E245" s="62" t="s">
        <v>22</v>
      </c>
      <c r="F245" s="130" t="s">
        <v>68</v>
      </c>
      <c r="G245" s="131"/>
      <c r="I245" s="63">
        <v>8.83</v>
      </c>
    </row>
    <row r="246" spans="1:9" ht="15.75" thickBot="1" x14ac:dyDescent="0.3">
      <c r="A246" s="61" t="s">
        <v>218</v>
      </c>
      <c r="B246" s="26" t="s">
        <v>219</v>
      </c>
      <c r="C246" s="62">
        <v>85027</v>
      </c>
      <c r="D246" s="78">
        <f t="shared" si="7"/>
        <v>4.8644999999999996</v>
      </c>
      <c r="E246" s="62" t="s">
        <v>22</v>
      </c>
      <c r="F246" s="130" t="s">
        <v>68</v>
      </c>
      <c r="G246" s="131"/>
      <c r="I246" s="63">
        <v>4.7</v>
      </c>
    </row>
    <row r="247" spans="1:9" ht="15.75" thickBot="1" x14ac:dyDescent="0.3">
      <c r="A247" s="61" t="s">
        <v>220</v>
      </c>
      <c r="B247" s="26" t="s">
        <v>221</v>
      </c>
      <c r="C247" s="62">
        <v>80053</v>
      </c>
      <c r="D247" s="78">
        <f t="shared" si="7"/>
        <v>13.320449999999997</v>
      </c>
      <c r="E247" s="62" t="s">
        <v>22</v>
      </c>
      <c r="F247" s="130" t="s">
        <v>68</v>
      </c>
      <c r="G247" s="131"/>
      <c r="I247" s="63">
        <v>12.87</v>
      </c>
    </row>
    <row r="248" spans="1:9" ht="15.75" thickBot="1" x14ac:dyDescent="0.3">
      <c r="A248" s="61" t="s">
        <v>222</v>
      </c>
      <c r="B248" s="26" t="s">
        <v>223</v>
      </c>
      <c r="C248" s="26">
        <v>87015</v>
      </c>
      <c r="D248" s="78">
        <f t="shared" si="7"/>
        <v>11.519550000000001</v>
      </c>
      <c r="E248" s="27" t="s">
        <v>16</v>
      </c>
      <c r="F248" s="130" t="s">
        <v>68</v>
      </c>
      <c r="G248" s="131"/>
      <c r="I248" s="63">
        <v>11.13</v>
      </c>
    </row>
    <row r="249" spans="1:9" ht="15.75" thickBot="1" x14ac:dyDescent="0.3">
      <c r="A249" s="61" t="s">
        <v>224</v>
      </c>
      <c r="B249" s="26" t="s">
        <v>225</v>
      </c>
      <c r="C249" s="26">
        <v>86880</v>
      </c>
      <c r="D249" s="78">
        <f t="shared" si="7"/>
        <v>3.7156499999999997</v>
      </c>
      <c r="E249" s="62" t="s">
        <v>16</v>
      </c>
      <c r="F249" s="130" t="s">
        <v>68</v>
      </c>
      <c r="G249" s="131"/>
      <c r="I249" s="63">
        <v>3.59</v>
      </c>
    </row>
    <row r="250" spans="1:9" ht="15.75" thickBot="1" x14ac:dyDescent="0.3">
      <c r="A250" s="61" t="s">
        <v>226</v>
      </c>
      <c r="B250" s="26" t="s">
        <v>227</v>
      </c>
      <c r="C250" s="26">
        <v>86885</v>
      </c>
      <c r="D250" s="78">
        <f t="shared" si="7"/>
        <v>6.6032999999999991</v>
      </c>
      <c r="E250" s="62" t="s">
        <v>16</v>
      </c>
      <c r="F250" s="130" t="s">
        <v>68</v>
      </c>
      <c r="G250" s="131"/>
      <c r="I250" s="63">
        <v>6.38</v>
      </c>
    </row>
    <row r="251" spans="1:9" ht="15.75" thickBot="1" x14ac:dyDescent="0.3">
      <c r="A251" s="61" t="s">
        <v>228</v>
      </c>
      <c r="B251" s="26" t="s">
        <v>229</v>
      </c>
      <c r="C251" s="62">
        <v>87635</v>
      </c>
      <c r="D251" s="78">
        <f t="shared" ref="D251:D314" si="8">$I251*1.035</f>
        <v>36.224999999999994</v>
      </c>
      <c r="E251" s="62" t="s">
        <v>16</v>
      </c>
      <c r="F251" s="130" t="s">
        <v>68</v>
      </c>
      <c r="G251" s="131"/>
      <c r="H251" s="84"/>
      <c r="I251" s="63">
        <v>35</v>
      </c>
    </row>
    <row r="252" spans="1:9" ht="15.75" thickBot="1" x14ac:dyDescent="0.3">
      <c r="A252" s="61" t="s">
        <v>231</v>
      </c>
      <c r="B252" s="26" t="s">
        <v>232</v>
      </c>
      <c r="C252" s="62">
        <v>86769</v>
      </c>
      <c r="D252" s="78">
        <f t="shared" si="8"/>
        <v>36.224999999999994</v>
      </c>
      <c r="E252" s="62" t="s">
        <v>16</v>
      </c>
      <c r="F252" s="130" t="s">
        <v>68</v>
      </c>
      <c r="G252" s="131"/>
      <c r="H252" s="84"/>
      <c r="I252" s="63">
        <v>35</v>
      </c>
    </row>
    <row r="253" spans="1:9" ht="15.75" thickBot="1" x14ac:dyDescent="0.3">
      <c r="A253" s="61" t="s">
        <v>233</v>
      </c>
      <c r="B253" s="26" t="s">
        <v>234</v>
      </c>
      <c r="C253" s="62" t="s">
        <v>235</v>
      </c>
      <c r="D253" s="78">
        <f t="shared" si="8"/>
        <v>36.224999999999994</v>
      </c>
      <c r="E253" s="27" t="s">
        <v>16</v>
      </c>
      <c r="F253" s="130" t="s">
        <v>68</v>
      </c>
      <c r="G253" s="131"/>
      <c r="H253" s="84"/>
      <c r="I253" s="63">
        <v>35</v>
      </c>
    </row>
    <row r="254" spans="1:9" ht="15.75" thickBot="1" x14ac:dyDescent="0.3">
      <c r="A254" s="61" t="s">
        <v>236</v>
      </c>
      <c r="B254" s="26" t="s">
        <v>237</v>
      </c>
      <c r="C254" s="62">
        <v>86140</v>
      </c>
      <c r="D254" s="78">
        <f t="shared" si="8"/>
        <v>6.6239999999999997</v>
      </c>
      <c r="E254" s="62" t="s">
        <v>16</v>
      </c>
      <c r="F254" s="130" t="s">
        <v>68</v>
      </c>
      <c r="G254" s="131"/>
      <c r="I254" s="63">
        <v>6.4</v>
      </c>
    </row>
    <row r="255" spans="1:9" ht="15.75" thickBot="1" x14ac:dyDescent="0.3">
      <c r="A255" s="61" t="s">
        <v>238</v>
      </c>
      <c r="B255" s="26" t="s">
        <v>239</v>
      </c>
      <c r="C255" s="62">
        <v>86141</v>
      </c>
      <c r="D255" s="78">
        <f t="shared" si="8"/>
        <v>11.912849999999999</v>
      </c>
      <c r="E255" s="62" t="s">
        <v>16</v>
      </c>
      <c r="F255" s="130" t="s">
        <v>68</v>
      </c>
      <c r="G255" s="131"/>
      <c r="I255" s="63">
        <v>11.51</v>
      </c>
    </row>
    <row r="256" spans="1:9" ht="15.75" thickBot="1" x14ac:dyDescent="0.3">
      <c r="A256" s="61" t="s">
        <v>240</v>
      </c>
      <c r="B256" s="26" t="s">
        <v>241</v>
      </c>
      <c r="C256" s="62">
        <v>82550</v>
      </c>
      <c r="D256" s="78">
        <f t="shared" si="8"/>
        <v>7.8970499999999992</v>
      </c>
      <c r="E256" s="62" t="s">
        <v>16</v>
      </c>
      <c r="F256" s="130" t="s">
        <v>68</v>
      </c>
      <c r="G256" s="131"/>
      <c r="I256" s="63">
        <v>7.63</v>
      </c>
    </row>
    <row r="257" spans="1:9" ht="15.75" thickBot="1" x14ac:dyDescent="0.3">
      <c r="A257" s="61" t="s">
        <v>242</v>
      </c>
      <c r="B257" s="26" t="s">
        <v>243</v>
      </c>
      <c r="C257" s="62">
        <v>82553</v>
      </c>
      <c r="D257" s="78">
        <f t="shared" si="8"/>
        <v>8.5180500000000006</v>
      </c>
      <c r="E257" s="62" t="s">
        <v>16</v>
      </c>
      <c r="F257" s="130" t="s">
        <v>68</v>
      </c>
      <c r="G257" s="131"/>
      <c r="I257" s="63">
        <v>8.23</v>
      </c>
    </row>
    <row r="258" spans="1:9" ht="15.75" thickBot="1" x14ac:dyDescent="0.3">
      <c r="A258" s="61" t="s">
        <v>244</v>
      </c>
      <c r="B258" s="26" t="s">
        <v>245</v>
      </c>
      <c r="C258" s="62">
        <v>82565</v>
      </c>
      <c r="D258" s="78">
        <f t="shared" si="8"/>
        <v>3.8294999999999999</v>
      </c>
      <c r="E258" s="62" t="s">
        <v>16</v>
      </c>
      <c r="F258" s="130" t="s">
        <v>68</v>
      </c>
      <c r="G258" s="131"/>
      <c r="I258" s="63">
        <v>3.7</v>
      </c>
    </row>
    <row r="259" spans="1:9" ht="15.75" thickBot="1" x14ac:dyDescent="0.3">
      <c r="A259" s="61" t="s">
        <v>246</v>
      </c>
      <c r="B259" s="26" t="s">
        <v>247</v>
      </c>
      <c r="C259" s="62">
        <v>82570</v>
      </c>
      <c r="D259" s="78">
        <f t="shared" si="8"/>
        <v>3.6121499999999997</v>
      </c>
      <c r="E259" s="62" t="s">
        <v>16</v>
      </c>
      <c r="F259" s="130" t="s">
        <v>68</v>
      </c>
      <c r="G259" s="131"/>
      <c r="I259" s="63">
        <v>3.49</v>
      </c>
    </row>
    <row r="260" spans="1:9" ht="15.75" thickBot="1" x14ac:dyDescent="0.3">
      <c r="A260" s="61" t="s">
        <v>248</v>
      </c>
      <c r="B260" s="26" t="s">
        <v>249</v>
      </c>
      <c r="C260" s="62">
        <v>87272</v>
      </c>
      <c r="D260" s="78">
        <f t="shared" si="8"/>
        <v>14.717699999999999</v>
      </c>
      <c r="E260" s="62" t="s">
        <v>16</v>
      </c>
      <c r="F260" s="130" t="s">
        <v>68</v>
      </c>
      <c r="G260" s="131"/>
      <c r="I260" s="63">
        <v>14.22</v>
      </c>
    </row>
    <row r="261" spans="1:9" ht="15.75" thickBot="1" x14ac:dyDescent="0.3">
      <c r="A261" s="61" t="s">
        <v>250</v>
      </c>
      <c r="B261" s="26" t="s">
        <v>251</v>
      </c>
      <c r="C261" s="62">
        <v>87077</v>
      </c>
      <c r="D261" s="78">
        <f t="shared" si="8"/>
        <v>8.1557999999999993</v>
      </c>
      <c r="E261" s="62" t="s">
        <v>16</v>
      </c>
      <c r="F261" s="130" t="s">
        <v>68</v>
      </c>
      <c r="G261" s="131"/>
      <c r="I261" s="63">
        <v>7.88</v>
      </c>
    </row>
    <row r="262" spans="1:9" ht="15.75" thickBot="1" x14ac:dyDescent="0.3">
      <c r="A262" s="61" t="s">
        <v>252</v>
      </c>
      <c r="B262" s="26" t="s">
        <v>253</v>
      </c>
      <c r="C262" s="62">
        <v>87081</v>
      </c>
      <c r="D262" s="78">
        <f t="shared" si="8"/>
        <v>7.1932499999999999</v>
      </c>
      <c r="E262" s="62" t="s">
        <v>16</v>
      </c>
      <c r="F262" s="130" t="s">
        <v>68</v>
      </c>
      <c r="G262" s="131"/>
      <c r="I262" s="63">
        <v>6.95</v>
      </c>
    </row>
    <row r="263" spans="1:9" ht="15.75" thickBot="1" x14ac:dyDescent="0.3">
      <c r="A263" s="61" t="s">
        <v>254</v>
      </c>
      <c r="B263" s="26" t="s">
        <v>255</v>
      </c>
      <c r="C263" s="62">
        <v>87497</v>
      </c>
      <c r="D263" s="78">
        <f t="shared" si="8"/>
        <v>61.365149999999993</v>
      </c>
      <c r="E263" s="62" t="s">
        <v>16</v>
      </c>
      <c r="F263" s="130" t="s">
        <v>68</v>
      </c>
      <c r="G263" s="131"/>
      <c r="I263" s="63">
        <v>59.29</v>
      </c>
    </row>
    <row r="264" spans="1:9" ht="15.75" thickBot="1" x14ac:dyDescent="0.3">
      <c r="A264" s="61" t="s">
        <v>256</v>
      </c>
      <c r="B264" s="26" t="s">
        <v>256</v>
      </c>
      <c r="C264" s="62">
        <v>82626</v>
      </c>
      <c r="D264" s="78">
        <f t="shared" si="8"/>
        <v>24.632999999999999</v>
      </c>
      <c r="E264" s="62" t="s">
        <v>16</v>
      </c>
      <c r="F264" s="130" t="s">
        <v>68</v>
      </c>
      <c r="G264" s="131"/>
      <c r="I264" s="63">
        <v>23.8</v>
      </c>
    </row>
    <row r="265" spans="1:9" ht="15.75" thickBot="1" x14ac:dyDescent="0.3">
      <c r="A265" s="61" t="s">
        <v>256</v>
      </c>
      <c r="B265" s="26" t="s">
        <v>256</v>
      </c>
      <c r="C265" s="62">
        <v>82627</v>
      </c>
      <c r="D265" s="78">
        <f t="shared" si="8"/>
        <v>21.507300000000001</v>
      </c>
      <c r="E265" s="62" t="s">
        <v>16</v>
      </c>
      <c r="F265" s="130" t="s">
        <v>68</v>
      </c>
      <c r="G265" s="131"/>
      <c r="I265" s="63">
        <v>20.78</v>
      </c>
    </row>
    <row r="266" spans="1:9" ht="15.75" thickBot="1" x14ac:dyDescent="0.3">
      <c r="A266" s="61" t="s">
        <v>257</v>
      </c>
      <c r="B266" s="26" t="s">
        <v>258</v>
      </c>
      <c r="C266" s="26">
        <v>80162</v>
      </c>
      <c r="D266" s="78">
        <f t="shared" si="8"/>
        <v>12.264749999999999</v>
      </c>
      <c r="E266" s="62" t="s">
        <v>16</v>
      </c>
      <c r="F266" s="130" t="s">
        <v>68</v>
      </c>
      <c r="G266" s="131"/>
      <c r="I266" s="63">
        <v>11.85</v>
      </c>
    </row>
    <row r="267" spans="1:9" ht="15.75" thickBot="1" x14ac:dyDescent="0.3">
      <c r="A267" s="61" t="s">
        <v>259</v>
      </c>
      <c r="B267" s="26" t="s">
        <v>260</v>
      </c>
      <c r="C267" s="62">
        <v>86225</v>
      </c>
      <c r="D267" s="78">
        <f t="shared" si="8"/>
        <v>12.451049999999999</v>
      </c>
      <c r="E267" s="62" t="s">
        <v>16</v>
      </c>
      <c r="F267" s="130" t="s">
        <v>68</v>
      </c>
      <c r="G267" s="131"/>
      <c r="I267" s="63">
        <v>12.03</v>
      </c>
    </row>
    <row r="268" spans="1:9" ht="15.75" thickBot="1" x14ac:dyDescent="0.3">
      <c r="A268" s="61" t="s">
        <v>261</v>
      </c>
      <c r="B268" s="26" t="s">
        <v>262</v>
      </c>
      <c r="C268" s="26">
        <v>80307</v>
      </c>
      <c r="D268" s="78">
        <f t="shared" si="8"/>
        <v>156.49199999999999</v>
      </c>
      <c r="E268" s="62" t="s">
        <v>16</v>
      </c>
      <c r="F268" s="130" t="s">
        <v>68</v>
      </c>
      <c r="G268" s="131"/>
      <c r="H268" s="84"/>
      <c r="I268" s="63">
        <v>151.19999999999999</v>
      </c>
    </row>
    <row r="269" spans="1:9" ht="15.75" thickBot="1" x14ac:dyDescent="0.3">
      <c r="A269" s="61" t="s">
        <v>263</v>
      </c>
      <c r="B269" s="26" t="s">
        <v>264</v>
      </c>
      <c r="C269" s="62">
        <v>80051</v>
      </c>
      <c r="D269" s="78">
        <f t="shared" si="8"/>
        <v>10.784699999999999</v>
      </c>
      <c r="E269" s="62" t="s">
        <v>16</v>
      </c>
      <c r="F269" s="130" t="s">
        <v>68</v>
      </c>
      <c r="G269" s="131"/>
      <c r="I269" s="63">
        <v>10.42</v>
      </c>
    </row>
    <row r="270" spans="1:9" ht="15.75" thickBot="1" x14ac:dyDescent="0.3">
      <c r="A270" s="61" t="s">
        <v>265</v>
      </c>
      <c r="B270" s="26" t="s">
        <v>266</v>
      </c>
      <c r="C270" s="62">
        <v>86663</v>
      </c>
      <c r="D270" s="78">
        <f t="shared" si="8"/>
        <v>11.892149999999999</v>
      </c>
      <c r="E270" s="62" t="s">
        <v>16</v>
      </c>
      <c r="F270" s="130" t="s">
        <v>68</v>
      </c>
      <c r="G270" s="131"/>
      <c r="I270" s="63">
        <v>11.49</v>
      </c>
    </row>
    <row r="271" spans="1:9" ht="15.75" thickBot="1" x14ac:dyDescent="0.3">
      <c r="A271" s="61" t="s">
        <v>267</v>
      </c>
      <c r="B271" s="26" t="s">
        <v>268</v>
      </c>
      <c r="C271" s="62">
        <v>86665</v>
      </c>
      <c r="D271" s="78">
        <f t="shared" si="8"/>
        <v>17.108550000000001</v>
      </c>
      <c r="E271" s="62" t="s">
        <v>16</v>
      </c>
      <c r="F271" s="130" t="s">
        <v>68</v>
      </c>
      <c r="G271" s="131"/>
      <c r="I271" s="63">
        <v>16.53</v>
      </c>
    </row>
    <row r="272" spans="1:9" ht="15.75" thickBot="1" x14ac:dyDescent="0.3">
      <c r="A272" s="61" t="s">
        <v>269</v>
      </c>
      <c r="B272" s="26" t="s">
        <v>270</v>
      </c>
      <c r="C272" s="62">
        <v>86664</v>
      </c>
      <c r="D272" s="78">
        <f t="shared" si="8"/>
        <v>14.427899999999998</v>
      </c>
      <c r="E272" s="62" t="s">
        <v>16</v>
      </c>
      <c r="F272" s="130" t="s">
        <v>68</v>
      </c>
      <c r="G272" s="131"/>
      <c r="I272" s="63">
        <v>13.94</v>
      </c>
    </row>
    <row r="273" spans="1:9" ht="15.75" thickBot="1" x14ac:dyDescent="0.3">
      <c r="A273" s="61" t="s">
        <v>271</v>
      </c>
      <c r="B273" s="26" t="s">
        <v>272</v>
      </c>
      <c r="C273" s="62">
        <v>82670</v>
      </c>
      <c r="D273" s="78">
        <f t="shared" si="8"/>
        <v>30.37725</v>
      </c>
      <c r="E273" s="62" t="s">
        <v>16</v>
      </c>
      <c r="F273" s="130" t="s">
        <v>68</v>
      </c>
      <c r="G273" s="131"/>
      <c r="I273" s="63">
        <v>29.35</v>
      </c>
    </row>
    <row r="274" spans="1:9" ht="15.75" thickBot="1" x14ac:dyDescent="0.3">
      <c r="A274" s="61" t="s">
        <v>273</v>
      </c>
      <c r="B274" s="26" t="s">
        <v>274</v>
      </c>
      <c r="C274" s="62">
        <v>82274</v>
      </c>
      <c r="D274" s="78">
        <f t="shared" si="8"/>
        <v>10.8675</v>
      </c>
      <c r="E274" s="62" t="s">
        <v>16</v>
      </c>
      <c r="F274" s="130" t="s">
        <v>68</v>
      </c>
      <c r="G274" s="131"/>
      <c r="H274" s="84"/>
      <c r="I274" s="63">
        <v>10.5</v>
      </c>
    </row>
    <row r="275" spans="1:9" ht="15.75" thickBot="1" x14ac:dyDescent="0.3">
      <c r="A275" s="61" t="s">
        <v>275</v>
      </c>
      <c r="B275" s="26" t="s">
        <v>276</v>
      </c>
      <c r="C275" s="62">
        <v>82728</v>
      </c>
      <c r="D275" s="78">
        <f t="shared" si="8"/>
        <v>12.575249999999999</v>
      </c>
      <c r="E275" s="62" t="s">
        <v>16</v>
      </c>
      <c r="F275" s="130" t="s">
        <v>68</v>
      </c>
      <c r="G275" s="131"/>
      <c r="I275" s="63">
        <v>12.15</v>
      </c>
    </row>
    <row r="276" spans="1:9" ht="15.75" thickBot="1" x14ac:dyDescent="0.3">
      <c r="A276" s="61" t="s">
        <v>277</v>
      </c>
      <c r="B276" s="26" t="s">
        <v>278</v>
      </c>
      <c r="C276" s="62">
        <v>85379</v>
      </c>
      <c r="D276" s="78">
        <f t="shared" si="8"/>
        <v>9.4081499999999991</v>
      </c>
      <c r="E276" s="62" t="s">
        <v>16</v>
      </c>
      <c r="F276" s="130" t="s">
        <v>68</v>
      </c>
      <c r="G276" s="131"/>
      <c r="I276" s="63">
        <v>9.09</v>
      </c>
    </row>
    <row r="277" spans="1:9" ht="15.75" thickBot="1" x14ac:dyDescent="0.3">
      <c r="A277" s="61" t="s">
        <v>279</v>
      </c>
      <c r="B277" s="26" t="s">
        <v>280</v>
      </c>
      <c r="C277" s="62">
        <v>82746</v>
      </c>
      <c r="D277" s="78">
        <f t="shared" si="8"/>
        <v>16.570350000000001</v>
      </c>
      <c r="E277" s="62" t="s">
        <v>16</v>
      </c>
      <c r="F277" s="130" t="s">
        <v>68</v>
      </c>
      <c r="G277" s="131"/>
      <c r="I277" s="63">
        <v>16.010000000000002</v>
      </c>
    </row>
    <row r="278" spans="1:9" ht="15.75" thickBot="1" x14ac:dyDescent="0.3">
      <c r="A278" s="61" t="s">
        <v>281</v>
      </c>
      <c r="B278" s="26" t="s">
        <v>282</v>
      </c>
      <c r="C278" s="62">
        <v>84481</v>
      </c>
      <c r="D278" s="78">
        <f t="shared" si="8"/>
        <v>18.764549999999996</v>
      </c>
      <c r="E278" s="62" t="s">
        <v>16</v>
      </c>
      <c r="F278" s="130" t="s">
        <v>68</v>
      </c>
      <c r="G278" s="131"/>
      <c r="I278" s="63">
        <v>18.13</v>
      </c>
    </row>
    <row r="279" spans="1:9" ht="15.75" thickBot="1" x14ac:dyDescent="0.3">
      <c r="A279" s="61" t="s">
        <v>283</v>
      </c>
      <c r="B279" s="26" t="s">
        <v>284</v>
      </c>
      <c r="C279" s="26">
        <v>87106</v>
      </c>
      <c r="D279" s="78">
        <f t="shared" si="8"/>
        <v>16.177050000000001</v>
      </c>
      <c r="E279" s="27" t="s">
        <v>16</v>
      </c>
      <c r="F279" s="130" t="s">
        <v>68</v>
      </c>
      <c r="G279" s="131"/>
      <c r="I279" s="63">
        <v>15.63</v>
      </c>
    </row>
    <row r="280" spans="1:9" ht="15.75" thickBot="1" x14ac:dyDescent="0.3">
      <c r="A280" s="61" t="s">
        <v>285</v>
      </c>
      <c r="B280" s="26" t="s">
        <v>286</v>
      </c>
      <c r="C280" s="62">
        <v>87329</v>
      </c>
      <c r="D280" s="78">
        <f t="shared" si="8"/>
        <v>11.45745</v>
      </c>
      <c r="E280" s="62" t="s">
        <v>16</v>
      </c>
      <c r="F280" s="130" t="s">
        <v>68</v>
      </c>
      <c r="G280" s="131"/>
      <c r="I280" s="63">
        <v>11.07</v>
      </c>
    </row>
    <row r="281" spans="1:9" ht="15.75" thickBot="1" x14ac:dyDescent="0.3">
      <c r="A281" s="61" t="s">
        <v>287</v>
      </c>
      <c r="B281" s="26" t="s">
        <v>288</v>
      </c>
      <c r="C281" s="62">
        <v>82962</v>
      </c>
      <c r="D281" s="78">
        <f t="shared" si="8"/>
        <v>4.8955500000000001</v>
      </c>
      <c r="E281" s="62" t="s">
        <v>16</v>
      </c>
      <c r="F281" s="130" t="s">
        <v>68</v>
      </c>
      <c r="G281" s="131"/>
      <c r="I281" s="63">
        <v>4.7300000000000004</v>
      </c>
    </row>
    <row r="282" spans="1:9" ht="15.75" thickBot="1" x14ac:dyDescent="0.3">
      <c r="A282" s="61" t="s">
        <v>289</v>
      </c>
      <c r="B282" s="26" t="s">
        <v>290</v>
      </c>
      <c r="C282" s="62">
        <v>82977</v>
      </c>
      <c r="D282" s="78">
        <f t="shared" si="8"/>
        <v>5.6614499999999994</v>
      </c>
      <c r="E282" s="62" t="s">
        <v>16</v>
      </c>
      <c r="F282" s="130" t="s">
        <v>68</v>
      </c>
      <c r="G282" s="131"/>
      <c r="I282" s="63">
        <v>5.47</v>
      </c>
    </row>
    <row r="283" spans="1:9" ht="15.75" thickBot="1" x14ac:dyDescent="0.3">
      <c r="A283" s="61" t="s">
        <v>291</v>
      </c>
      <c r="B283" s="26" t="s">
        <v>292</v>
      </c>
      <c r="C283" s="62">
        <v>83036</v>
      </c>
      <c r="D283" s="78">
        <f t="shared" si="8"/>
        <v>12.5649</v>
      </c>
      <c r="E283" s="62" t="s">
        <v>16</v>
      </c>
      <c r="F283" s="130" t="s">
        <v>68</v>
      </c>
      <c r="G283" s="131"/>
      <c r="I283" s="63">
        <v>12.14</v>
      </c>
    </row>
    <row r="284" spans="1:9" ht="15.75" thickBot="1" x14ac:dyDescent="0.3">
      <c r="A284" s="61" t="s">
        <v>293</v>
      </c>
      <c r="B284" s="26" t="s">
        <v>294</v>
      </c>
      <c r="C284" s="62">
        <v>83001</v>
      </c>
      <c r="D284" s="78">
        <f t="shared" si="8"/>
        <v>17.7606</v>
      </c>
      <c r="E284" s="62" t="s">
        <v>16</v>
      </c>
      <c r="F284" s="130" t="s">
        <v>68</v>
      </c>
      <c r="G284" s="131"/>
      <c r="I284" s="63">
        <v>17.16</v>
      </c>
    </row>
    <row r="285" spans="1:9" ht="15.75" thickBot="1" x14ac:dyDescent="0.3">
      <c r="A285" s="61" t="s">
        <v>295</v>
      </c>
      <c r="B285" s="26" t="s">
        <v>296</v>
      </c>
      <c r="C285" s="62">
        <v>83002</v>
      </c>
      <c r="D285" s="78">
        <f t="shared" si="8"/>
        <v>17.68815</v>
      </c>
      <c r="E285" s="62" t="s">
        <v>16</v>
      </c>
      <c r="F285" s="130" t="s">
        <v>68</v>
      </c>
      <c r="G285" s="131"/>
      <c r="I285" s="63">
        <v>17.09</v>
      </c>
    </row>
    <row r="286" spans="1:9" ht="15.75" thickBot="1" x14ac:dyDescent="0.3">
      <c r="A286" s="61" t="s">
        <v>297</v>
      </c>
      <c r="B286" s="26" t="s">
        <v>298</v>
      </c>
      <c r="C286" s="26">
        <v>83010</v>
      </c>
      <c r="D286" s="78">
        <f t="shared" si="8"/>
        <v>11.229749999999999</v>
      </c>
      <c r="E286" s="62" t="s">
        <v>16</v>
      </c>
      <c r="F286" s="130" t="s">
        <v>68</v>
      </c>
      <c r="G286" s="131"/>
      <c r="I286" s="63">
        <v>10.85</v>
      </c>
    </row>
    <row r="287" spans="1:9" ht="15.75" thickBot="1" x14ac:dyDescent="0.3">
      <c r="A287" s="61" t="s">
        <v>299</v>
      </c>
      <c r="B287" s="26" t="s">
        <v>299</v>
      </c>
      <c r="C287" s="62">
        <v>85014</v>
      </c>
      <c r="D287" s="78">
        <f t="shared" si="8"/>
        <v>3.7984499999999994</v>
      </c>
      <c r="E287" s="62" t="s">
        <v>16</v>
      </c>
      <c r="F287" s="130" t="s">
        <v>68</v>
      </c>
      <c r="G287" s="131"/>
      <c r="I287" s="63">
        <v>3.67</v>
      </c>
    </row>
    <row r="288" spans="1:9" ht="15.75" thickBot="1" x14ac:dyDescent="0.3">
      <c r="A288" s="61" t="s">
        <v>300</v>
      </c>
      <c r="B288" s="26" t="s">
        <v>300</v>
      </c>
      <c r="C288" s="62">
        <v>85018</v>
      </c>
      <c r="D288" s="78">
        <f t="shared" si="8"/>
        <v>3.5189999999999997</v>
      </c>
      <c r="E288" s="62" t="s">
        <v>16</v>
      </c>
      <c r="F288" s="130" t="s">
        <v>68</v>
      </c>
      <c r="G288" s="131"/>
      <c r="I288" s="63">
        <v>3.4</v>
      </c>
    </row>
    <row r="289" spans="1:9" ht="15.75" thickBot="1" x14ac:dyDescent="0.3">
      <c r="A289" s="61" t="s">
        <v>301</v>
      </c>
      <c r="B289" s="26" t="s">
        <v>302</v>
      </c>
      <c r="C289" s="62">
        <v>86705</v>
      </c>
      <c r="D289" s="78">
        <f t="shared" si="8"/>
        <v>17.636399999999998</v>
      </c>
      <c r="E289" s="62" t="s">
        <v>16</v>
      </c>
      <c r="F289" s="130" t="s">
        <v>68</v>
      </c>
      <c r="G289" s="131"/>
      <c r="I289" s="63">
        <v>17.04</v>
      </c>
    </row>
    <row r="290" spans="1:9" ht="15.75" thickBot="1" x14ac:dyDescent="0.3">
      <c r="A290" s="61" t="s">
        <v>303</v>
      </c>
      <c r="B290" s="26" t="s">
        <v>304</v>
      </c>
      <c r="C290" s="62">
        <v>86704</v>
      </c>
      <c r="D290" s="78">
        <f t="shared" si="8"/>
        <v>14.759099999999998</v>
      </c>
      <c r="E290" s="62" t="s">
        <v>16</v>
      </c>
      <c r="F290" s="130" t="s">
        <v>68</v>
      </c>
      <c r="G290" s="131"/>
      <c r="I290" s="63">
        <v>14.26</v>
      </c>
    </row>
    <row r="291" spans="1:9" ht="15.75" thickBot="1" x14ac:dyDescent="0.3">
      <c r="A291" s="61" t="s">
        <v>305</v>
      </c>
      <c r="B291" s="26" t="s">
        <v>306</v>
      </c>
      <c r="C291" s="62">
        <v>86706</v>
      </c>
      <c r="D291" s="78">
        <f t="shared" si="8"/>
        <v>15.959699999999998</v>
      </c>
      <c r="E291" s="62" t="s">
        <v>16</v>
      </c>
      <c r="F291" s="130" t="s">
        <v>68</v>
      </c>
      <c r="G291" s="131"/>
      <c r="I291" s="63">
        <v>15.42</v>
      </c>
    </row>
    <row r="292" spans="1:9" ht="15.75" thickBot="1" x14ac:dyDescent="0.3">
      <c r="A292" s="61" t="s">
        <v>307</v>
      </c>
      <c r="B292" s="26" t="s">
        <v>308</v>
      </c>
      <c r="C292" s="62">
        <v>80076</v>
      </c>
      <c r="D292" s="78">
        <f t="shared" si="8"/>
        <v>10.132649999999998</v>
      </c>
      <c r="E292" s="62" t="s">
        <v>22</v>
      </c>
      <c r="F292" s="130" t="s">
        <v>68</v>
      </c>
      <c r="G292" s="131"/>
      <c r="I292" s="63">
        <v>9.7899999999999991</v>
      </c>
    </row>
    <row r="293" spans="1:9" ht="15.75" thickBot="1" x14ac:dyDescent="0.3">
      <c r="A293" s="61" t="s">
        <v>309</v>
      </c>
      <c r="B293" s="26" t="s">
        <v>310</v>
      </c>
      <c r="C293" s="62">
        <v>86708</v>
      </c>
      <c r="D293" s="78">
        <f t="shared" si="8"/>
        <v>18.216000000000001</v>
      </c>
      <c r="E293" s="62" t="s">
        <v>16</v>
      </c>
      <c r="F293" s="130" t="s">
        <v>68</v>
      </c>
      <c r="G293" s="131"/>
      <c r="I293" s="63">
        <v>17.600000000000001</v>
      </c>
    </row>
    <row r="294" spans="1:9" ht="15.75" thickBot="1" x14ac:dyDescent="0.3">
      <c r="A294" s="61" t="s">
        <v>311</v>
      </c>
      <c r="B294" s="26" t="s">
        <v>312</v>
      </c>
      <c r="C294" s="62">
        <v>86709</v>
      </c>
      <c r="D294" s="78">
        <f t="shared" si="8"/>
        <v>16.849799999999998</v>
      </c>
      <c r="E294" s="62" t="s">
        <v>16</v>
      </c>
      <c r="F294" s="130" t="s">
        <v>68</v>
      </c>
      <c r="G294" s="131"/>
      <c r="I294" s="63">
        <v>16.28</v>
      </c>
    </row>
    <row r="295" spans="1:9" ht="15.75" thickBot="1" x14ac:dyDescent="0.3">
      <c r="A295" s="61" t="s">
        <v>313</v>
      </c>
      <c r="B295" s="26" t="s">
        <v>314</v>
      </c>
      <c r="C295" s="62">
        <v>87340</v>
      </c>
      <c r="D295" s="78">
        <f t="shared" si="8"/>
        <v>12.347549999999998</v>
      </c>
      <c r="E295" s="62" t="s">
        <v>16</v>
      </c>
      <c r="F295" s="130" t="s">
        <v>68</v>
      </c>
      <c r="G295" s="131"/>
      <c r="I295" s="63">
        <v>11.93</v>
      </c>
    </row>
    <row r="296" spans="1:9" ht="15.75" thickBot="1" x14ac:dyDescent="0.3">
      <c r="A296" s="61" t="s">
        <v>315</v>
      </c>
      <c r="B296" s="26" t="s">
        <v>316</v>
      </c>
      <c r="C296" s="62">
        <v>86803</v>
      </c>
      <c r="D296" s="78">
        <f t="shared" si="8"/>
        <v>17.967599999999997</v>
      </c>
      <c r="E296" s="62" t="s">
        <v>16</v>
      </c>
      <c r="F296" s="130" t="s">
        <v>68</v>
      </c>
      <c r="G296" s="131"/>
      <c r="I296" s="63">
        <v>17.36</v>
      </c>
    </row>
    <row r="297" spans="1:9" ht="15.75" thickBot="1" x14ac:dyDescent="0.3">
      <c r="A297" s="61" t="s">
        <v>317</v>
      </c>
      <c r="B297" s="26" t="s">
        <v>318</v>
      </c>
      <c r="C297" s="62">
        <v>86696</v>
      </c>
      <c r="D297" s="78">
        <f t="shared" si="8"/>
        <v>16.611750000000001</v>
      </c>
      <c r="E297" s="62" t="s">
        <v>16</v>
      </c>
      <c r="F297" s="130" t="s">
        <v>68</v>
      </c>
      <c r="G297" s="131"/>
      <c r="I297" s="63">
        <v>16.05</v>
      </c>
    </row>
    <row r="298" spans="1:9" ht="15.75" thickBot="1" x14ac:dyDescent="0.3">
      <c r="A298" s="61" t="s">
        <v>319</v>
      </c>
      <c r="B298" s="26" t="s">
        <v>320</v>
      </c>
      <c r="C298" s="62">
        <v>86308</v>
      </c>
      <c r="D298" s="78">
        <f t="shared" si="8"/>
        <v>3.4775999999999998</v>
      </c>
      <c r="E298" s="62" t="s">
        <v>16</v>
      </c>
      <c r="F298" s="130" t="s">
        <v>68</v>
      </c>
      <c r="G298" s="131"/>
      <c r="I298" s="63">
        <v>3.36</v>
      </c>
    </row>
    <row r="299" spans="1:9" ht="15.75" thickBot="1" x14ac:dyDescent="0.3">
      <c r="A299" s="61" t="s">
        <v>321</v>
      </c>
      <c r="B299" s="26" t="s">
        <v>322</v>
      </c>
      <c r="C299" s="62">
        <v>86703</v>
      </c>
      <c r="D299" s="78">
        <f t="shared" si="8"/>
        <v>21.890249999999998</v>
      </c>
      <c r="E299" s="62" t="s">
        <v>16</v>
      </c>
      <c r="F299" s="130" t="s">
        <v>68</v>
      </c>
      <c r="G299" s="131"/>
      <c r="I299" s="63">
        <v>21.15</v>
      </c>
    </row>
    <row r="300" spans="1:9" ht="15.75" thickBot="1" x14ac:dyDescent="0.3">
      <c r="A300" s="61" t="s">
        <v>323</v>
      </c>
      <c r="B300" s="26" t="s">
        <v>324</v>
      </c>
      <c r="C300" s="62">
        <v>83090</v>
      </c>
      <c r="D300" s="78">
        <f t="shared" si="8"/>
        <v>20.0169</v>
      </c>
      <c r="E300" s="62" t="s">
        <v>16</v>
      </c>
      <c r="F300" s="130" t="s">
        <v>68</v>
      </c>
      <c r="G300" s="131"/>
      <c r="I300" s="63">
        <v>19.34</v>
      </c>
    </row>
    <row r="301" spans="1:9" ht="15.75" thickBot="1" x14ac:dyDescent="0.3">
      <c r="A301" s="61" t="s">
        <v>325</v>
      </c>
      <c r="B301" s="26" t="s">
        <v>326</v>
      </c>
      <c r="C301" s="62">
        <v>87624</v>
      </c>
      <c r="D301" s="78">
        <f t="shared" si="8"/>
        <v>67.740749999999991</v>
      </c>
      <c r="E301" s="62" t="s">
        <v>16</v>
      </c>
      <c r="F301" s="130" t="s">
        <v>68</v>
      </c>
      <c r="G301" s="131"/>
      <c r="H301" s="84"/>
      <c r="I301" s="63">
        <v>65.45</v>
      </c>
    </row>
    <row r="302" spans="1:9" ht="15.75" thickBot="1" x14ac:dyDescent="0.3">
      <c r="A302" s="61" t="s">
        <v>327</v>
      </c>
      <c r="B302" s="26" t="s">
        <v>328</v>
      </c>
      <c r="C302" s="62">
        <v>82785</v>
      </c>
      <c r="D302" s="78">
        <f t="shared" si="8"/>
        <v>18.598949999999999</v>
      </c>
      <c r="E302" s="62" t="s">
        <v>16</v>
      </c>
      <c r="F302" s="130" t="s">
        <v>68</v>
      </c>
      <c r="G302" s="131"/>
      <c r="I302" s="63">
        <v>17.97</v>
      </c>
    </row>
    <row r="303" spans="1:9" ht="15.75" thickBot="1" x14ac:dyDescent="0.3">
      <c r="A303" s="61" t="s">
        <v>329</v>
      </c>
      <c r="B303" s="26" t="s">
        <v>330</v>
      </c>
      <c r="C303" s="62">
        <v>86304</v>
      </c>
      <c r="D303" s="78">
        <f t="shared" si="8"/>
        <v>15.162749999999999</v>
      </c>
      <c r="E303" s="62" t="s">
        <v>16</v>
      </c>
      <c r="F303" s="130" t="s">
        <v>68</v>
      </c>
      <c r="G303" s="131"/>
      <c r="I303" s="63">
        <v>14.65</v>
      </c>
    </row>
    <row r="304" spans="1:9" ht="15.75" thickBot="1" x14ac:dyDescent="0.3">
      <c r="A304" s="61" t="s">
        <v>331</v>
      </c>
      <c r="B304" s="26" t="s">
        <v>332</v>
      </c>
      <c r="C304" s="62">
        <v>86300</v>
      </c>
      <c r="D304" s="78">
        <f t="shared" si="8"/>
        <v>15.659549999999999</v>
      </c>
      <c r="E304" s="62" t="s">
        <v>16</v>
      </c>
      <c r="F304" s="130" t="s">
        <v>68</v>
      </c>
      <c r="G304" s="131"/>
      <c r="I304" s="63">
        <v>15.13</v>
      </c>
    </row>
    <row r="305" spans="1:9" ht="15.75" thickBot="1" x14ac:dyDescent="0.3">
      <c r="A305" s="61" t="s">
        <v>333</v>
      </c>
      <c r="B305" s="26" t="s">
        <v>334</v>
      </c>
      <c r="C305" s="62">
        <v>86301</v>
      </c>
      <c r="D305" s="78">
        <f t="shared" si="8"/>
        <v>16.249499999999998</v>
      </c>
      <c r="E305" s="62" t="s">
        <v>16</v>
      </c>
      <c r="F305" s="130" t="s">
        <v>68</v>
      </c>
      <c r="G305" s="131"/>
      <c r="I305" s="63">
        <v>15.7</v>
      </c>
    </row>
    <row r="306" spans="1:9" ht="15.75" thickBot="1" x14ac:dyDescent="0.3">
      <c r="A306" s="61" t="s">
        <v>335</v>
      </c>
      <c r="B306" s="26" t="s">
        <v>336</v>
      </c>
      <c r="C306" s="26">
        <v>88342</v>
      </c>
      <c r="D306" s="78">
        <f t="shared" si="8"/>
        <v>19.106099999999998</v>
      </c>
      <c r="E306" s="27" t="s">
        <v>16</v>
      </c>
      <c r="F306" s="130" t="s">
        <v>68</v>
      </c>
      <c r="G306" s="131"/>
      <c r="I306" s="63">
        <v>18.46</v>
      </c>
    </row>
    <row r="307" spans="1:9" ht="15.75" thickBot="1" x14ac:dyDescent="0.3">
      <c r="A307" s="61" t="s">
        <v>338</v>
      </c>
      <c r="B307" s="26" t="s">
        <v>339</v>
      </c>
      <c r="C307" s="26">
        <v>87505</v>
      </c>
      <c r="D307" s="78">
        <f t="shared" si="8"/>
        <v>117.73124999999997</v>
      </c>
      <c r="E307" s="27" t="s">
        <v>16</v>
      </c>
      <c r="F307" s="130" t="s">
        <v>68</v>
      </c>
      <c r="G307" s="131"/>
      <c r="H307" s="84"/>
      <c r="I307" s="63">
        <v>113.74999999999999</v>
      </c>
    </row>
    <row r="308" spans="1:9" ht="15.75" thickBot="1" x14ac:dyDescent="0.3">
      <c r="A308" s="61" t="s">
        <v>340</v>
      </c>
      <c r="B308" s="26" t="s">
        <v>341</v>
      </c>
      <c r="C308" s="62">
        <v>87804</v>
      </c>
      <c r="D308" s="78">
        <f t="shared" si="8"/>
        <v>12.937499999999998</v>
      </c>
      <c r="E308" s="62" t="s">
        <v>16</v>
      </c>
      <c r="F308" s="130" t="s">
        <v>68</v>
      </c>
      <c r="G308" s="131"/>
      <c r="I308" s="63">
        <v>12.5</v>
      </c>
    </row>
    <row r="309" spans="1:9" ht="15.75" thickBot="1" x14ac:dyDescent="0.3">
      <c r="A309" s="61" t="s">
        <v>342</v>
      </c>
      <c r="B309" s="26" t="s">
        <v>343</v>
      </c>
      <c r="C309" s="62">
        <v>83525</v>
      </c>
      <c r="D309" s="78">
        <f t="shared" si="8"/>
        <v>10.163699999999999</v>
      </c>
      <c r="E309" s="62" t="s">
        <v>16</v>
      </c>
      <c r="F309" s="130" t="s">
        <v>68</v>
      </c>
      <c r="G309" s="131"/>
      <c r="I309" s="63">
        <v>9.82</v>
      </c>
    </row>
    <row r="310" spans="1:9" ht="15.75" thickBot="1" x14ac:dyDescent="0.3">
      <c r="A310" s="61" t="s">
        <v>344</v>
      </c>
      <c r="B310" s="26" t="s">
        <v>345</v>
      </c>
      <c r="C310" s="62">
        <v>83540</v>
      </c>
      <c r="D310" s="78">
        <f t="shared" si="8"/>
        <v>4.9783499999999989</v>
      </c>
      <c r="E310" s="62" t="s">
        <v>16</v>
      </c>
      <c r="F310" s="130" t="s">
        <v>68</v>
      </c>
      <c r="G310" s="131"/>
      <c r="I310" s="63">
        <v>4.8099999999999996</v>
      </c>
    </row>
    <row r="311" spans="1:9" ht="15.75" thickBot="1" x14ac:dyDescent="0.3">
      <c r="A311" s="61" t="s">
        <v>346</v>
      </c>
      <c r="B311" s="26" t="s">
        <v>347</v>
      </c>
      <c r="C311" s="62">
        <v>83615</v>
      </c>
      <c r="D311" s="78">
        <f t="shared" si="8"/>
        <v>4.5229499999999998</v>
      </c>
      <c r="E311" s="62" t="s">
        <v>16</v>
      </c>
      <c r="F311" s="130" t="s">
        <v>68</v>
      </c>
      <c r="G311" s="131"/>
      <c r="I311" s="63">
        <v>4.37</v>
      </c>
    </row>
    <row r="312" spans="1:9" ht="15.75" thickBot="1" x14ac:dyDescent="0.3">
      <c r="A312" s="61" t="s">
        <v>348</v>
      </c>
      <c r="B312" s="26" t="s">
        <v>349</v>
      </c>
      <c r="C312" s="62">
        <v>83605</v>
      </c>
      <c r="D312" s="78">
        <f t="shared" si="8"/>
        <v>16.7256</v>
      </c>
      <c r="E312" s="62" t="s">
        <v>16</v>
      </c>
      <c r="F312" s="130" t="s">
        <v>68</v>
      </c>
      <c r="G312" s="131"/>
      <c r="I312" s="63">
        <v>16.16</v>
      </c>
    </row>
    <row r="313" spans="1:9" ht="15.75" thickBot="1" x14ac:dyDescent="0.3">
      <c r="A313" s="61" t="s">
        <v>350</v>
      </c>
      <c r="B313" s="26" t="s">
        <v>351</v>
      </c>
      <c r="C313" s="62">
        <v>85048</v>
      </c>
      <c r="D313" s="78">
        <f t="shared" si="8"/>
        <v>0.92114999999999991</v>
      </c>
      <c r="E313" s="62" t="s">
        <v>16</v>
      </c>
      <c r="F313" s="130" t="s">
        <v>68</v>
      </c>
      <c r="G313" s="131"/>
      <c r="I313" s="63">
        <v>0.89</v>
      </c>
    </row>
    <row r="314" spans="1:9" ht="15.75" thickBot="1" x14ac:dyDescent="0.3">
      <c r="A314" s="61" t="s">
        <v>352</v>
      </c>
      <c r="B314" s="26" t="s">
        <v>353</v>
      </c>
      <c r="C314" s="62">
        <v>83690</v>
      </c>
      <c r="D314" s="78">
        <f t="shared" si="8"/>
        <v>8.1868499999999997</v>
      </c>
      <c r="E314" s="62" t="s">
        <v>16</v>
      </c>
      <c r="F314" s="130" t="s">
        <v>68</v>
      </c>
      <c r="G314" s="131"/>
      <c r="I314" s="63">
        <v>7.91</v>
      </c>
    </row>
    <row r="315" spans="1:9" ht="15.75" thickBot="1" x14ac:dyDescent="0.3">
      <c r="A315" s="61" t="s">
        <v>354</v>
      </c>
      <c r="B315" s="26" t="s">
        <v>355</v>
      </c>
      <c r="C315" s="62">
        <v>80061</v>
      </c>
      <c r="D315" s="78">
        <f t="shared" ref="D315:D365" si="9">$I315*1.035</f>
        <v>13.00995</v>
      </c>
      <c r="E315" s="62" t="s">
        <v>22</v>
      </c>
      <c r="F315" s="130" t="s">
        <v>68</v>
      </c>
      <c r="G315" s="131"/>
      <c r="I315" s="63">
        <v>12.57</v>
      </c>
    </row>
    <row r="316" spans="1:9" ht="15.75" thickBot="1" x14ac:dyDescent="0.3">
      <c r="A316" s="61" t="s">
        <v>356</v>
      </c>
      <c r="B316" s="26" t="s">
        <v>357</v>
      </c>
      <c r="C316" s="62">
        <v>86618</v>
      </c>
      <c r="D316" s="78">
        <f t="shared" si="9"/>
        <v>15.856199999999999</v>
      </c>
      <c r="E316" s="62" t="s">
        <v>16</v>
      </c>
      <c r="F316" s="130" t="s">
        <v>68</v>
      </c>
      <c r="G316" s="131"/>
      <c r="I316" s="63">
        <v>15.32</v>
      </c>
    </row>
    <row r="317" spans="1:9" ht="15.75" thickBot="1" x14ac:dyDescent="0.3">
      <c r="A317" s="61" t="s">
        <v>358</v>
      </c>
      <c r="B317" s="26" t="s">
        <v>359</v>
      </c>
      <c r="C317" s="62">
        <v>86617</v>
      </c>
      <c r="D317" s="78">
        <f t="shared" si="9"/>
        <v>23.090849999999996</v>
      </c>
      <c r="E317" s="62" t="s">
        <v>16</v>
      </c>
      <c r="F317" s="130" t="s">
        <v>68</v>
      </c>
      <c r="G317" s="131"/>
      <c r="I317" s="63">
        <v>22.31</v>
      </c>
    </row>
    <row r="318" spans="1:9" ht="15.75" thickBot="1" x14ac:dyDescent="0.3">
      <c r="A318" s="61" t="s">
        <v>360</v>
      </c>
      <c r="B318" s="26" t="s">
        <v>361</v>
      </c>
      <c r="C318" s="62">
        <v>83735</v>
      </c>
      <c r="D318" s="78">
        <f t="shared" si="9"/>
        <v>4.9886999999999997</v>
      </c>
      <c r="E318" s="62" t="s">
        <v>16</v>
      </c>
      <c r="F318" s="130" t="s">
        <v>68</v>
      </c>
      <c r="G318" s="131"/>
      <c r="I318" s="63">
        <v>4.82</v>
      </c>
    </row>
    <row r="319" spans="1:9" ht="15.75" thickBot="1" x14ac:dyDescent="0.3">
      <c r="A319" s="61" t="s">
        <v>362</v>
      </c>
      <c r="B319" s="26" t="s">
        <v>363</v>
      </c>
      <c r="C319" s="26">
        <v>87186</v>
      </c>
      <c r="D319" s="78">
        <f t="shared" si="9"/>
        <v>7.2760499999999997</v>
      </c>
      <c r="E319" s="27" t="s">
        <v>16</v>
      </c>
      <c r="F319" s="130" t="s">
        <v>68</v>
      </c>
      <c r="G319" s="131"/>
      <c r="I319" s="63">
        <v>7.03</v>
      </c>
    </row>
    <row r="320" spans="1:9" ht="15.75" thickBot="1" x14ac:dyDescent="0.3">
      <c r="A320" s="61" t="s">
        <v>364</v>
      </c>
      <c r="B320" s="26" t="s">
        <v>365</v>
      </c>
      <c r="C320" s="62">
        <v>86376</v>
      </c>
      <c r="D320" s="78">
        <f t="shared" si="9"/>
        <v>10.8675</v>
      </c>
      <c r="E320" s="62" t="s">
        <v>16</v>
      </c>
      <c r="F320" s="130" t="s">
        <v>68</v>
      </c>
      <c r="G320" s="131"/>
      <c r="I320" s="63">
        <v>10.5</v>
      </c>
    </row>
    <row r="321" spans="1:9" ht="15.75" thickBot="1" x14ac:dyDescent="0.3">
      <c r="A321" s="61" t="s">
        <v>366</v>
      </c>
      <c r="B321" s="26" t="s">
        <v>367</v>
      </c>
      <c r="C321" s="62">
        <v>86735</v>
      </c>
      <c r="D321" s="78">
        <f t="shared" si="9"/>
        <v>14.841899999999999</v>
      </c>
      <c r="E321" s="62" t="s">
        <v>16</v>
      </c>
      <c r="F321" s="130" t="s">
        <v>68</v>
      </c>
      <c r="G321" s="131"/>
      <c r="I321" s="63">
        <v>14.34</v>
      </c>
    </row>
    <row r="322" spans="1:9" ht="15.75" thickBot="1" x14ac:dyDescent="0.3">
      <c r="A322" s="61" t="s">
        <v>368</v>
      </c>
      <c r="B322" s="26" t="s">
        <v>369</v>
      </c>
      <c r="C322" s="62">
        <v>87591</v>
      </c>
      <c r="D322" s="78">
        <f t="shared" si="9"/>
        <v>45.943649999999998</v>
      </c>
      <c r="E322" s="62" t="s">
        <v>16</v>
      </c>
      <c r="F322" s="130" t="s">
        <v>68</v>
      </c>
      <c r="G322" s="131"/>
      <c r="I322" s="63">
        <v>44.39</v>
      </c>
    </row>
    <row r="323" spans="1:9" ht="15.75" thickBot="1" x14ac:dyDescent="0.3">
      <c r="A323" s="61" t="s">
        <v>370</v>
      </c>
      <c r="B323" s="26" t="s">
        <v>371</v>
      </c>
      <c r="C323" s="26">
        <v>83880</v>
      </c>
      <c r="D323" s="78">
        <f t="shared" si="9"/>
        <v>24.011999999999997</v>
      </c>
      <c r="E323" s="62" t="s">
        <v>16</v>
      </c>
      <c r="F323" s="130" t="s">
        <v>68</v>
      </c>
      <c r="G323" s="131"/>
      <c r="I323" s="63">
        <v>23.2</v>
      </c>
    </row>
    <row r="324" spans="1:9" ht="15.75" thickBot="1" x14ac:dyDescent="0.3">
      <c r="A324" s="61" t="s">
        <v>372</v>
      </c>
      <c r="B324" s="26" t="s">
        <v>373</v>
      </c>
      <c r="C324" s="62">
        <v>86235</v>
      </c>
      <c r="D324" s="78">
        <f t="shared" si="9"/>
        <v>16.880849999999999</v>
      </c>
      <c r="E324" s="62" t="s">
        <v>16</v>
      </c>
      <c r="F324" s="130" t="s">
        <v>68</v>
      </c>
      <c r="G324" s="131"/>
      <c r="I324" s="63">
        <v>16.309999999999999</v>
      </c>
    </row>
    <row r="325" spans="1:9" ht="15.75" thickBot="1" x14ac:dyDescent="0.3">
      <c r="A325" s="61" t="s">
        <v>374</v>
      </c>
      <c r="B325" s="26" t="s">
        <v>375</v>
      </c>
      <c r="C325" s="62">
        <v>80055</v>
      </c>
      <c r="D325" s="78">
        <f t="shared" si="9"/>
        <v>17.853749999999998</v>
      </c>
      <c r="E325" s="62" t="s">
        <v>22</v>
      </c>
      <c r="F325" s="130" t="s">
        <v>68</v>
      </c>
      <c r="G325" s="131"/>
      <c r="I325" s="63">
        <v>17.25</v>
      </c>
    </row>
    <row r="326" spans="1:9" ht="15.75" thickBot="1" x14ac:dyDescent="0.3">
      <c r="A326" s="61" t="s">
        <v>376</v>
      </c>
      <c r="B326" s="26" t="s">
        <v>377</v>
      </c>
      <c r="C326" s="62">
        <v>82270</v>
      </c>
      <c r="D326" s="78">
        <f t="shared" si="9"/>
        <v>0.83835000000000004</v>
      </c>
      <c r="E326" s="62" t="s">
        <v>16</v>
      </c>
      <c r="F326" s="130" t="s">
        <v>68</v>
      </c>
      <c r="G326" s="131"/>
      <c r="I326" s="63">
        <v>0.81</v>
      </c>
    </row>
    <row r="327" spans="1:9" ht="15.75" thickBot="1" x14ac:dyDescent="0.3">
      <c r="A327" s="61" t="s">
        <v>378</v>
      </c>
      <c r="B327" s="26" t="s">
        <v>379</v>
      </c>
      <c r="C327" s="26">
        <v>82271</v>
      </c>
      <c r="D327" s="78">
        <f t="shared" si="9"/>
        <v>3.2602499999999996</v>
      </c>
      <c r="E327" s="62" t="s">
        <v>16</v>
      </c>
      <c r="F327" s="130" t="s">
        <v>68</v>
      </c>
      <c r="G327" s="131"/>
      <c r="H327" s="84"/>
      <c r="I327" s="63">
        <v>3.15</v>
      </c>
    </row>
    <row r="328" spans="1:9" ht="15.75" thickBot="1" x14ac:dyDescent="0.3">
      <c r="A328" s="61" t="s">
        <v>380</v>
      </c>
      <c r="B328" s="26" t="s">
        <v>381</v>
      </c>
      <c r="C328" s="62">
        <v>83921</v>
      </c>
      <c r="D328" s="78">
        <f t="shared" si="9"/>
        <v>17.594999999999999</v>
      </c>
      <c r="E328" s="62" t="s">
        <v>16</v>
      </c>
      <c r="F328" s="130" t="s">
        <v>68</v>
      </c>
      <c r="G328" s="131"/>
      <c r="I328" s="63">
        <v>17</v>
      </c>
    </row>
    <row r="329" spans="1:9" ht="15.75" thickBot="1" x14ac:dyDescent="0.3">
      <c r="A329" s="61" t="s">
        <v>382</v>
      </c>
      <c r="B329" s="26" t="s">
        <v>383</v>
      </c>
      <c r="C329" s="62">
        <v>85049</v>
      </c>
      <c r="D329" s="78">
        <f t="shared" si="9"/>
        <v>7.31745</v>
      </c>
      <c r="E329" s="62" t="s">
        <v>16</v>
      </c>
      <c r="F329" s="130" t="s">
        <v>68</v>
      </c>
      <c r="G329" s="131"/>
      <c r="I329" s="63">
        <v>7.07</v>
      </c>
    </row>
    <row r="330" spans="1:9" ht="15.75" thickBot="1" x14ac:dyDescent="0.3">
      <c r="A330" s="61" t="s">
        <v>384</v>
      </c>
      <c r="B330" s="26" t="s">
        <v>385</v>
      </c>
      <c r="C330" s="62">
        <v>84145</v>
      </c>
      <c r="D330" s="78">
        <f t="shared" si="9"/>
        <v>114.90569999999998</v>
      </c>
      <c r="E330" s="62" t="s">
        <v>16</v>
      </c>
      <c r="F330" s="130" t="s">
        <v>68</v>
      </c>
      <c r="G330" s="131"/>
      <c r="H330" s="84"/>
      <c r="I330" s="63">
        <v>111.02</v>
      </c>
    </row>
    <row r="331" spans="1:9" ht="15.75" thickBot="1" x14ac:dyDescent="0.3">
      <c r="A331" s="61" t="s">
        <v>386</v>
      </c>
      <c r="B331" s="26" t="s">
        <v>387</v>
      </c>
      <c r="C331" s="62">
        <v>84165</v>
      </c>
      <c r="D331" s="78">
        <f t="shared" si="9"/>
        <v>12.357899999999999</v>
      </c>
      <c r="E331" s="62" t="s">
        <v>16</v>
      </c>
      <c r="F331" s="130" t="s">
        <v>68</v>
      </c>
      <c r="G331" s="131"/>
      <c r="I331" s="63">
        <v>11.94</v>
      </c>
    </row>
    <row r="332" spans="1:9" ht="15.75" thickBot="1" x14ac:dyDescent="0.3">
      <c r="A332" s="61" t="s">
        <v>388</v>
      </c>
      <c r="B332" s="26" t="s">
        <v>389</v>
      </c>
      <c r="C332" s="62">
        <v>85610</v>
      </c>
      <c r="D332" s="78">
        <f t="shared" si="9"/>
        <v>2.4011999999999998</v>
      </c>
      <c r="E332" s="62" t="s">
        <v>22</v>
      </c>
      <c r="F332" s="130" t="s">
        <v>68</v>
      </c>
      <c r="G332" s="131"/>
      <c r="I332" s="63">
        <v>2.3199999999999998</v>
      </c>
    </row>
    <row r="333" spans="1:9" ht="15.75" thickBot="1" x14ac:dyDescent="0.3">
      <c r="A333" s="61" t="s">
        <v>390</v>
      </c>
      <c r="B333" s="26" t="s">
        <v>391</v>
      </c>
      <c r="C333" s="62" t="s">
        <v>392</v>
      </c>
      <c r="D333" s="78">
        <f t="shared" si="9"/>
        <v>29.342249999999996</v>
      </c>
      <c r="E333" s="27" t="s">
        <v>16</v>
      </c>
      <c r="F333" s="130" t="s">
        <v>68</v>
      </c>
      <c r="G333" s="131"/>
      <c r="H333" s="84"/>
      <c r="I333" s="63">
        <v>28.349999999999998</v>
      </c>
    </row>
    <row r="334" spans="1:9" ht="15.75" thickBot="1" x14ac:dyDescent="0.3">
      <c r="A334" s="61" t="s">
        <v>393</v>
      </c>
      <c r="B334" s="26" t="s">
        <v>394</v>
      </c>
      <c r="C334" s="62">
        <v>85651</v>
      </c>
      <c r="D334" s="78">
        <f t="shared" si="9"/>
        <v>5.1853499999999997</v>
      </c>
      <c r="E334" s="62" t="s">
        <v>16</v>
      </c>
      <c r="F334" s="130" t="s">
        <v>68</v>
      </c>
      <c r="G334" s="131"/>
      <c r="I334" s="63">
        <v>5.01</v>
      </c>
    </row>
    <row r="335" spans="1:9" ht="15.75" thickBot="1" x14ac:dyDescent="0.3">
      <c r="A335" s="61" t="s">
        <v>395</v>
      </c>
      <c r="B335" s="26" t="s">
        <v>396</v>
      </c>
      <c r="C335" s="62">
        <v>80069</v>
      </c>
      <c r="D335" s="78">
        <f t="shared" si="9"/>
        <v>13.610249999999999</v>
      </c>
      <c r="E335" s="62" t="s">
        <v>22</v>
      </c>
      <c r="F335" s="130" t="s">
        <v>68</v>
      </c>
      <c r="G335" s="131"/>
      <c r="I335" s="63">
        <v>13.15</v>
      </c>
    </row>
    <row r="336" spans="1:9" ht="15.75" thickBot="1" x14ac:dyDescent="0.3">
      <c r="A336" s="61" t="s">
        <v>397</v>
      </c>
      <c r="B336" s="26" t="s">
        <v>398</v>
      </c>
      <c r="C336" s="62">
        <v>85045</v>
      </c>
      <c r="D336" s="78">
        <f t="shared" si="9"/>
        <v>3.8812499999999996</v>
      </c>
      <c r="E336" s="62" t="s">
        <v>16</v>
      </c>
      <c r="F336" s="130" t="s">
        <v>68</v>
      </c>
      <c r="G336" s="131"/>
      <c r="I336" s="63">
        <v>3.75</v>
      </c>
    </row>
    <row r="337" spans="1:9" ht="15.75" thickBot="1" x14ac:dyDescent="0.3">
      <c r="A337" s="61" t="s">
        <v>399</v>
      </c>
      <c r="B337" s="26" t="s">
        <v>400</v>
      </c>
      <c r="C337" s="62">
        <v>86431</v>
      </c>
      <c r="D337" s="78">
        <f t="shared" si="9"/>
        <v>7.2967499999999994</v>
      </c>
      <c r="E337" s="62" t="s">
        <v>16</v>
      </c>
      <c r="F337" s="130" t="s">
        <v>68</v>
      </c>
      <c r="G337" s="131"/>
      <c r="I337" s="63">
        <v>7.05</v>
      </c>
    </row>
    <row r="338" spans="1:9" ht="15.75" thickBot="1" x14ac:dyDescent="0.3">
      <c r="A338" s="61" t="s">
        <v>401</v>
      </c>
      <c r="B338" s="26" t="s">
        <v>402</v>
      </c>
      <c r="C338" s="62">
        <v>86430</v>
      </c>
      <c r="D338" s="78">
        <f t="shared" si="9"/>
        <v>6.8516999999999992</v>
      </c>
      <c r="E338" s="62" t="s">
        <v>16</v>
      </c>
      <c r="F338" s="130" t="s">
        <v>68</v>
      </c>
      <c r="G338" s="131"/>
      <c r="I338" s="63">
        <v>6.62</v>
      </c>
    </row>
    <row r="339" spans="1:9" ht="15.75" thickBot="1" x14ac:dyDescent="0.3">
      <c r="A339" s="61" t="s">
        <v>403</v>
      </c>
      <c r="B339" s="26" t="s">
        <v>404</v>
      </c>
      <c r="C339" s="62">
        <v>83519</v>
      </c>
      <c r="D339" s="78">
        <f t="shared" si="9"/>
        <v>20.855249999999998</v>
      </c>
      <c r="E339" s="62" t="s">
        <v>16</v>
      </c>
      <c r="F339" s="130" t="s">
        <v>68</v>
      </c>
      <c r="G339" s="131"/>
      <c r="I339" s="63">
        <v>20.149999999999999</v>
      </c>
    </row>
    <row r="340" spans="1:9" ht="15.75" thickBot="1" x14ac:dyDescent="0.3">
      <c r="A340" s="61" t="s">
        <v>405</v>
      </c>
      <c r="B340" s="26" t="s">
        <v>406</v>
      </c>
      <c r="C340" s="62">
        <v>86762</v>
      </c>
      <c r="D340" s="78">
        <f t="shared" si="9"/>
        <v>12.3786</v>
      </c>
      <c r="E340" s="62" t="s">
        <v>16</v>
      </c>
      <c r="F340" s="130" t="s">
        <v>68</v>
      </c>
      <c r="G340" s="131"/>
      <c r="I340" s="63">
        <v>11.96</v>
      </c>
    </row>
    <row r="341" spans="1:9" ht="15.75" thickBot="1" x14ac:dyDescent="0.3">
      <c r="A341" s="61" t="s">
        <v>407</v>
      </c>
      <c r="B341" s="26" t="s">
        <v>408</v>
      </c>
      <c r="C341" s="62">
        <v>86765</v>
      </c>
      <c r="D341" s="78">
        <f t="shared" si="9"/>
        <v>10.763999999999999</v>
      </c>
      <c r="E341" s="62" t="s">
        <v>16</v>
      </c>
      <c r="F341" s="130" t="s">
        <v>68</v>
      </c>
      <c r="G341" s="131"/>
      <c r="I341" s="63">
        <v>10.4</v>
      </c>
    </row>
    <row r="342" spans="1:9" ht="15.75" thickBot="1" x14ac:dyDescent="0.3">
      <c r="A342" s="61" t="s">
        <v>409</v>
      </c>
      <c r="B342" s="26" t="s">
        <v>410</v>
      </c>
      <c r="C342" s="62">
        <v>82040</v>
      </c>
      <c r="D342" s="78">
        <f t="shared" si="9"/>
        <v>6.2927999999999997</v>
      </c>
      <c r="E342" s="62" t="s">
        <v>16</v>
      </c>
      <c r="F342" s="130" t="s">
        <v>68</v>
      </c>
      <c r="G342" s="131"/>
      <c r="I342" s="63">
        <v>6.08</v>
      </c>
    </row>
    <row r="343" spans="1:9" ht="15.75" thickBot="1" x14ac:dyDescent="0.3">
      <c r="A343" s="61" t="s">
        <v>411</v>
      </c>
      <c r="B343" s="26" t="s">
        <v>412</v>
      </c>
      <c r="C343" s="62">
        <v>87205</v>
      </c>
      <c r="D343" s="78">
        <f t="shared" si="9"/>
        <v>5.5682999999999998</v>
      </c>
      <c r="E343" s="62" t="s">
        <v>16</v>
      </c>
      <c r="F343" s="130" t="s">
        <v>68</v>
      </c>
      <c r="G343" s="131"/>
      <c r="I343" s="63">
        <v>5.38</v>
      </c>
    </row>
    <row r="344" spans="1:9" ht="15.75" thickBot="1" x14ac:dyDescent="0.3">
      <c r="A344" s="61" t="s">
        <v>413</v>
      </c>
      <c r="B344" s="26" t="s">
        <v>414</v>
      </c>
      <c r="C344" s="26">
        <v>88313</v>
      </c>
      <c r="D344" s="78">
        <f t="shared" si="9"/>
        <v>4.3366499999999997</v>
      </c>
      <c r="E344" s="27" t="s">
        <v>16</v>
      </c>
      <c r="F344" s="130" t="s">
        <v>68</v>
      </c>
      <c r="G344" s="131"/>
      <c r="I344" s="63">
        <v>4.1900000000000004</v>
      </c>
    </row>
    <row r="345" spans="1:9" ht="15.75" thickBot="1" x14ac:dyDescent="0.3">
      <c r="A345" s="61" t="s">
        <v>415</v>
      </c>
      <c r="B345" s="26" t="s">
        <v>416</v>
      </c>
      <c r="C345" s="62">
        <v>87651</v>
      </c>
      <c r="D345" s="78">
        <f t="shared" si="9"/>
        <v>46.192050000000002</v>
      </c>
      <c r="E345" s="62" t="s">
        <v>16</v>
      </c>
      <c r="F345" s="130" t="s">
        <v>68</v>
      </c>
      <c r="G345" s="131"/>
      <c r="I345" s="63">
        <v>44.63</v>
      </c>
    </row>
    <row r="346" spans="1:9" ht="15.75" thickBot="1" x14ac:dyDescent="0.3">
      <c r="A346" s="61" t="s">
        <v>417</v>
      </c>
      <c r="B346" s="26" t="s">
        <v>418</v>
      </c>
      <c r="C346" s="26">
        <v>88304</v>
      </c>
      <c r="D346" s="78">
        <f t="shared" si="9"/>
        <v>9.0148500000000009</v>
      </c>
      <c r="E346" s="27" t="s">
        <v>16</v>
      </c>
      <c r="F346" s="130" t="s">
        <v>68</v>
      </c>
      <c r="G346" s="131"/>
      <c r="I346" s="63">
        <v>8.7100000000000009</v>
      </c>
    </row>
    <row r="347" spans="1:9" ht="15.75" thickBot="1" x14ac:dyDescent="0.3">
      <c r="A347" s="61" t="s">
        <v>419</v>
      </c>
      <c r="B347" s="26" t="s">
        <v>418</v>
      </c>
      <c r="C347" s="26">
        <v>88305</v>
      </c>
      <c r="D347" s="78">
        <f t="shared" si="9"/>
        <v>18.505799999999997</v>
      </c>
      <c r="E347" s="27" t="s">
        <v>16</v>
      </c>
      <c r="F347" s="130" t="s">
        <v>68</v>
      </c>
      <c r="G347" s="131"/>
      <c r="I347" s="63">
        <v>17.88</v>
      </c>
    </row>
    <row r="348" spans="1:9" ht="15.75" thickBot="1" x14ac:dyDescent="0.3">
      <c r="A348" s="61" t="s">
        <v>420</v>
      </c>
      <c r="B348" s="26" t="s">
        <v>418</v>
      </c>
      <c r="C348" s="26">
        <v>88307</v>
      </c>
      <c r="D348" s="78">
        <f t="shared" si="9"/>
        <v>24.136199999999999</v>
      </c>
      <c r="E348" s="27" t="s">
        <v>16</v>
      </c>
      <c r="F348" s="130" t="s">
        <v>68</v>
      </c>
      <c r="G348" s="131"/>
      <c r="I348" s="63">
        <v>23.32</v>
      </c>
    </row>
    <row r="349" spans="1:9" ht="15.75" thickBot="1" x14ac:dyDescent="0.3">
      <c r="A349" s="61" t="s">
        <v>421</v>
      </c>
      <c r="B349" s="26" t="s">
        <v>422</v>
      </c>
      <c r="C349" s="62">
        <v>86592</v>
      </c>
      <c r="D349" s="78">
        <f t="shared" si="9"/>
        <v>2.6288999999999998</v>
      </c>
      <c r="E349" s="62" t="s">
        <v>16</v>
      </c>
      <c r="F349" s="130" t="s">
        <v>68</v>
      </c>
      <c r="G349" s="131"/>
      <c r="I349" s="63">
        <v>2.54</v>
      </c>
    </row>
    <row r="350" spans="1:9" ht="15.75" thickBot="1" x14ac:dyDescent="0.3">
      <c r="A350" s="61" t="s">
        <v>423</v>
      </c>
      <c r="B350" s="26" t="s">
        <v>424</v>
      </c>
      <c r="C350" s="26">
        <v>80197</v>
      </c>
      <c r="D350" s="78">
        <f t="shared" si="9"/>
        <v>17.915849999999999</v>
      </c>
      <c r="E350" s="62" t="s">
        <v>16</v>
      </c>
      <c r="F350" s="130" t="s">
        <v>68</v>
      </c>
      <c r="G350" s="131"/>
      <c r="I350" s="63">
        <v>17.309999999999999</v>
      </c>
    </row>
    <row r="351" spans="1:9" ht="15.75" thickBot="1" x14ac:dyDescent="0.3">
      <c r="A351" s="61" t="s">
        <v>425</v>
      </c>
      <c r="B351" s="26" t="s">
        <v>426</v>
      </c>
      <c r="C351" s="62">
        <v>86480</v>
      </c>
      <c r="D351" s="78">
        <f t="shared" si="9"/>
        <v>121.86089999999997</v>
      </c>
      <c r="E351" s="62" t="s">
        <v>16</v>
      </c>
      <c r="F351" s="130" t="s">
        <v>68</v>
      </c>
      <c r="G351" s="131"/>
      <c r="H351" s="84"/>
      <c r="I351" s="63">
        <v>117.73999999999998</v>
      </c>
    </row>
    <row r="352" spans="1:9" ht="15.75" thickBot="1" x14ac:dyDescent="0.3">
      <c r="A352" s="61" t="s">
        <v>427</v>
      </c>
      <c r="B352" s="26" t="s">
        <v>428</v>
      </c>
      <c r="C352" s="62">
        <v>85730</v>
      </c>
      <c r="D352" s="78">
        <f t="shared" si="9"/>
        <v>4.6781999999999995</v>
      </c>
      <c r="E352" s="62" t="s">
        <v>22</v>
      </c>
      <c r="F352" s="130" t="s">
        <v>68</v>
      </c>
      <c r="G352" s="131"/>
      <c r="I352" s="63">
        <v>4.5199999999999996</v>
      </c>
    </row>
    <row r="353" spans="1:9" ht="15.75" thickBot="1" x14ac:dyDescent="0.3">
      <c r="A353" s="61" t="s">
        <v>429</v>
      </c>
      <c r="B353" s="26" t="s">
        <v>430</v>
      </c>
      <c r="C353" s="62">
        <v>86800</v>
      </c>
      <c r="D353" s="78">
        <f t="shared" si="9"/>
        <v>13.910399999999999</v>
      </c>
      <c r="E353" s="62" t="s">
        <v>16</v>
      </c>
      <c r="F353" s="130" t="s">
        <v>68</v>
      </c>
      <c r="G353" s="131"/>
      <c r="I353" s="63">
        <v>13.44</v>
      </c>
    </row>
    <row r="354" spans="1:9" ht="15.75" thickBot="1" x14ac:dyDescent="0.3">
      <c r="A354" s="61" t="s">
        <v>431</v>
      </c>
      <c r="B354" s="26" t="s">
        <v>432</v>
      </c>
      <c r="C354" s="62">
        <v>82533</v>
      </c>
      <c r="D354" s="78">
        <f t="shared" si="9"/>
        <v>18.216000000000001</v>
      </c>
      <c r="E354" s="62" t="s">
        <v>16</v>
      </c>
      <c r="F354" s="130" t="s">
        <v>68</v>
      </c>
      <c r="G354" s="131"/>
      <c r="I354" s="63">
        <v>17.600000000000001</v>
      </c>
    </row>
    <row r="355" spans="1:9" ht="15.75" thickBot="1" x14ac:dyDescent="0.3">
      <c r="A355" s="61" t="s">
        <v>433</v>
      </c>
      <c r="B355" s="26" t="s">
        <v>434</v>
      </c>
      <c r="C355" s="62">
        <v>84450</v>
      </c>
      <c r="D355" s="78">
        <f t="shared" si="9"/>
        <v>3.6638999999999999</v>
      </c>
      <c r="E355" s="62" t="s">
        <v>16</v>
      </c>
      <c r="F355" s="130" t="s">
        <v>68</v>
      </c>
      <c r="G355" s="131"/>
      <c r="I355" s="63">
        <v>3.54</v>
      </c>
    </row>
    <row r="356" spans="1:9" ht="15.75" thickBot="1" x14ac:dyDescent="0.3">
      <c r="A356" s="61" t="s">
        <v>435</v>
      </c>
      <c r="B356" s="26" t="s">
        <v>436</v>
      </c>
      <c r="C356" s="62">
        <v>87661</v>
      </c>
      <c r="D356" s="78">
        <f t="shared" si="9"/>
        <v>66.762674999999987</v>
      </c>
      <c r="E356" s="62" t="s">
        <v>16</v>
      </c>
      <c r="F356" s="130" t="s">
        <v>68</v>
      </c>
      <c r="G356" s="131"/>
      <c r="H356" s="84"/>
      <c r="I356" s="63">
        <v>64.504999999999995</v>
      </c>
    </row>
    <row r="357" spans="1:9" ht="15.75" thickBot="1" x14ac:dyDescent="0.3">
      <c r="A357" s="61" t="s">
        <v>437</v>
      </c>
      <c r="B357" s="26" t="s">
        <v>438</v>
      </c>
      <c r="C357" s="26">
        <v>84484</v>
      </c>
      <c r="D357" s="78">
        <f t="shared" si="9"/>
        <v>10.629449999999999</v>
      </c>
      <c r="E357" s="62" t="s">
        <v>16</v>
      </c>
      <c r="F357" s="130" t="s">
        <v>68</v>
      </c>
      <c r="G357" s="131"/>
      <c r="I357" s="63">
        <v>10.27</v>
      </c>
    </row>
    <row r="358" spans="1:9" ht="15.75" thickBot="1" x14ac:dyDescent="0.3">
      <c r="A358" s="61" t="s">
        <v>439</v>
      </c>
      <c r="B358" s="26" t="s">
        <v>440</v>
      </c>
      <c r="C358" s="62">
        <v>88360</v>
      </c>
      <c r="D358" s="78">
        <f t="shared" si="9"/>
        <v>119.38724999999998</v>
      </c>
      <c r="E358" s="62" t="s">
        <v>16</v>
      </c>
      <c r="F358" s="130" t="s">
        <v>68</v>
      </c>
      <c r="G358" s="131"/>
      <c r="I358" s="63">
        <v>115.35</v>
      </c>
    </row>
    <row r="359" spans="1:9" ht="15.75" thickBot="1" x14ac:dyDescent="0.3">
      <c r="A359" s="61" t="s">
        <v>441</v>
      </c>
      <c r="B359" s="26" t="s">
        <v>800</v>
      </c>
      <c r="C359" s="62">
        <v>81003</v>
      </c>
      <c r="D359" s="78">
        <f t="shared" si="9"/>
        <v>4.4504999999999999</v>
      </c>
      <c r="E359" s="62" t="s">
        <v>22</v>
      </c>
      <c r="F359" s="130" t="s">
        <v>68</v>
      </c>
      <c r="G359" s="131"/>
      <c r="I359" s="63">
        <v>4.3</v>
      </c>
    </row>
    <row r="360" spans="1:9" ht="15.75" thickBot="1" x14ac:dyDescent="0.3">
      <c r="A360" s="61" t="s">
        <v>443</v>
      </c>
      <c r="B360" s="26" t="s">
        <v>801</v>
      </c>
      <c r="C360" s="62">
        <v>81001</v>
      </c>
      <c r="D360" s="78">
        <f t="shared" si="9"/>
        <v>2.5357500000000002</v>
      </c>
      <c r="E360" s="62" t="s">
        <v>22</v>
      </c>
      <c r="F360" s="130" t="s">
        <v>68</v>
      </c>
      <c r="G360" s="131"/>
      <c r="I360" s="63">
        <v>2.4500000000000002</v>
      </c>
    </row>
    <row r="361" spans="1:9" ht="15.75" thickBot="1" x14ac:dyDescent="0.3">
      <c r="A361" s="61" t="s">
        <v>445</v>
      </c>
      <c r="B361" s="26" t="s">
        <v>446</v>
      </c>
      <c r="C361" s="62">
        <v>87086</v>
      </c>
      <c r="D361" s="78">
        <f t="shared" si="9"/>
        <v>9.1390499999999992</v>
      </c>
      <c r="E361" s="62" t="s">
        <v>16</v>
      </c>
      <c r="F361" s="130" t="s">
        <v>68</v>
      </c>
      <c r="G361" s="131"/>
      <c r="I361" s="63">
        <v>8.83</v>
      </c>
    </row>
    <row r="362" spans="1:9" ht="15.75" thickBot="1" x14ac:dyDescent="0.3">
      <c r="A362" s="61" t="s">
        <v>447</v>
      </c>
      <c r="B362" s="26" t="s">
        <v>448</v>
      </c>
      <c r="C362" s="62">
        <v>82652</v>
      </c>
      <c r="D362" s="78">
        <f t="shared" si="9"/>
        <v>41.34825</v>
      </c>
      <c r="E362" s="62" t="s">
        <v>16</v>
      </c>
      <c r="F362" s="130" t="s">
        <v>68</v>
      </c>
      <c r="G362" s="131"/>
      <c r="I362" s="63">
        <v>39.950000000000003</v>
      </c>
    </row>
    <row r="363" spans="1:9" ht="15.75" thickBot="1" x14ac:dyDescent="0.3">
      <c r="A363" s="61" t="s">
        <v>449</v>
      </c>
      <c r="B363" s="26" t="s">
        <v>450</v>
      </c>
      <c r="C363" s="62">
        <v>82607</v>
      </c>
      <c r="D363" s="78">
        <f t="shared" si="9"/>
        <v>14.075999999999999</v>
      </c>
      <c r="E363" s="62" t="s">
        <v>16</v>
      </c>
      <c r="F363" s="130" t="s">
        <v>68</v>
      </c>
      <c r="G363" s="131"/>
      <c r="I363" s="63">
        <v>13.6</v>
      </c>
    </row>
    <row r="364" spans="1:9" ht="15.75" thickBot="1" x14ac:dyDescent="0.3">
      <c r="A364" s="61" t="s">
        <v>451</v>
      </c>
      <c r="B364" s="26" t="s">
        <v>452</v>
      </c>
      <c r="C364" s="62">
        <v>82306</v>
      </c>
      <c r="D364" s="78">
        <f t="shared" si="9"/>
        <v>32.19885</v>
      </c>
      <c r="E364" s="62" t="s">
        <v>16</v>
      </c>
      <c r="F364" s="130" t="s">
        <v>68</v>
      </c>
      <c r="G364" s="131"/>
      <c r="I364" s="63">
        <v>31.11</v>
      </c>
    </row>
    <row r="365" spans="1:9" ht="15.75" thickBot="1" x14ac:dyDescent="0.3">
      <c r="A365" s="61" t="s">
        <v>453</v>
      </c>
      <c r="B365" s="26" t="s">
        <v>454</v>
      </c>
      <c r="C365" s="62">
        <v>86021</v>
      </c>
      <c r="D365" s="78">
        <f t="shared" si="9"/>
        <v>9.6668999999999983</v>
      </c>
      <c r="E365" s="62" t="s">
        <v>16</v>
      </c>
      <c r="F365" s="130" t="s">
        <v>68</v>
      </c>
      <c r="G365" s="131"/>
      <c r="I365" s="63">
        <v>9.34</v>
      </c>
    </row>
    <row r="366" spans="1:9" x14ac:dyDescent="0.25">
      <c r="C366"/>
      <c r="D366" s="32"/>
      <c r="E366" s="9"/>
      <c r="F366" s="153"/>
      <c r="G366" s="64"/>
    </row>
    <row r="367" spans="1:9" ht="15.75" thickBot="1" x14ac:dyDescent="0.3">
      <c r="F367" s="154"/>
      <c r="G367" s="64"/>
      <c r="I367" s="3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455</v>
      </c>
      <c r="B369" s="17"/>
      <c r="C369" s="18"/>
      <c r="D369" s="18"/>
      <c r="E369" s="18"/>
      <c r="F369" s="18"/>
      <c r="G369" s="113"/>
    </row>
    <row r="370" spans="1:9" ht="15.75" thickBot="1" x14ac:dyDescent="0.3">
      <c r="A370" s="61" t="s">
        <v>456</v>
      </c>
      <c r="B370" s="26" t="s">
        <v>457</v>
      </c>
      <c r="C370" s="62">
        <v>76700</v>
      </c>
      <c r="D370" s="78">
        <f t="shared" ref="D370:D433" si="10">$I370*1.035</f>
        <v>76.910849999999996</v>
      </c>
      <c r="E370" s="62" t="s">
        <v>22</v>
      </c>
      <c r="F370" s="130" t="s">
        <v>68</v>
      </c>
      <c r="G370" s="131"/>
      <c r="I370" s="63">
        <v>74.31</v>
      </c>
    </row>
    <row r="371" spans="1:9" ht="15.75" thickBot="1" x14ac:dyDescent="0.3">
      <c r="A371" s="61" t="s">
        <v>459</v>
      </c>
      <c r="B371" s="26" t="s">
        <v>460</v>
      </c>
      <c r="C371" s="62">
        <v>76705</v>
      </c>
      <c r="D371" s="78">
        <f t="shared" si="10"/>
        <v>55.310399999999994</v>
      </c>
      <c r="E371" s="62" t="s">
        <v>16</v>
      </c>
      <c r="F371" s="130" t="s">
        <v>68</v>
      </c>
      <c r="G371" s="131"/>
      <c r="I371" s="63">
        <v>53.44</v>
      </c>
    </row>
    <row r="372" spans="1:9" ht="45.75" thickBot="1" x14ac:dyDescent="0.3">
      <c r="A372" s="61" t="s">
        <v>461</v>
      </c>
      <c r="B372" s="65" t="s">
        <v>462</v>
      </c>
      <c r="C372" s="25">
        <v>76805</v>
      </c>
      <c r="D372" s="78">
        <f t="shared" si="10"/>
        <v>90.003599999999992</v>
      </c>
      <c r="E372" s="62" t="s">
        <v>22</v>
      </c>
      <c r="F372" s="130" t="s">
        <v>68</v>
      </c>
      <c r="G372" s="131"/>
      <c r="I372" s="63">
        <v>86.96</v>
      </c>
    </row>
    <row r="373" spans="1:9" ht="15.75" thickBot="1" x14ac:dyDescent="0.3">
      <c r="A373" s="61" t="s">
        <v>464</v>
      </c>
      <c r="B373" s="26" t="s">
        <v>465</v>
      </c>
      <c r="C373" s="62">
        <v>74018</v>
      </c>
      <c r="D373" s="78">
        <f t="shared" si="10"/>
        <v>53.612999999999992</v>
      </c>
      <c r="E373" s="62" t="s">
        <v>16</v>
      </c>
      <c r="F373" s="130" t="s">
        <v>68</v>
      </c>
      <c r="G373" s="131"/>
      <c r="H373" s="84"/>
      <c r="I373" s="63">
        <v>51.8</v>
      </c>
    </row>
    <row r="374" spans="1:9" ht="15.75" thickBot="1" x14ac:dyDescent="0.3">
      <c r="A374" s="61" t="s">
        <v>466</v>
      </c>
      <c r="B374" s="26" t="s">
        <v>467</v>
      </c>
      <c r="C374" s="62">
        <v>74021</v>
      </c>
      <c r="D374" s="78">
        <f t="shared" si="10"/>
        <v>78.970499999999987</v>
      </c>
      <c r="E374" s="62" t="s">
        <v>16</v>
      </c>
      <c r="F374" s="130" t="s">
        <v>68</v>
      </c>
      <c r="G374" s="131"/>
      <c r="H374" s="84"/>
      <c r="I374" s="63">
        <v>76.3</v>
      </c>
    </row>
    <row r="375" spans="1:9" ht="15.75" thickBot="1" x14ac:dyDescent="0.3">
      <c r="A375" s="61" t="s">
        <v>468</v>
      </c>
      <c r="B375" s="26" t="s">
        <v>469</v>
      </c>
      <c r="C375" s="62">
        <v>73610</v>
      </c>
      <c r="D375" s="78">
        <f t="shared" si="10"/>
        <v>17.48115</v>
      </c>
      <c r="E375" s="62" t="s">
        <v>16</v>
      </c>
      <c r="F375" s="130" t="s">
        <v>68</v>
      </c>
      <c r="G375" s="131"/>
      <c r="I375" s="63">
        <v>16.89</v>
      </c>
    </row>
    <row r="376" spans="1:9" ht="15.75" thickBot="1" x14ac:dyDescent="0.3">
      <c r="A376" s="61" t="s">
        <v>470</v>
      </c>
      <c r="B376" s="26" t="s">
        <v>471</v>
      </c>
      <c r="C376" s="62">
        <v>77080</v>
      </c>
      <c r="D376" s="78">
        <f t="shared" si="10"/>
        <v>155.76749999999998</v>
      </c>
      <c r="E376" s="62" t="s">
        <v>16</v>
      </c>
      <c r="F376" s="130" t="s">
        <v>68</v>
      </c>
      <c r="G376" s="131"/>
      <c r="H376" s="84"/>
      <c r="I376" s="63">
        <v>150.5</v>
      </c>
    </row>
    <row r="377" spans="1:9" ht="15.75" thickBot="1" x14ac:dyDescent="0.3">
      <c r="A377" s="61" t="s">
        <v>472</v>
      </c>
      <c r="B377" s="26" t="s">
        <v>473</v>
      </c>
      <c r="C377" s="62">
        <v>77073</v>
      </c>
      <c r="D377" s="78">
        <f t="shared" si="10"/>
        <v>97.80749999999999</v>
      </c>
      <c r="E377" s="62" t="s">
        <v>16</v>
      </c>
      <c r="F377" s="130" t="s">
        <v>68</v>
      </c>
      <c r="G377" s="131"/>
      <c r="H377" s="84"/>
      <c r="I377" s="63">
        <v>94.5</v>
      </c>
    </row>
    <row r="378" spans="1:9" ht="15.75" thickBot="1" x14ac:dyDescent="0.3">
      <c r="A378" s="61" t="s">
        <v>474</v>
      </c>
      <c r="B378" s="26" t="s">
        <v>475</v>
      </c>
      <c r="C378" s="62">
        <v>78306</v>
      </c>
      <c r="D378" s="78">
        <f t="shared" si="10"/>
        <v>139.17644999999999</v>
      </c>
      <c r="E378" s="62" t="s">
        <v>16</v>
      </c>
      <c r="F378" s="130" t="s">
        <v>68</v>
      </c>
      <c r="G378" s="131"/>
      <c r="I378" s="63">
        <v>134.47</v>
      </c>
    </row>
    <row r="379" spans="1:9" ht="15.75" thickBot="1" x14ac:dyDescent="0.3">
      <c r="A379" s="61" t="s">
        <v>476</v>
      </c>
      <c r="B379" s="26" t="s">
        <v>477</v>
      </c>
      <c r="C379" s="62">
        <v>77063</v>
      </c>
      <c r="D379" s="78">
        <f t="shared" si="10"/>
        <v>18.112499999999997</v>
      </c>
      <c r="E379" s="62" t="s">
        <v>16</v>
      </c>
      <c r="F379" s="130" t="s">
        <v>68</v>
      </c>
      <c r="G379" s="131"/>
      <c r="H379" s="84"/>
      <c r="I379" s="63">
        <v>17.5</v>
      </c>
    </row>
    <row r="380" spans="1:9" ht="15.75" thickBot="1" x14ac:dyDescent="0.3">
      <c r="A380" s="61" t="s">
        <v>478</v>
      </c>
      <c r="B380" s="26" t="s">
        <v>479</v>
      </c>
      <c r="C380" s="62">
        <v>76641</v>
      </c>
      <c r="D380" s="78">
        <f t="shared" si="10"/>
        <v>81.506249999999994</v>
      </c>
      <c r="E380" s="62" t="s">
        <v>16</v>
      </c>
      <c r="F380" s="130" t="s">
        <v>68</v>
      </c>
      <c r="G380" s="131"/>
      <c r="H380" s="84"/>
      <c r="I380" s="63">
        <v>78.75</v>
      </c>
    </row>
    <row r="381" spans="1:9" ht="15.75" thickBot="1" x14ac:dyDescent="0.3">
      <c r="A381" s="61" t="s">
        <v>480</v>
      </c>
      <c r="B381" s="26" t="s">
        <v>481</v>
      </c>
      <c r="C381" s="62">
        <v>76642</v>
      </c>
      <c r="D381" s="78">
        <f t="shared" si="10"/>
        <v>72.449999999999989</v>
      </c>
      <c r="E381" s="62" t="s">
        <v>16</v>
      </c>
      <c r="F381" s="130" t="s">
        <v>68</v>
      </c>
      <c r="G381" s="131"/>
      <c r="H381" s="84"/>
      <c r="I381" s="63">
        <v>70</v>
      </c>
    </row>
    <row r="382" spans="1:9" ht="15.75" thickBot="1" x14ac:dyDescent="0.3">
      <c r="A382" s="61" t="s">
        <v>482</v>
      </c>
      <c r="B382" s="26" t="s">
        <v>483</v>
      </c>
      <c r="C382" s="62">
        <v>71120</v>
      </c>
      <c r="D382" s="78">
        <f t="shared" si="10"/>
        <v>21.372749999999996</v>
      </c>
      <c r="E382" s="62" t="s">
        <v>16</v>
      </c>
      <c r="F382" s="130" t="s">
        <v>68</v>
      </c>
      <c r="G382" s="131"/>
      <c r="I382" s="63">
        <v>20.65</v>
      </c>
    </row>
    <row r="383" spans="1:9" ht="15.75" thickBot="1" x14ac:dyDescent="0.3">
      <c r="A383" s="61" t="s">
        <v>484</v>
      </c>
      <c r="B383" s="26" t="s">
        <v>485</v>
      </c>
      <c r="C383" s="62">
        <v>76604</v>
      </c>
      <c r="D383" s="78">
        <f t="shared" si="10"/>
        <v>50.725349999999992</v>
      </c>
      <c r="E383" s="62" t="s">
        <v>16</v>
      </c>
      <c r="F383" s="130" t="s">
        <v>68</v>
      </c>
      <c r="G383" s="131"/>
      <c r="I383" s="63">
        <v>49.01</v>
      </c>
    </row>
    <row r="384" spans="1:9" ht="15.75" thickBot="1" x14ac:dyDescent="0.3">
      <c r="A384" s="61" t="s">
        <v>486</v>
      </c>
      <c r="B384" s="26" t="s">
        <v>487</v>
      </c>
      <c r="C384" s="62">
        <v>71045</v>
      </c>
      <c r="D384" s="78">
        <f t="shared" si="10"/>
        <v>53.612999999999992</v>
      </c>
      <c r="E384" s="62" t="s">
        <v>16</v>
      </c>
      <c r="F384" s="130" t="s">
        <v>68</v>
      </c>
      <c r="G384" s="131"/>
      <c r="H384" s="84"/>
      <c r="I384" s="63">
        <v>51.8</v>
      </c>
    </row>
    <row r="385" spans="1:9" ht="15.75" thickBot="1" x14ac:dyDescent="0.3">
      <c r="A385" s="61" t="s">
        <v>488</v>
      </c>
      <c r="B385" s="26" t="s">
        <v>489</v>
      </c>
      <c r="C385" s="62">
        <v>71046</v>
      </c>
      <c r="D385" s="78">
        <f t="shared" si="10"/>
        <v>57.959999999999994</v>
      </c>
      <c r="E385" s="62" t="s">
        <v>16</v>
      </c>
      <c r="F385" s="130" t="s">
        <v>68</v>
      </c>
      <c r="G385" s="131"/>
      <c r="H385" s="84"/>
      <c r="I385" s="63">
        <v>56</v>
      </c>
    </row>
    <row r="386" spans="1:9" ht="15.75" thickBot="1" x14ac:dyDescent="0.3">
      <c r="A386" s="61" t="s">
        <v>490</v>
      </c>
      <c r="B386" s="26" t="s">
        <v>491</v>
      </c>
      <c r="C386" s="62">
        <v>73000</v>
      </c>
      <c r="D386" s="78">
        <f t="shared" si="10"/>
        <v>20.203199999999999</v>
      </c>
      <c r="E386" s="62" t="s">
        <v>16</v>
      </c>
      <c r="F386" s="130" t="s">
        <v>68</v>
      </c>
      <c r="G386" s="131"/>
      <c r="I386" s="63">
        <v>19.52</v>
      </c>
    </row>
    <row r="387" spans="1:9" ht="15.75" thickBot="1" x14ac:dyDescent="0.3">
      <c r="A387" s="61" t="s">
        <v>492</v>
      </c>
      <c r="B387" s="26" t="s">
        <v>493</v>
      </c>
      <c r="C387" s="62">
        <v>74177</v>
      </c>
      <c r="D387" s="78">
        <f t="shared" si="10"/>
        <v>344.13749999999999</v>
      </c>
      <c r="E387" s="62" t="s">
        <v>22</v>
      </c>
      <c r="F387" s="130" t="s">
        <v>68</v>
      </c>
      <c r="G387" s="131"/>
      <c r="H387" s="84"/>
      <c r="I387" s="63">
        <v>332.5</v>
      </c>
    </row>
    <row r="388" spans="1:9" ht="15.75" thickBot="1" x14ac:dyDescent="0.3">
      <c r="A388" s="61" t="s">
        <v>494</v>
      </c>
      <c r="B388" s="26" t="s">
        <v>495</v>
      </c>
      <c r="C388" s="62">
        <v>74176</v>
      </c>
      <c r="D388" s="78">
        <f t="shared" si="10"/>
        <v>217.35</v>
      </c>
      <c r="E388" s="62" t="s">
        <v>16</v>
      </c>
      <c r="F388" s="130" t="s">
        <v>68</v>
      </c>
      <c r="G388" s="131"/>
      <c r="H388" s="84"/>
      <c r="I388" s="63">
        <v>210</v>
      </c>
    </row>
    <row r="389" spans="1:9" ht="15.75" thickBot="1" x14ac:dyDescent="0.3">
      <c r="A389" s="61" t="s">
        <v>496</v>
      </c>
      <c r="B389" s="26" t="s">
        <v>497</v>
      </c>
      <c r="C389" s="62">
        <v>74160</v>
      </c>
      <c r="D389" s="78">
        <f t="shared" si="10"/>
        <v>217.44314999999997</v>
      </c>
      <c r="E389" s="62" t="s">
        <v>16</v>
      </c>
      <c r="F389" s="130" t="s">
        <v>68</v>
      </c>
      <c r="G389" s="131"/>
      <c r="I389" s="63">
        <v>210.09</v>
      </c>
    </row>
    <row r="390" spans="1:9" ht="15.75" thickBot="1" x14ac:dyDescent="0.3">
      <c r="A390" s="61" t="s">
        <v>498</v>
      </c>
      <c r="B390" s="26" t="s">
        <v>499</v>
      </c>
      <c r="C390" s="62">
        <v>71275</v>
      </c>
      <c r="D390" s="78">
        <f t="shared" si="10"/>
        <v>188.99099999999999</v>
      </c>
      <c r="E390" s="62" t="s">
        <v>16</v>
      </c>
      <c r="F390" s="130" t="s">
        <v>68</v>
      </c>
      <c r="G390" s="131"/>
      <c r="I390" s="63">
        <v>182.6</v>
      </c>
    </row>
    <row r="391" spans="1:9" ht="15.75" thickBot="1" x14ac:dyDescent="0.3">
      <c r="A391" s="61" t="s">
        <v>500</v>
      </c>
      <c r="B391" s="26" t="s">
        <v>501</v>
      </c>
      <c r="C391" s="62">
        <v>70450</v>
      </c>
      <c r="D391" s="78">
        <f t="shared" si="10"/>
        <v>151.69994999999997</v>
      </c>
      <c r="E391" s="62" t="s">
        <v>22</v>
      </c>
      <c r="F391" s="130" t="s">
        <v>68</v>
      </c>
      <c r="G391" s="131"/>
      <c r="I391" s="63">
        <v>146.57</v>
      </c>
    </row>
    <row r="392" spans="1:9" ht="15.75" thickBot="1" x14ac:dyDescent="0.3">
      <c r="A392" s="61" t="s">
        <v>502</v>
      </c>
      <c r="B392" s="26" t="s">
        <v>503</v>
      </c>
      <c r="C392" s="62">
        <v>73700</v>
      </c>
      <c r="D392" s="78">
        <f t="shared" si="10"/>
        <v>160.74584999999999</v>
      </c>
      <c r="E392" s="62" t="s">
        <v>16</v>
      </c>
      <c r="F392" s="130" t="s">
        <v>68</v>
      </c>
      <c r="G392" s="131"/>
      <c r="I392" s="63">
        <v>155.31</v>
      </c>
    </row>
    <row r="393" spans="1:9" ht="15.75" thickBot="1" x14ac:dyDescent="0.3">
      <c r="A393" s="61" t="s">
        <v>504</v>
      </c>
      <c r="B393" s="26" t="s">
        <v>505</v>
      </c>
      <c r="C393" s="62">
        <v>72131</v>
      </c>
      <c r="D393" s="78">
        <f t="shared" si="10"/>
        <v>190.24334999999999</v>
      </c>
      <c r="E393" s="62" t="s">
        <v>16</v>
      </c>
      <c r="F393" s="130" t="s">
        <v>68</v>
      </c>
      <c r="G393" s="131"/>
      <c r="I393" s="63">
        <v>183.81</v>
      </c>
    </row>
    <row r="394" spans="1:9" ht="15.75" thickBot="1" x14ac:dyDescent="0.3">
      <c r="A394" s="61" t="s">
        <v>506</v>
      </c>
      <c r="B394" s="26" t="s">
        <v>507</v>
      </c>
      <c r="C394" s="62">
        <v>70486</v>
      </c>
      <c r="D394" s="78">
        <f t="shared" si="10"/>
        <v>156.93704999999997</v>
      </c>
      <c r="E394" s="62" t="s">
        <v>16</v>
      </c>
      <c r="F394" s="130" t="s">
        <v>68</v>
      </c>
      <c r="G394" s="131"/>
      <c r="I394" s="63">
        <v>151.63</v>
      </c>
    </row>
    <row r="395" spans="1:9" ht="15.75" thickBot="1" x14ac:dyDescent="0.3">
      <c r="A395" s="61" t="s">
        <v>508</v>
      </c>
      <c r="B395" s="26" t="s">
        <v>509</v>
      </c>
      <c r="C395" s="62">
        <v>70491</v>
      </c>
      <c r="D395" s="78">
        <f t="shared" si="10"/>
        <v>188.63909999999998</v>
      </c>
      <c r="E395" s="62" t="s">
        <v>16</v>
      </c>
      <c r="F395" s="130" t="s">
        <v>68</v>
      </c>
      <c r="G395" s="131"/>
      <c r="I395" s="63">
        <v>182.26</v>
      </c>
    </row>
    <row r="396" spans="1:9" ht="15.75" thickBot="1" x14ac:dyDescent="0.3">
      <c r="A396" s="61" t="s">
        <v>510</v>
      </c>
      <c r="B396" s="26" t="s">
        <v>511</v>
      </c>
      <c r="C396" s="62">
        <v>72125</v>
      </c>
      <c r="D396" s="78">
        <f t="shared" si="10"/>
        <v>190.13985</v>
      </c>
      <c r="E396" s="62" t="s">
        <v>16</v>
      </c>
      <c r="F396" s="130" t="s">
        <v>68</v>
      </c>
      <c r="G396" s="131"/>
      <c r="I396" s="63">
        <v>183.71</v>
      </c>
    </row>
    <row r="397" spans="1:9" ht="15.75" thickBot="1" x14ac:dyDescent="0.3">
      <c r="A397" s="61" t="s">
        <v>512</v>
      </c>
      <c r="B397" s="65" t="s">
        <v>802</v>
      </c>
      <c r="C397" s="25">
        <v>72193</v>
      </c>
      <c r="D397" s="78">
        <f t="shared" si="10"/>
        <v>213.30314999999999</v>
      </c>
      <c r="E397" s="62" t="s">
        <v>22</v>
      </c>
      <c r="F397" s="130" t="s">
        <v>68</v>
      </c>
      <c r="G397" s="131"/>
      <c r="I397" s="63">
        <v>206.09</v>
      </c>
    </row>
    <row r="398" spans="1:9" ht="15.75" thickBot="1" x14ac:dyDescent="0.3">
      <c r="A398" s="61" t="s">
        <v>514</v>
      </c>
      <c r="B398" s="26" t="s">
        <v>515</v>
      </c>
      <c r="C398" s="62">
        <v>71260</v>
      </c>
      <c r="D398" s="78">
        <f t="shared" si="10"/>
        <v>218.68514999999996</v>
      </c>
      <c r="E398" s="62" t="s">
        <v>16</v>
      </c>
      <c r="F398" s="130" t="s">
        <v>68</v>
      </c>
      <c r="G398" s="131"/>
      <c r="I398" s="63">
        <v>211.29</v>
      </c>
    </row>
    <row r="399" spans="1:9" ht="15.75" thickBot="1" x14ac:dyDescent="0.3">
      <c r="A399" s="61" t="s">
        <v>516</v>
      </c>
      <c r="B399" s="26" t="s">
        <v>517</v>
      </c>
      <c r="C399" s="62">
        <v>71250</v>
      </c>
      <c r="D399" s="78">
        <f t="shared" si="10"/>
        <v>190.47104999999999</v>
      </c>
      <c r="E399" s="62" t="s">
        <v>16</v>
      </c>
      <c r="F399" s="130" t="s">
        <v>68</v>
      </c>
      <c r="G399" s="131"/>
      <c r="I399" s="63">
        <v>184.03</v>
      </c>
    </row>
    <row r="400" spans="1:9" ht="15.75" thickBot="1" x14ac:dyDescent="0.3">
      <c r="A400" s="61" t="s">
        <v>518</v>
      </c>
      <c r="B400" s="26" t="s">
        <v>519</v>
      </c>
      <c r="C400" s="62">
        <v>77066</v>
      </c>
      <c r="D400" s="78">
        <f t="shared" si="10"/>
        <v>79.694999999999993</v>
      </c>
      <c r="E400" s="62" t="s">
        <v>22</v>
      </c>
      <c r="F400" s="130" t="s">
        <v>68</v>
      </c>
      <c r="G400" s="131"/>
      <c r="H400" s="84"/>
      <c r="I400" s="63">
        <v>77</v>
      </c>
    </row>
    <row r="401" spans="1:9" ht="15.75" thickBot="1" x14ac:dyDescent="0.3">
      <c r="A401" s="61" t="s">
        <v>520</v>
      </c>
      <c r="B401" s="26" t="s">
        <v>521</v>
      </c>
      <c r="C401" s="62">
        <v>77065</v>
      </c>
      <c r="D401" s="78">
        <f t="shared" si="10"/>
        <v>72.449999999999989</v>
      </c>
      <c r="E401" s="62" t="s">
        <v>22</v>
      </c>
      <c r="F401" s="130" t="s">
        <v>68</v>
      </c>
      <c r="G401" s="131"/>
      <c r="H401" s="84"/>
      <c r="I401" s="63">
        <v>70</v>
      </c>
    </row>
    <row r="402" spans="1:9" ht="15.75" thickBot="1" x14ac:dyDescent="0.3">
      <c r="A402" s="61" t="s">
        <v>522</v>
      </c>
      <c r="B402" s="26" t="s">
        <v>523</v>
      </c>
      <c r="C402" s="62">
        <v>73080</v>
      </c>
      <c r="D402" s="78">
        <f t="shared" si="10"/>
        <v>18.609299999999998</v>
      </c>
      <c r="E402" s="62" t="s">
        <v>16</v>
      </c>
      <c r="F402" s="130" t="s">
        <v>68</v>
      </c>
      <c r="G402" s="131"/>
      <c r="I402" s="63">
        <v>17.98</v>
      </c>
    </row>
    <row r="403" spans="1:9" ht="15.75" thickBot="1" x14ac:dyDescent="0.3">
      <c r="A403" s="61" t="s">
        <v>524</v>
      </c>
      <c r="B403" s="26" t="s">
        <v>525</v>
      </c>
      <c r="C403" s="62">
        <v>74220</v>
      </c>
      <c r="D403" s="78">
        <f t="shared" si="10"/>
        <v>44.287649999999992</v>
      </c>
      <c r="E403" s="62" t="s">
        <v>16</v>
      </c>
      <c r="F403" s="130" t="s">
        <v>68</v>
      </c>
      <c r="G403" s="131"/>
      <c r="I403" s="63">
        <v>42.79</v>
      </c>
    </row>
    <row r="404" spans="1:9" ht="15.75" thickBot="1" x14ac:dyDescent="0.3">
      <c r="A404" s="61" t="s">
        <v>526</v>
      </c>
      <c r="B404" s="26" t="s">
        <v>527</v>
      </c>
      <c r="C404" s="62">
        <v>73552</v>
      </c>
      <c r="D404" s="78">
        <f t="shared" si="10"/>
        <v>58.684499999999993</v>
      </c>
      <c r="E404" s="62" t="s">
        <v>16</v>
      </c>
      <c r="F404" s="130" t="s">
        <v>68</v>
      </c>
      <c r="G404" s="131"/>
      <c r="H404" s="84"/>
      <c r="I404" s="63">
        <v>56.699999999999996</v>
      </c>
    </row>
    <row r="405" spans="1:9" ht="15.75" thickBot="1" x14ac:dyDescent="0.3">
      <c r="A405" s="61" t="s">
        <v>528</v>
      </c>
      <c r="B405" s="26" t="s">
        <v>529</v>
      </c>
      <c r="C405" s="62">
        <v>73140</v>
      </c>
      <c r="D405" s="78">
        <f t="shared" si="10"/>
        <v>16.891199999999998</v>
      </c>
      <c r="E405" s="62" t="s">
        <v>16</v>
      </c>
      <c r="F405" s="130" t="s">
        <v>68</v>
      </c>
      <c r="G405" s="131"/>
      <c r="I405" s="63">
        <v>16.32</v>
      </c>
    </row>
    <row r="406" spans="1:9" ht="15.75" thickBot="1" x14ac:dyDescent="0.3">
      <c r="A406" s="61" t="s">
        <v>530</v>
      </c>
      <c r="B406" s="26" t="s">
        <v>531</v>
      </c>
      <c r="C406" s="62">
        <v>73620</v>
      </c>
      <c r="D406" s="78">
        <f t="shared" si="10"/>
        <v>19.137149999999998</v>
      </c>
      <c r="E406" s="62" t="s">
        <v>16</v>
      </c>
      <c r="F406" s="130" t="s">
        <v>68</v>
      </c>
      <c r="G406" s="131"/>
      <c r="I406" s="63">
        <v>18.489999999999998</v>
      </c>
    </row>
    <row r="407" spans="1:9" ht="15.75" thickBot="1" x14ac:dyDescent="0.3">
      <c r="A407" s="61" t="s">
        <v>532</v>
      </c>
      <c r="B407" s="26" t="s">
        <v>531</v>
      </c>
      <c r="C407" s="62">
        <v>73630</v>
      </c>
      <c r="D407" s="78">
        <f t="shared" si="10"/>
        <v>20.8035</v>
      </c>
      <c r="E407" s="62" t="s">
        <v>16</v>
      </c>
      <c r="F407" s="130" t="s">
        <v>68</v>
      </c>
      <c r="G407" s="131"/>
      <c r="I407" s="63">
        <v>20.100000000000001</v>
      </c>
    </row>
    <row r="408" spans="1:9" ht="15.75" thickBot="1" x14ac:dyDescent="0.3">
      <c r="A408" s="61" t="s">
        <v>533</v>
      </c>
      <c r="B408" s="26" t="s">
        <v>534</v>
      </c>
      <c r="C408" s="62">
        <v>73090</v>
      </c>
      <c r="D408" s="78">
        <f t="shared" si="10"/>
        <v>20.555099999999999</v>
      </c>
      <c r="E408" s="62" t="s">
        <v>16</v>
      </c>
      <c r="F408" s="130" t="s">
        <v>68</v>
      </c>
      <c r="G408" s="131"/>
      <c r="I408" s="63">
        <v>19.86</v>
      </c>
    </row>
    <row r="409" spans="1:9" ht="15.75" thickBot="1" x14ac:dyDescent="0.3">
      <c r="A409" s="61" t="s">
        <v>535</v>
      </c>
      <c r="B409" s="26" t="s">
        <v>536</v>
      </c>
      <c r="C409" s="62">
        <v>78264</v>
      </c>
      <c r="D409" s="78">
        <f t="shared" si="10"/>
        <v>133.97039999999998</v>
      </c>
      <c r="E409" s="62" t="s">
        <v>16</v>
      </c>
      <c r="F409" s="130" t="s">
        <v>68</v>
      </c>
      <c r="G409" s="131"/>
      <c r="I409" s="63">
        <v>129.44</v>
      </c>
    </row>
    <row r="410" spans="1:9" ht="15.75" thickBot="1" x14ac:dyDescent="0.3">
      <c r="A410" s="61" t="s">
        <v>537</v>
      </c>
      <c r="B410" s="26" t="s">
        <v>538</v>
      </c>
      <c r="C410" s="62">
        <v>73130</v>
      </c>
      <c r="D410" s="78">
        <f t="shared" si="10"/>
        <v>17.822699999999998</v>
      </c>
      <c r="E410" s="62" t="s">
        <v>16</v>
      </c>
      <c r="F410" s="130" t="s">
        <v>68</v>
      </c>
      <c r="G410" s="131"/>
      <c r="I410" s="63">
        <v>17.22</v>
      </c>
    </row>
    <row r="411" spans="1:9" ht="15.75" thickBot="1" x14ac:dyDescent="0.3">
      <c r="A411" s="61" t="s">
        <v>539</v>
      </c>
      <c r="B411" s="26" t="s">
        <v>540</v>
      </c>
      <c r="C411" s="62">
        <v>76536</v>
      </c>
      <c r="D411" s="78">
        <f t="shared" si="10"/>
        <v>57.411449999999995</v>
      </c>
      <c r="E411" s="62" t="s">
        <v>16</v>
      </c>
      <c r="F411" s="130" t="s">
        <v>68</v>
      </c>
      <c r="G411" s="131"/>
      <c r="I411" s="63">
        <v>55.47</v>
      </c>
    </row>
    <row r="412" spans="1:9" ht="15.75" thickBot="1" x14ac:dyDescent="0.3">
      <c r="A412" s="61" t="s">
        <v>541</v>
      </c>
      <c r="B412" s="26" t="s">
        <v>542</v>
      </c>
      <c r="C412" s="62">
        <v>78226</v>
      </c>
      <c r="D412" s="78">
        <f t="shared" si="10"/>
        <v>485.05274999999995</v>
      </c>
      <c r="E412" s="62" t="s">
        <v>16</v>
      </c>
      <c r="F412" s="130" t="s">
        <v>68</v>
      </c>
      <c r="G412" s="131"/>
      <c r="H412" s="84"/>
      <c r="I412" s="63">
        <v>468.65</v>
      </c>
    </row>
    <row r="413" spans="1:9" ht="15.75" thickBot="1" x14ac:dyDescent="0.3">
      <c r="A413" s="61" t="s">
        <v>543</v>
      </c>
      <c r="B413" s="26" t="s">
        <v>544</v>
      </c>
      <c r="C413" s="62">
        <v>73502</v>
      </c>
      <c r="D413" s="78">
        <f t="shared" si="10"/>
        <v>59.771249999999988</v>
      </c>
      <c r="E413" s="62" t="s">
        <v>16</v>
      </c>
      <c r="F413" s="130" t="s">
        <v>68</v>
      </c>
      <c r="G413" s="131"/>
      <c r="H413" s="84"/>
      <c r="I413" s="63">
        <v>57.749999999999993</v>
      </c>
    </row>
    <row r="414" spans="1:9" ht="15.75" thickBot="1" x14ac:dyDescent="0.3">
      <c r="A414" s="61" t="s">
        <v>545</v>
      </c>
      <c r="B414" s="26" t="s">
        <v>546</v>
      </c>
      <c r="C414" s="62">
        <v>73521</v>
      </c>
      <c r="D414" s="78">
        <f t="shared" si="10"/>
        <v>74.35181249999998</v>
      </c>
      <c r="E414" s="62" t="s">
        <v>16</v>
      </c>
      <c r="F414" s="130" t="s">
        <v>68</v>
      </c>
      <c r="G414" s="131"/>
      <c r="H414" s="84"/>
      <c r="I414" s="63">
        <v>71.837499999999991</v>
      </c>
    </row>
    <row r="415" spans="1:9" ht="15.75" thickBot="1" x14ac:dyDescent="0.3">
      <c r="A415" s="61" t="s">
        <v>547</v>
      </c>
      <c r="B415" s="26" t="s">
        <v>548</v>
      </c>
      <c r="C415" s="62">
        <v>73523</v>
      </c>
      <c r="D415" s="78">
        <f t="shared" si="10"/>
        <v>190.54349999999997</v>
      </c>
      <c r="E415" s="62" t="s">
        <v>16</v>
      </c>
      <c r="F415" s="130" t="s">
        <v>68</v>
      </c>
      <c r="G415" s="131"/>
      <c r="H415" s="84"/>
      <c r="I415" s="63">
        <v>184.1</v>
      </c>
    </row>
    <row r="416" spans="1:9" ht="15.75" thickBot="1" x14ac:dyDescent="0.3">
      <c r="A416" s="61" t="s">
        <v>549</v>
      </c>
      <c r="B416" s="26" t="s">
        <v>550</v>
      </c>
      <c r="C416" s="62">
        <v>73503</v>
      </c>
      <c r="D416" s="78">
        <f t="shared" si="10"/>
        <v>74.35181249999998</v>
      </c>
      <c r="E416" s="62" t="s">
        <v>16</v>
      </c>
      <c r="F416" s="130" t="s">
        <v>68</v>
      </c>
      <c r="G416" s="131"/>
      <c r="H416" s="84"/>
      <c r="I416" s="63">
        <v>71.837499999999991</v>
      </c>
    </row>
    <row r="417" spans="1:9" ht="15.75" thickBot="1" x14ac:dyDescent="0.3">
      <c r="A417" s="61" t="s">
        <v>551</v>
      </c>
      <c r="B417" s="26" t="s">
        <v>552</v>
      </c>
      <c r="C417" s="62">
        <v>73060</v>
      </c>
      <c r="D417" s="78">
        <f t="shared" si="10"/>
        <v>18.650699999999997</v>
      </c>
      <c r="E417" s="62" t="s">
        <v>16</v>
      </c>
      <c r="F417" s="130" t="s">
        <v>68</v>
      </c>
      <c r="G417" s="131"/>
      <c r="I417" s="63">
        <v>18.02</v>
      </c>
    </row>
    <row r="418" spans="1:9" ht="15.75" thickBot="1" x14ac:dyDescent="0.3">
      <c r="A418" s="61" t="s">
        <v>553</v>
      </c>
      <c r="B418" s="26" t="s">
        <v>554</v>
      </c>
      <c r="C418" s="62">
        <v>76882</v>
      </c>
      <c r="D418" s="78">
        <f t="shared" si="10"/>
        <v>72.449999999999989</v>
      </c>
      <c r="E418" s="62" t="s">
        <v>16</v>
      </c>
      <c r="F418" s="130" t="s">
        <v>68</v>
      </c>
      <c r="G418" s="131"/>
      <c r="H418" s="84"/>
      <c r="I418" s="63">
        <v>70</v>
      </c>
    </row>
    <row r="419" spans="1:9" ht="15.75" thickBot="1" x14ac:dyDescent="0.3">
      <c r="A419" s="61" t="s">
        <v>555</v>
      </c>
      <c r="B419" s="26" t="s">
        <v>556</v>
      </c>
      <c r="C419" s="62">
        <v>73560</v>
      </c>
      <c r="D419" s="78">
        <f t="shared" si="10"/>
        <v>20.08935</v>
      </c>
      <c r="E419" s="62" t="s">
        <v>16</v>
      </c>
      <c r="F419" s="130" t="s">
        <v>68</v>
      </c>
      <c r="G419" s="131"/>
      <c r="I419" s="63">
        <v>19.41</v>
      </c>
    </row>
    <row r="420" spans="1:9" ht="15.75" thickBot="1" x14ac:dyDescent="0.3">
      <c r="A420" s="61" t="s">
        <v>557</v>
      </c>
      <c r="B420" s="26" t="s">
        <v>558</v>
      </c>
      <c r="C420" s="62">
        <v>73562</v>
      </c>
      <c r="D420" s="78">
        <f t="shared" si="10"/>
        <v>22.480199999999996</v>
      </c>
      <c r="E420" s="62" t="s">
        <v>16</v>
      </c>
      <c r="F420" s="130" t="s">
        <v>68</v>
      </c>
      <c r="G420" s="131"/>
      <c r="I420" s="63">
        <v>21.72</v>
      </c>
    </row>
    <row r="421" spans="1:9" ht="15.75" thickBot="1" x14ac:dyDescent="0.3">
      <c r="A421" s="61" t="s">
        <v>559</v>
      </c>
      <c r="B421" s="26" t="s">
        <v>560</v>
      </c>
      <c r="C421" s="62">
        <v>73564</v>
      </c>
      <c r="D421" s="78">
        <f t="shared" si="10"/>
        <v>24.995249999999995</v>
      </c>
      <c r="E421" s="62" t="s">
        <v>16</v>
      </c>
      <c r="F421" s="130" t="s">
        <v>68</v>
      </c>
      <c r="G421" s="131"/>
      <c r="I421" s="63">
        <v>24.15</v>
      </c>
    </row>
    <row r="422" spans="1:9" ht="15.75" thickBot="1" x14ac:dyDescent="0.3">
      <c r="A422" s="61" t="s">
        <v>561</v>
      </c>
      <c r="B422" s="26" t="s">
        <v>562</v>
      </c>
      <c r="C422" s="26">
        <v>73720</v>
      </c>
      <c r="D422" s="78">
        <f t="shared" si="10"/>
        <v>329.71994999999998</v>
      </c>
      <c r="E422" s="62" t="s">
        <v>16</v>
      </c>
      <c r="F422" s="130" t="s">
        <v>68</v>
      </c>
      <c r="G422" s="131"/>
      <c r="I422" s="63">
        <v>318.57</v>
      </c>
    </row>
    <row r="423" spans="1:9" ht="15.75" thickBot="1" x14ac:dyDescent="0.3">
      <c r="A423" s="61" t="s">
        <v>563</v>
      </c>
      <c r="B423" s="26" t="s">
        <v>564</v>
      </c>
      <c r="C423" s="62">
        <v>73590</v>
      </c>
      <c r="D423" s="78">
        <f t="shared" si="10"/>
        <v>17.636399999999998</v>
      </c>
      <c r="E423" s="62" t="s">
        <v>16</v>
      </c>
      <c r="F423" s="130" t="s">
        <v>68</v>
      </c>
      <c r="G423" s="131"/>
      <c r="I423" s="63">
        <v>17.04</v>
      </c>
    </row>
    <row r="424" spans="1:9" ht="15.75" thickBot="1" x14ac:dyDescent="0.3">
      <c r="A424" s="61" t="s">
        <v>565</v>
      </c>
      <c r="B424" s="26" t="s">
        <v>566</v>
      </c>
      <c r="C424" s="62">
        <v>72100</v>
      </c>
      <c r="D424" s="78">
        <f t="shared" si="10"/>
        <v>22.832099999999997</v>
      </c>
      <c r="E424" s="62" t="s">
        <v>16</v>
      </c>
      <c r="F424" s="130" t="s">
        <v>68</v>
      </c>
      <c r="G424" s="131"/>
      <c r="I424" s="63">
        <v>22.06</v>
      </c>
    </row>
    <row r="425" spans="1:9" ht="15.75" thickBot="1" x14ac:dyDescent="0.3">
      <c r="A425" s="61" t="s">
        <v>567</v>
      </c>
      <c r="B425" s="26" t="s">
        <v>568</v>
      </c>
      <c r="C425" s="62">
        <v>72110</v>
      </c>
      <c r="D425" s="78">
        <f t="shared" si="10"/>
        <v>35.49015</v>
      </c>
      <c r="E425" s="62" t="s">
        <v>22</v>
      </c>
      <c r="F425" s="130" t="s">
        <v>68</v>
      </c>
      <c r="G425" s="131"/>
      <c r="I425" s="63">
        <v>34.29</v>
      </c>
    </row>
    <row r="426" spans="1:9" ht="15.75" thickBot="1" x14ac:dyDescent="0.3">
      <c r="A426" s="61" t="s">
        <v>569</v>
      </c>
      <c r="B426" s="26" t="s">
        <v>570</v>
      </c>
      <c r="C426" s="62" t="s">
        <v>571</v>
      </c>
      <c r="D426" s="78">
        <f t="shared" si="10"/>
        <v>27.168749999999999</v>
      </c>
      <c r="E426" s="66" t="s">
        <v>16</v>
      </c>
      <c r="F426" s="130" t="s">
        <v>68</v>
      </c>
      <c r="G426" s="131"/>
      <c r="H426" s="84"/>
      <c r="I426" s="63">
        <v>26.25</v>
      </c>
    </row>
    <row r="427" spans="1:9" ht="15.75" thickBot="1" x14ac:dyDescent="0.3">
      <c r="A427" s="61" t="s">
        <v>572</v>
      </c>
      <c r="B427" s="26" t="s">
        <v>573</v>
      </c>
      <c r="C427" s="62">
        <v>74183</v>
      </c>
      <c r="D427" s="78">
        <f t="shared" si="10"/>
        <v>380.15549999999996</v>
      </c>
      <c r="E427" s="62" t="s">
        <v>16</v>
      </c>
      <c r="F427" s="130" t="s">
        <v>68</v>
      </c>
      <c r="G427" s="131"/>
      <c r="I427" s="63">
        <v>367.3</v>
      </c>
    </row>
    <row r="428" spans="1:9" ht="15.75" thickBot="1" x14ac:dyDescent="0.3">
      <c r="A428" s="61" t="s">
        <v>574</v>
      </c>
      <c r="B428" s="26" t="s">
        <v>575</v>
      </c>
      <c r="C428" s="62">
        <v>70553</v>
      </c>
      <c r="D428" s="78">
        <f t="shared" si="10"/>
        <v>704.58659999999998</v>
      </c>
      <c r="E428" s="62" t="s">
        <v>22</v>
      </c>
      <c r="F428" s="130" t="s">
        <v>68</v>
      </c>
      <c r="G428" s="131"/>
      <c r="I428" s="63">
        <v>680.76</v>
      </c>
    </row>
    <row r="429" spans="1:9" ht="15.75" thickBot="1" x14ac:dyDescent="0.3">
      <c r="A429" s="61" t="s">
        <v>576</v>
      </c>
      <c r="B429" s="26" t="s">
        <v>577</v>
      </c>
      <c r="C429" s="62">
        <v>70551</v>
      </c>
      <c r="D429" s="78">
        <f t="shared" si="10"/>
        <v>332.89739999999995</v>
      </c>
      <c r="E429" s="62" t="s">
        <v>16</v>
      </c>
      <c r="F429" s="130" t="s">
        <v>68</v>
      </c>
      <c r="G429" s="131"/>
      <c r="I429" s="63">
        <v>321.64</v>
      </c>
    </row>
    <row r="430" spans="1:9" ht="15.75" thickBot="1" x14ac:dyDescent="0.3">
      <c r="A430" s="61" t="s">
        <v>578</v>
      </c>
      <c r="B430" s="26" t="s">
        <v>579</v>
      </c>
      <c r="C430" s="62" t="s">
        <v>580</v>
      </c>
      <c r="D430" s="78">
        <f t="shared" si="10"/>
        <v>652.04999999999995</v>
      </c>
      <c r="E430" s="66" t="s">
        <v>16</v>
      </c>
      <c r="F430" s="130" t="s">
        <v>68</v>
      </c>
      <c r="G430" s="131"/>
      <c r="H430" s="84"/>
      <c r="I430" s="63">
        <v>630</v>
      </c>
    </row>
    <row r="431" spans="1:9" ht="15.75" thickBot="1" x14ac:dyDescent="0.3">
      <c r="A431" s="61" t="s">
        <v>581</v>
      </c>
      <c r="B431" s="26" t="s">
        <v>582</v>
      </c>
      <c r="C431" s="62">
        <v>73721</v>
      </c>
      <c r="D431" s="78">
        <f t="shared" si="10"/>
        <v>310.57244999999995</v>
      </c>
      <c r="E431" s="62" t="s">
        <v>22</v>
      </c>
      <c r="F431" s="130" t="s">
        <v>68</v>
      </c>
      <c r="G431" s="131"/>
      <c r="I431" s="63">
        <v>300.07</v>
      </c>
    </row>
    <row r="432" spans="1:9" ht="15.75" thickBot="1" x14ac:dyDescent="0.3">
      <c r="A432" s="61" t="s">
        <v>583</v>
      </c>
      <c r="B432" s="26" t="s">
        <v>584</v>
      </c>
      <c r="C432" s="62">
        <v>73223</v>
      </c>
      <c r="D432" s="78">
        <f t="shared" si="10"/>
        <v>419.04044999999996</v>
      </c>
      <c r="E432" s="62" t="s">
        <v>16</v>
      </c>
      <c r="F432" s="130" t="s">
        <v>68</v>
      </c>
      <c r="G432" s="131"/>
      <c r="I432" s="63">
        <v>404.87</v>
      </c>
    </row>
    <row r="433" spans="1:9" ht="15.75" thickBot="1" x14ac:dyDescent="0.3">
      <c r="A433" s="61" t="s">
        <v>585</v>
      </c>
      <c r="B433" s="26" t="s">
        <v>586</v>
      </c>
      <c r="C433" s="62">
        <v>73222</v>
      </c>
      <c r="D433" s="78">
        <f t="shared" si="10"/>
        <v>294.10559999999998</v>
      </c>
      <c r="E433" s="62" t="s">
        <v>16</v>
      </c>
      <c r="F433" s="130" t="s">
        <v>68</v>
      </c>
      <c r="G433" s="131"/>
      <c r="I433" s="63">
        <v>284.16000000000003</v>
      </c>
    </row>
    <row r="434" spans="1:9" ht="15.75" thickBot="1" x14ac:dyDescent="0.3">
      <c r="A434" s="61" t="s">
        <v>587</v>
      </c>
      <c r="B434" s="26" t="s">
        <v>588</v>
      </c>
      <c r="C434" s="62">
        <v>73221</v>
      </c>
      <c r="D434" s="78">
        <f t="shared" ref="D434:D459" si="11">$I434*1.035</f>
        <v>313.81199999999995</v>
      </c>
      <c r="E434" s="62" t="s">
        <v>16</v>
      </c>
      <c r="F434" s="130" t="s">
        <v>68</v>
      </c>
      <c r="G434" s="131"/>
      <c r="I434" s="63">
        <v>303.2</v>
      </c>
    </row>
    <row r="435" spans="1:9" ht="15.75" thickBot="1" x14ac:dyDescent="0.3">
      <c r="A435" s="61" t="s">
        <v>589</v>
      </c>
      <c r="B435" s="26" t="s">
        <v>590</v>
      </c>
      <c r="C435" s="62">
        <v>72158</v>
      </c>
      <c r="D435" s="78">
        <f t="shared" si="11"/>
        <v>701.35739999999998</v>
      </c>
      <c r="E435" s="62" t="s">
        <v>16</v>
      </c>
      <c r="F435" s="130" t="s">
        <v>68</v>
      </c>
      <c r="G435" s="131"/>
      <c r="I435" s="63">
        <v>677.64</v>
      </c>
    </row>
    <row r="436" spans="1:9" ht="15.75" thickBot="1" x14ac:dyDescent="0.3">
      <c r="A436" s="61" t="s">
        <v>591</v>
      </c>
      <c r="B436" s="26" t="s">
        <v>592</v>
      </c>
      <c r="C436" s="62">
        <v>72148</v>
      </c>
      <c r="D436" s="78">
        <f t="shared" si="11"/>
        <v>360.19034999999997</v>
      </c>
      <c r="E436" s="62" t="s">
        <v>22</v>
      </c>
      <c r="F436" s="130" t="s">
        <v>68</v>
      </c>
      <c r="G436" s="131"/>
      <c r="I436" s="63">
        <v>348.01</v>
      </c>
    </row>
    <row r="437" spans="1:9" ht="15.75" thickBot="1" x14ac:dyDescent="0.3">
      <c r="A437" s="61" t="s">
        <v>593</v>
      </c>
      <c r="B437" s="26" t="s">
        <v>594</v>
      </c>
      <c r="C437" s="62">
        <v>72141</v>
      </c>
      <c r="D437" s="78">
        <f t="shared" si="11"/>
        <v>337.40999999999997</v>
      </c>
      <c r="E437" s="62" t="s">
        <v>16</v>
      </c>
      <c r="F437" s="130" t="s">
        <v>68</v>
      </c>
      <c r="G437" s="131"/>
      <c r="I437" s="63">
        <v>326</v>
      </c>
    </row>
    <row r="438" spans="1:9" ht="15.75" thickBot="1" x14ac:dyDescent="0.3">
      <c r="A438" s="61" t="s">
        <v>595</v>
      </c>
      <c r="B438" s="26" t="s">
        <v>596</v>
      </c>
      <c r="C438" s="62">
        <v>72197</v>
      </c>
      <c r="D438" s="78">
        <f t="shared" si="11"/>
        <v>304.55909999999994</v>
      </c>
      <c r="E438" s="62" t="s">
        <v>16</v>
      </c>
      <c r="F438" s="130" t="s">
        <v>68</v>
      </c>
      <c r="G438" s="131"/>
      <c r="I438" s="63">
        <v>294.26</v>
      </c>
    </row>
    <row r="439" spans="1:9" ht="15.75" thickBot="1" x14ac:dyDescent="0.3">
      <c r="A439" s="61" t="s">
        <v>597</v>
      </c>
      <c r="B439" s="26" t="s">
        <v>598</v>
      </c>
      <c r="C439" s="62">
        <v>78452</v>
      </c>
      <c r="D439" s="78">
        <f t="shared" si="11"/>
        <v>1021.9072499999999</v>
      </c>
      <c r="E439" s="62" t="s">
        <v>16</v>
      </c>
      <c r="F439" s="130" t="s">
        <v>68</v>
      </c>
      <c r="G439" s="131"/>
      <c r="H439" s="84"/>
      <c r="I439" s="63">
        <v>987.34999999999991</v>
      </c>
    </row>
    <row r="440" spans="1:9" ht="15.75" thickBot="1" x14ac:dyDescent="0.3">
      <c r="A440" s="61" t="s">
        <v>599</v>
      </c>
      <c r="B440" s="26" t="s">
        <v>600</v>
      </c>
      <c r="C440" s="62">
        <v>72040</v>
      </c>
      <c r="D440" s="78">
        <f t="shared" si="11"/>
        <v>24.405299999999997</v>
      </c>
      <c r="E440" s="62" t="s">
        <v>16</v>
      </c>
      <c r="F440" s="130" t="s">
        <v>68</v>
      </c>
      <c r="G440" s="131"/>
      <c r="I440" s="63">
        <v>23.58</v>
      </c>
    </row>
    <row r="441" spans="1:9" ht="15.75" thickBot="1" x14ac:dyDescent="0.3">
      <c r="A441" s="61" t="s">
        <v>601</v>
      </c>
      <c r="B441" s="26" t="s">
        <v>602</v>
      </c>
      <c r="C441" s="62">
        <v>72050</v>
      </c>
      <c r="D441" s="78">
        <f t="shared" si="11"/>
        <v>31.815899999999996</v>
      </c>
      <c r="E441" s="62" t="s">
        <v>16</v>
      </c>
      <c r="F441" s="130" t="s">
        <v>68</v>
      </c>
      <c r="G441" s="131"/>
      <c r="I441" s="63">
        <v>30.74</v>
      </c>
    </row>
    <row r="442" spans="1:9" ht="15.75" thickBot="1" x14ac:dyDescent="0.3">
      <c r="A442" s="61" t="s">
        <v>603</v>
      </c>
      <c r="B442" s="26" t="s">
        <v>604</v>
      </c>
      <c r="C442" s="62">
        <v>72052</v>
      </c>
      <c r="D442" s="78">
        <f t="shared" si="11"/>
        <v>42.621299999999998</v>
      </c>
      <c r="E442" s="62" t="s">
        <v>16</v>
      </c>
      <c r="F442" s="130" t="s">
        <v>68</v>
      </c>
      <c r="G442" s="131"/>
      <c r="I442" s="63">
        <v>41.18</v>
      </c>
    </row>
    <row r="443" spans="1:9" ht="15.75" thickBot="1" x14ac:dyDescent="0.3">
      <c r="A443" s="61" t="s">
        <v>605</v>
      </c>
      <c r="B443" s="26" t="s">
        <v>606</v>
      </c>
      <c r="C443" s="62">
        <v>76856</v>
      </c>
      <c r="D443" s="78">
        <f t="shared" si="11"/>
        <v>61.789499999999997</v>
      </c>
      <c r="E443" s="62" t="s">
        <v>16</v>
      </c>
      <c r="F443" s="130" t="s">
        <v>68</v>
      </c>
      <c r="G443" s="131"/>
      <c r="I443" s="63">
        <v>59.7</v>
      </c>
    </row>
    <row r="444" spans="1:9" ht="15.75" thickBot="1" x14ac:dyDescent="0.3">
      <c r="A444" s="61" t="s">
        <v>607</v>
      </c>
      <c r="B444" s="26" t="s">
        <v>608</v>
      </c>
      <c r="C444" s="62">
        <v>76857</v>
      </c>
      <c r="D444" s="78">
        <f t="shared" si="11"/>
        <v>38.522699999999993</v>
      </c>
      <c r="E444" s="62" t="s">
        <v>16</v>
      </c>
      <c r="F444" s="130" t="s">
        <v>68</v>
      </c>
      <c r="G444" s="131"/>
      <c r="I444" s="63">
        <v>37.22</v>
      </c>
    </row>
    <row r="445" spans="1:9" ht="15.75" thickBot="1" x14ac:dyDescent="0.3">
      <c r="A445" s="61" t="s">
        <v>609</v>
      </c>
      <c r="B445" s="26" t="s">
        <v>610</v>
      </c>
      <c r="C445" s="62">
        <v>72170</v>
      </c>
      <c r="D445" s="78">
        <f t="shared" si="11"/>
        <v>20.451599999999999</v>
      </c>
      <c r="E445" s="62" t="s">
        <v>16</v>
      </c>
      <c r="F445" s="130" t="s">
        <v>68</v>
      </c>
      <c r="G445" s="131"/>
      <c r="I445" s="63">
        <v>19.760000000000002</v>
      </c>
    </row>
    <row r="446" spans="1:9" ht="15.75" thickBot="1" x14ac:dyDescent="0.3">
      <c r="A446" s="61" t="s">
        <v>611</v>
      </c>
      <c r="B446" s="26" t="s">
        <v>612</v>
      </c>
      <c r="C446" s="62">
        <v>76770</v>
      </c>
      <c r="D446" s="78">
        <f t="shared" si="11"/>
        <v>77.386949999999985</v>
      </c>
      <c r="E446" s="62" t="s">
        <v>16</v>
      </c>
      <c r="F446" s="130" t="s">
        <v>68</v>
      </c>
      <c r="G446" s="131"/>
      <c r="I446" s="63">
        <v>74.77</v>
      </c>
    </row>
    <row r="447" spans="1:9" ht="15.75" thickBot="1" x14ac:dyDescent="0.3">
      <c r="A447" s="61" t="s">
        <v>613</v>
      </c>
      <c r="B447" s="26" t="s">
        <v>614</v>
      </c>
      <c r="C447" s="62">
        <v>71100</v>
      </c>
      <c r="D447" s="78">
        <f t="shared" si="11"/>
        <v>23.587649999999996</v>
      </c>
      <c r="E447" s="62" t="s">
        <v>16</v>
      </c>
      <c r="F447" s="130" t="s">
        <v>68</v>
      </c>
      <c r="G447" s="131"/>
      <c r="I447" s="63">
        <v>22.79</v>
      </c>
    </row>
    <row r="448" spans="1:9" ht="15.75" thickBot="1" x14ac:dyDescent="0.3">
      <c r="A448" s="61" t="s">
        <v>615</v>
      </c>
      <c r="B448" s="26" t="s">
        <v>616</v>
      </c>
      <c r="C448" s="62">
        <v>77067</v>
      </c>
      <c r="D448" s="78">
        <f t="shared" si="11"/>
        <v>45.28125</v>
      </c>
      <c r="E448" s="62" t="s">
        <v>22</v>
      </c>
      <c r="F448" s="130" t="s">
        <v>68</v>
      </c>
      <c r="G448" s="131"/>
      <c r="H448" s="84"/>
      <c r="I448" s="63">
        <v>43.75</v>
      </c>
    </row>
    <row r="449" spans="1:9" ht="15.75" thickBot="1" x14ac:dyDescent="0.3">
      <c r="A449" s="61" t="s">
        <v>617</v>
      </c>
      <c r="B449" s="26" t="s">
        <v>618</v>
      </c>
      <c r="C449" s="62">
        <v>76870</v>
      </c>
      <c r="D449" s="78">
        <f t="shared" si="11"/>
        <v>59.667749999999991</v>
      </c>
      <c r="E449" s="62" t="s">
        <v>16</v>
      </c>
      <c r="F449" s="130" t="s">
        <v>68</v>
      </c>
      <c r="G449" s="131"/>
      <c r="I449" s="63">
        <v>57.65</v>
      </c>
    </row>
    <row r="450" spans="1:9" ht="15.75" thickBot="1" x14ac:dyDescent="0.3">
      <c r="A450" s="61" t="s">
        <v>619</v>
      </c>
      <c r="B450" s="26" t="s">
        <v>620</v>
      </c>
      <c r="C450" s="62">
        <v>73030</v>
      </c>
      <c r="D450" s="78">
        <f t="shared" si="11"/>
        <v>19.033649999999998</v>
      </c>
      <c r="E450" s="62" t="s">
        <v>16</v>
      </c>
      <c r="F450" s="130" t="s">
        <v>68</v>
      </c>
      <c r="G450" s="131"/>
      <c r="I450" s="63">
        <v>18.39</v>
      </c>
    </row>
    <row r="451" spans="1:9" ht="15.75" thickBot="1" x14ac:dyDescent="0.3">
      <c r="A451" s="61" t="s">
        <v>621</v>
      </c>
      <c r="B451" s="26" t="s">
        <v>622</v>
      </c>
      <c r="C451" s="62">
        <v>70220</v>
      </c>
      <c r="D451" s="78">
        <f t="shared" si="11"/>
        <v>27.365399999999998</v>
      </c>
      <c r="E451" s="62" t="s">
        <v>16</v>
      </c>
      <c r="F451" s="130" t="s">
        <v>68</v>
      </c>
      <c r="G451" s="131"/>
      <c r="I451" s="63">
        <v>26.44</v>
      </c>
    </row>
    <row r="452" spans="1:9" ht="15.75" thickBot="1" x14ac:dyDescent="0.3">
      <c r="A452" s="61" t="s">
        <v>623</v>
      </c>
      <c r="B452" s="26" t="s">
        <v>624</v>
      </c>
      <c r="C452" s="26">
        <v>76098</v>
      </c>
      <c r="D452" s="78">
        <f t="shared" si="11"/>
        <v>17.657099999999996</v>
      </c>
      <c r="E452" s="66" t="s">
        <v>16</v>
      </c>
      <c r="F452" s="130" t="s">
        <v>68</v>
      </c>
      <c r="G452" s="131"/>
      <c r="I452" s="63">
        <v>17.059999999999999</v>
      </c>
    </row>
    <row r="453" spans="1:9" ht="15.75" thickBot="1" x14ac:dyDescent="0.3">
      <c r="A453" s="61" t="s">
        <v>625</v>
      </c>
      <c r="B453" s="26" t="s">
        <v>626</v>
      </c>
      <c r="C453" s="62">
        <v>74230</v>
      </c>
      <c r="D453" s="78">
        <f t="shared" si="11"/>
        <v>50.528699999999994</v>
      </c>
      <c r="E453" s="62" t="s">
        <v>16</v>
      </c>
      <c r="F453" s="130" t="s">
        <v>68</v>
      </c>
      <c r="G453" s="131"/>
      <c r="I453" s="63">
        <v>48.82</v>
      </c>
    </row>
    <row r="454" spans="1:9" ht="15.75" thickBot="1" x14ac:dyDescent="0.3">
      <c r="A454" s="61" t="s">
        <v>627</v>
      </c>
      <c r="B454" s="26" t="s">
        <v>628</v>
      </c>
      <c r="C454" s="26">
        <v>72070</v>
      </c>
      <c r="D454" s="78">
        <f t="shared" si="11"/>
        <v>25.616249999999997</v>
      </c>
      <c r="E454" s="62" t="s">
        <v>16</v>
      </c>
      <c r="F454" s="130" t="s">
        <v>68</v>
      </c>
      <c r="G454" s="131"/>
      <c r="I454" s="63">
        <v>24.75</v>
      </c>
    </row>
    <row r="455" spans="1:9" ht="15.75" thickBot="1" x14ac:dyDescent="0.3">
      <c r="A455" s="61" t="s">
        <v>629</v>
      </c>
      <c r="B455" s="26" t="s">
        <v>630</v>
      </c>
      <c r="C455" s="62">
        <v>72072</v>
      </c>
      <c r="D455" s="78">
        <f t="shared" si="11"/>
        <v>27.851849999999999</v>
      </c>
      <c r="E455" s="62" t="s">
        <v>16</v>
      </c>
      <c r="F455" s="130" t="s">
        <v>68</v>
      </c>
      <c r="G455" s="131"/>
      <c r="I455" s="63">
        <v>26.91</v>
      </c>
    </row>
    <row r="456" spans="1:9" ht="15.75" thickBot="1" x14ac:dyDescent="0.3">
      <c r="A456" s="61" t="s">
        <v>631</v>
      </c>
      <c r="B456" s="26" t="s">
        <v>632</v>
      </c>
      <c r="C456" s="62">
        <v>72074</v>
      </c>
      <c r="D456" s="78">
        <f t="shared" si="11"/>
        <v>32.126399999999997</v>
      </c>
      <c r="E456" s="62" t="s">
        <v>16</v>
      </c>
      <c r="F456" s="130" t="s">
        <v>68</v>
      </c>
      <c r="G456" s="131"/>
      <c r="I456" s="63">
        <v>31.04</v>
      </c>
    </row>
    <row r="457" spans="1:9" ht="15.75" thickBot="1" x14ac:dyDescent="0.3">
      <c r="A457" s="61" t="s">
        <v>633</v>
      </c>
      <c r="B457" s="26" t="s">
        <v>634</v>
      </c>
      <c r="C457" s="62">
        <v>76830</v>
      </c>
      <c r="D457" s="78">
        <f t="shared" si="11"/>
        <v>64.790999999999997</v>
      </c>
      <c r="E457" s="62" t="s">
        <v>22</v>
      </c>
      <c r="F457" s="130" t="s">
        <v>68</v>
      </c>
      <c r="G457" s="131"/>
      <c r="I457" s="63">
        <v>62.6</v>
      </c>
    </row>
    <row r="458" spans="1:9" ht="15.75" thickBot="1" x14ac:dyDescent="0.3">
      <c r="A458" s="61" t="s">
        <v>635</v>
      </c>
      <c r="B458" s="26" t="s">
        <v>636</v>
      </c>
      <c r="C458" s="62">
        <v>74246</v>
      </c>
      <c r="D458" s="78">
        <f t="shared" si="11"/>
        <v>67.875299999999996</v>
      </c>
      <c r="E458" s="62" t="s">
        <v>16</v>
      </c>
      <c r="F458" s="130" t="s">
        <v>68</v>
      </c>
      <c r="G458" s="131"/>
      <c r="I458" s="63">
        <v>65.58</v>
      </c>
    </row>
    <row r="459" spans="1:9" ht="15.75" thickBot="1" x14ac:dyDescent="0.3">
      <c r="A459" s="61" t="s">
        <v>637</v>
      </c>
      <c r="B459" s="26" t="s">
        <v>638</v>
      </c>
      <c r="C459" s="62">
        <v>73110</v>
      </c>
      <c r="D459" s="78">
        <f t="shared" si="11"/>
        <v>20.58615</v>
      </c>
      <c r="E459" s="62" t="s">
        <v>16</v>
      </c>
      <c r="F459" s="130" t="s">
        <v>68</v>
      </c>
      <c r="G459" s="131"/>
      <c r="I459" s="63">
        <v>19.89</v>
      </c>
    </row>
    <row r="460" spans="1:9" x14ac:dyDescent="0.25">
      <c r="D460" s="99"/>
      <c r="E460" s="9"/>
      <c r="F460" s="153"/>
      <c r="G460" s="64"/>
    </row>
    <row r="461" spans="1:9" ht="15.75" thickBot="1" x14ac:dyDescent="0.3">
      <c r="E461" s="40"/>
      <c r="F461" s="154"/>
      <c r="G461" s="64"/>
    </row>
    <row r="462" spans="1:9" ht="30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12"/>
    </row>
    <row r="463" spans="1:9" ht="15.75" thickBot="1" x14ac:dyDescent="0.3">
      <c r="A463" s="60" t="s">
        <v>639</v>
      </c>
      <c r="B463" s="17"/>
      <c r="C463" s="18"/>
      <c r="D463" s="18"/>
      <c r="E463" s="17"/>
      <c r="F463" s="18"/>
      <c r="G463" s="113"/>
    </row>
    <row r="464" spans="1:9" ht="15.75" thickBot="1" x14ac:dyDescent="0.3">
      <c r="A464" s="61" t="s">
        <v>640</v>
      </c>
      <c r="B464" s="26" t="s">
        <v>641</v>
      </c>
      <c r="C464" s="62">
        <v>97113</v>
      </c>
      <c r="D464" s="78">
        <f t="shared" ref="D464:D484" si="12">$I464*1.035</f>
        <v>16.01145</v>
      </c>
      <c r="E464" s="62" t="s">
        <v>16</v>
      </c>
      <c r="F464" s="130" t="s">
        <v>68</v>
      </c>
      <c r="G464" s="131"/>
      <c r="H464" s="84"/>
      <c r="I464" s="63">
        <v>15.47</v>
      </c>
    </row>
    <row r="465" spans="1:9" ht="15.75" thickBot="1" x14ac:dyDescent="0.3">
      <c r="A465" s="61" t="s">
        <v>642</v>
      </c>
      <c r="B465" s="26" t="s">
        <v>643</v>
      </c>
      <c r="C465" s="62" t="s">
        <v>644</v>
      </c>
      <c r="D465" s="78">
        <f t="shared" si="12"/>
        <v>42.745499999999993</v>
      </c>
      <c r="E465" s="66" t="s">
        <v>16</v>
      </c>
      <c r="F465" s="130" t="s">
        <v>68</v>
      </c>
      <c r="G465" s="131"/>
      <c r="H465" s="84"/>
      <c r="I465" s="63">
        <v>41.3</v>
      </c>
    </row>
    <row r="466" spans="1:9" ht="15.75" thickBot="1" x14ac:dyDescent="0.3">
      <c r="A466" s="61" t="s">
        <v>645</v>
      </c>
      <c r="B466" s="26" t="s">
        <v>646</v>
      </c>
      <c r="C466" s="62">
        <v>97116</v>
      </c>
      <c r="D466" s="78">
        <f t="shared" si="12"/>
        <v>12.844349999999999</v>
      </c>
      <c r="E466" s="62" t="s">
        <v>16</v>
      </c>
      <c r="F466" s="130" t="s">
        <v>68</v>
      </c>
      <c r="G466" s="131"/>
      <c r="I466" s="63">
        <v>12.41</v>
      </c>
    </row>
    <row r="467" spans="1:9" ht="15.75" thickBot="1" x14ac:dyDescent="0.3">
      <c r="A467" s="61" t="s">
        <v>647</v>
      </c>
      <c r="B467" s="26" t="s">
        <v>648</v>
      </c>
      <c r="C467" s="62">
        <v>97010</v>
      </c>
      <c r="D467" s="78">
        <f t="shared" si="12"/>
        <v>13.247999999999999</v>
      </c>
      <c r="E467" s="62" t="s">
        <v>16</v>
      </c>
      <c r="F467" s="130" t="s">
        <v>68</v>
      </c>
      <c r="G467" s="131"/>
      <c r="I467" s="63">
        <v>12.8</v>
      </c>
    </row>
    <row r="468" spans="1:9" ht="15.75" thickBot="1" x14ac:dyDescent="0.3">
      <c r="A468" s="61" t="s">
        <v>650</v>
      </c>
      <c r="B468" s="26" t="s">
        <v>651</v>
      </c>
      <c r="C468" s="62">
        <v>97140</v>
      </c>
      <c r="D468" s="78">
        <f t="shared" si="12"/>
        <v>15.079949999999998</v>
      </c>
      <c r="E468" s="62" t="s">
        <v>16</v>
      </c>
      <c r="F468" s="130" t="s">
        <v>68</v>
      </c>
      <c r="G468" s="131"/>
      <c r="I468" s="63">
        <v>14.57</v>
      </c>
    </row>
    <row r="469" spans="1:9" ht="15.75" thickBot="1" x14ac:dyDescent="0.3">
      <c r="A469" s="61" t="s">
        <v>652</v>
      </c>
      <c r="B469" s="26" t="s">
        <v>653</v>
      </c>
      <c r="C469" s="62">
        <v>97124</v>
      </c>
      <c r="D469" s="78">
        <f t="shared" si="12"/>
        <v>15.938999999999998</v>
      </c>
      <c r="E469" s="62" t="s">
        <v>16</v>
      </c>
      <c r="F469" s="130" t="s">
        <v>68</v>
      </c>
      <c r="G469" s="131"/>
      <c r="I469" s="63">
        <v>15.4</v>
      </c>
    </row>
    <row r="470" spans="1:9" ht="15.75" thickBot="1" x14ac:dyDescent="0.3">
      <c r="A470" s="61" t="s">
        <v>654</v>
      </c>
      <c r="B470" s="26" t="s">
        <v>655</v>
      </c>
      <c r="C470" s="62">
        <v>97012</v>
      </c>
      <c r="D470" s="78">
        <f t="shared" si="12"/>
        <v>13.920749999999998</v>
      </c>
      <c r="E470" s="62" t="s">
        <v>16</v>
      </c>
      <c r="F470" s="130" t="s">
        <v>68</v>
      </c>
      <c r="G470" s="131"/>
      <c r="I470" s="63">
        <v>13.45</v>
      </c>
    </row>
    <row r="471" spans="1:9" ht="15.75" thickBot="1" x14ac:dyDescent="0.3">
      <c r="A471" s="61" t="s">
        <v>656</v>
      </c>
      <c r="B471" s="26" t="s">
        <v>657</v>
      </c>
      <c r="C471" s="62">
        <v>97112</v>
      </c>
      <c r="D471" s="78">
        <f t="shared" si="12"/>
        <v>12.51315</v>
      </c>
      <c r="E471" s="62" t="s">
        <v>16</v>
      </c>
      <c r="F471" s="130" t="s">
        <v>68</v>
      </c>
      <c r="G471" s="131"/>
      <c r="I471" s="63">
        <v>12.09</v>
      </c>
    </row>
    <row r="472" spans="1:9" ht="15.75" thickBot="1" x14ac:dyDescent="0.3">
      <c r="A472" s="61" t="s">
        <v>658</v>
      </c>
      <c r="B472" s="26" t="s">
        <v>659</v>
      </c>
      <c r="C472" s="62">
        <v>97760</v>
      </c>
      <c r="D472" s="78">
        <f t="shared" si="12"/>
        <v>27.893249999999998</v>
      </c>
      <c r="E472" s="62" t="s">
        <v>16</v>
      </c>
      <c r="F472" s="130" t="s">
        <v>68</v>
      </c>
      <c r="G472" s="131"/>
      <c r="H472" s="84"/>
      <c r="I472" s="63">
        <v>26.95</v>
      </c>
    </row>
    <row r="473" spans="1:9" ht="15.75" thickBot="1" x14ac:dyDescent="0.3">
      <c r="A473" s="61" t="s">
        <v>660</v>
      </c>
      <c r="B473" s="26" t="s">
        <v>661</v>
      </c>
      <c r="C473" s="26">
        <v>97167</v>
      </c>
      <c r="D473" s="78">
        <f t="shared" si="12"/>
        <v>108.675</v>
      </c>
      <c r="E473" s="66" t="s">
        <v>16</v>
      </c>
      <c r="F473" s="130" t="s">
        <v>68</v>
      </c>
      <c r="G473" s="131"/>
      <c r="H473" s="84"/>
      <c r="I473" s="63">
        <v>105</v>
      </c>
    </row>
    <row r="474" spans="1:9" ht="15.75" thickBot="1" x14ac:dyDescent="0.3">
      <c r="A474" s="61" t="s">
        <v>662</v>
      </c>
      <c r="B474" s="26" t="s">
        <v>663</v>
      </c>
      <c r="C474" s="62">
        <v>97750</v>
      </c>
      <c r="D474" s="78">
        <f t="shared" si="12"/>
        <v>12.523499999999999</v>
      </c>
      <c r="E474" s="62" t="s">
        <v>16</v>
      </c>
      <c r="F474" s="130" t="s">
        <v>68</v>
      </c>
      <c r="G474" s="131"/>
      <c r="I474" s="63">
        <v>12.1</v>
      </c>
    </row>
    <row r="475" spans="1:9" ht="15.75" thickBot="1" x14ac:dyDescent="0.3">
      <c r="A475" s="61" t="s">
        <v>664</v>
      </c>
      <c r="B475" s="26" t="s">
        <v>665</v>
      </c>
      <c r="C475" s="26">
        <v>97163</v>
      </c>
      <c r="D475" s="78">
        <f t="shared" si="12"/>
        <v>108.675</v>
      </c>
      <c r="E475" s="66" t="s">
        <v>16</v>
      </c>
      <c r="F475" s="130" t="s">
        <v>68</v>
      </c>
      <c r="G475" s="131"/>
      <c r="H475" s="84"/>
      <c r="I475" s="63">
        <v>105</v>
      </c>
    </row>
    <row r="476" spans="1:9" ht="15.75" thickBot="1" x14ac:dyDescent="0.3">
      <c r="A476" s="61" t="s">
        <v>666</v>
      </c>
      <c r="B476" s="26" t="s">
        <v>667</v>
      </c>
      <c r="C476" s="26">
        <v>97161</v>
      </c>
      <c r="D476" s="78">
        <f t="shared" si="12"/>
        <v>81.506249999999994</v>
      </c>
      <c r="E476" s="66" t="s">
        <v>16</v>
      </c>
      <c r="F476" s="130" t="s">
        <v>68</v>
      </c>
      <c r="G476" s="131"/>
      <c r="H476" s="84"/>
      <c r="I476" s="63">
        <v>78.75</v>
      </c>
    </row>
    <row r="477" spans="1:9" ht="15.75" thickBot="1" x14ac:dyDescent="0.3">
      <c r="A477" s="61" t="s">
        <v>668</v>
      </c>
      <c r="B477" s="26" t="s">
        <v>669</v>
      </c>
      <c r="C477" s="62">
        <v>97162</v>
      </c>
      <c r="D477" s="78">
        <f t="shared" si="12"/>
        <v>90.5625</v>
      </c>
      <c r="E477" s="62" t="s">
        <v>16</v>
      </c>
      <c r="F477" s="130" t="s">
        <v>68</v>
      </c>
      <c r="G477" s="131"/>
      <c r="H477" s="84"/>
      <c r="I477" s="63">
        <v>87.5</v>
      </c>
    </row>
    <row r="478" spans="1:9" ht="15.75" thickBot="1" x14ac:dyDescent="0.3">
      <c r="A478" s="61" t="s">
        <v>670</v>
      </c>
      <c r="B478" s="26" t="s">
        <v>671</v>
      </c>
      <c r="C478" s="62">
        <v>97164</v>
      </c>
      <c r="D478" s="78">
        <f t="shared" si="12"/>
        <v>48.903749999999995</v>
      </c>
      <c r="E478" s="62" t="s">
        <v>16</v>
      </c>
      <c r="F478" s="130" t="s">
        <v>68</v>
      </c>
      <c r="G478" s="131"/>
      <c r="H478" s="84"/>
      <c r="I478" s="63">
        <v>47.25</v>
      </c>
    </row>
    <row r="479" spans="1:9" ht="15.75" thickBot="1" x14ac:dyDescent="0.3">
      <c r="A479" s="61" t="s">
        <v>672</v>
      </c>
      <c r="B479" s="26" t="s">
        <v>673</v>
      </c>
      <c r="C479" s="62">
        <v>97535</v>
      </c>
      <c r="D479" s="78">
        <f t="shared" si="12"/>
        <v>15.721649999999999</v>
      </c>
      <c r="E479" s="62" t="s">
        <v>16</v>
      </c>
      <c r="F479" s="130" t="s">
        <v>68</v>
      </c>
      <c r="G479" s="131"/>
      <c r="I479" s="63">
        <v>15.19</v>
      </c>
    </row>
    <row r="480" spans="1:9" ht="15.75" thickBot="1" x14ac:dyDescent="0.3">
      <c r="A480" s="61" t="s">
        <v>674</v>
      </c>
      <c r="B480" s="26" t="s">
        <v>675</v>
      </c>
      <c r="C480" s="62">
        <v>97533</v>
      </c>
      <c r="D480" s="78">
        <f t="shared" si="12"/>
        <v>7.6900499999999994</v>
      </c>
      <c r="E480" s="62" t="s">
        <v>16</v>
      </c>
      <c r="F480" s="130" t="s">
        <v>68</v>
      </c>
      <c r="G480" s="131"/>
      <c r="I480" s="63">
        <v>7.43</v>
      </c>
    </row>
    <row r="481" spans="1:9" ht="15.75" thickBot="1" x14ac:dyDescent="0.3">
      <c r="A481" s="61" t="s">
        <v>676</v>
      </c>
      <c r="B481" s="26" t="s">
        <v>677</v>
      </c>
      <c r="C481" s="62">
        <v>97530</v>
      </c>
      <c r="D481" s="78">
        <f t="shared" si="12"/>
        <v>13.268699999999999</v>
      </c>
      <c r="E481" s="62" t="s">
        <v>16</v>
      </c>
      <c r="F481" s="130" t="s">
        <v>68</v>
      </c>
      <c r="G481" s="131"/>
      <c r="I481" s="63">
        <v>12.82</v>
      </c>
    </row>
    <row r="482" spans="1:9" ht="15.75" thickBot="1" x14ac:dyDescent="0.3">
      <c r="A482" s="61" t="s">
        <v>678</v>
      </c>
      <c r="B482" s="26" t="s">
        <v>679</v>
      </c>
      <c r="C482" s="62">
        <v>97110</v>
      </c>
      <c r="D482" s="78">
        <f t="shared" si="12"/>
        <v>16.177050000000001</v>
      </c>
      <c r="E482" s="62" t="s">
        <v>22</v>
      </c>
      <c r="F482" s="130" t="s">
        <v>68</v>
      </c>
      <c r="G482" s="131"/>
      <c r="I482" s="63">
        <v>15.63</v>
      </c>
    </row>
    <row r="483" spans="1:9" ht="15.75" thickBot="1" x14ac:dyDescent="0.3">
      <c r="A483" s="61" t="s">
        <v>680</v>
      </c>
      <c r="B483" s="26" t="s">
        <v>681</v>
      </c>
      <c r="C483" s="62">
        <v>97035</v>
      </c>
      <c r="D483" s="78">
        <f t="shared" si="12"/>
        <v>16.021799999999999</v>
      </c>
      <c r="E483" s="62" t="s">
        <v>16</v>
      </c>
      <c r="F483" s="130" t="s">
        <v>68</v>
      </c>
      <c r="G483" s="131"/>
      <c r="I483" s="63">
        <v>15.48</v>
      </c>
    </row>
    <row r="484" spans="1:9" ht="15.75" thickBot="1" x14ac:dyDescent="0.3">
      <c r="A484" s="61" t="s">
        <v>682</v>
      </c>
      <c r="B484" s="26" t="s">
        <v>683</v>
      </c>
      <c r="C484" s="62">
        <v>97022</v>
      </c>
      <c r="D484" s="78">
        <f t="shared" si="12"/>
        <v>20.068649999999998</v>
      </c>
      <c r="E484" s="62" t="s">
        <v>16</v>
      </c>
      <c r="F484" s="130" t="s">
        <v>68</v>
      </c>
      <c r="G484" s="131"/>
      <c r="I484" s="63">
        <v>19.39</v>
      </c>
    </row>
    <row r="485" spans="1:9" x14ac:dyDescent="0.25">
      <c r="D485" s="99"/>
      <c r="E485" s="9"/>
      <c r="F485" s="153"/>
      <c r="G485" s="64"/>
    </row>
    <row r="486" spans="1:9" ht="15.75" thickBot="1" x14ac:dyDescent="0.3">
      <c r="E486" s="40"/>
      <c r="F486" s="154"/>
      <c r="G486" s="64"/>
    </row>
    <row r="487" spans="1:9" ht="30.75" thickBot="1" x14ac:dyDescent="0.3">
      <c r="A487" s="10" t="s">
        <v>8</v>
      </c>
      <c r="B487" s="10" t="s">
        <v>95</v>
      </c>
      <c r="C487" s="10" t="s">
        <v>96</v>
      </c>
      <c r="D487" s="10" t="s">
        <v>11</v>
      </c>
      <c r="E487" s="10" t="s">
        <v>12</v>
      </c>
      <c r="F487" s="129" t="s">
        <v>97</v>
      </c>
      <c r="G487" s="112"/>
    </row>
    <row r="488" spans="1:9" ht="15.75" thickBot="1" x14ac:dyDescent="0.3">
      <c r="A488" s="60" t="s">
        <v>684</v>
      </c>
      <c r="B488" s="17"/>
      <c r="C488" s="18"/>
      <c r="D488" s="18"/>
      <c r="E488" s="17"/>
      <c r="F488" s="18"/>
      <c r="G488" s="113"/>
    </row>
    <row r="489" spans="1:9" ht="15.75" thickBot="1" x14ac:dyDescent="0.3">
      <c r="A489" s="61" t="s">
        <v>685</v>
      </c>
      <c r="B489" s="26" t="s">
        <v>686</v>
      </c>
      <c r="C489" s="26">
        <v>94640</v>
      </c>
      <c r="D489" s="78">
        <f t="shared" ref="D489:D508" si="13">$I489*1.035</f>
        <v>12.24405</v>
      </c>
      <c r="E489" s="66" t="s">
        <v>16</v>
      </c>
      <c r="F489" s="130" t="s">
        <v>68</v>
      </c>
      <c r="G489" s="131"/>
      <c r="I489" s="104">
        <v>11.83</v>
      </c>
    </row>
    <row r="490" spans="1:9" ht="15.75" thickBot="1" x14ac:dyDescent="0.3">
      <c r="A490" s="61" t="s">
        <v>687</v>
      </c>
      <c r="B490" s="26" t="s">
        <v>688</v>
      </c>
      <c r="C490" s="62">
        <v>93798</v>
      </c>
      <c r="D490" s="78">
        <f t="shared" si="13"/>
        <v>23.090849999999996</v>
      </c>
      <c r="E490" s="62" t="s">
        <v>16</v>
      </c>
      <c r="F490" s="130" t="s">
        <v>68</v>
      </c>
      <c r="G490" s="131"/>
      <c r="I490" s="104">
        <v>22.31</v>
      </c>
    </row>
    <row r="491" spans="1:9" ht="15.75" thickBot="1" x14ac:dyDescent="0.3">
      <c r="A491" s="61" t="s">
        <v>689</v>
      </c>
      <c r="B491" s="26" t="s">
        <v>690</v>
      </c>
      <c r="C491" s="62">
        <v>93797</v>
      </c>
      <c r="D491" s="78">
        <f t="shared" si="13"/>
        <v>5.1232499999999996</v>
      </c>
      <c r="E491" s="62" t="s">
        <v>16</v>
      </c>
      <c r="F491" s="130" t="s">
        <v>68</v>
      </c>
      <c r="G491" s="131"/>
      <c r="I491" s="104">
        <v>4.95</v>
      </c>
    </row>
    <row r="492" spans="1:9" ht="15.75" thickBot="1" x14ac:dyDescent="0.3">
      <c r="A492" s="61" t="s">
        <v>691</v>
      </c>
      <c r="B492" s="26" t="s">
        <v>692</v>
      </c>
      <c r="C492" s="26">
        <v>93017</v>
      </c>
      <c r="D492" s="78">
        <f t="shared" si="13"/>
        <v>29.352599999999999</v>
      </c>
      <c r="E492" s="66" t="s">
        <v>16</v>
      </c>
      <c r="F492" s="130" t="s">
        <v>68</v>
      </c>
      <c r="G492" s="131"/>
      <c r="I492" s="104">
        <v>28.36</v>
      </c>
    </row>
    <row r="493" spans="1:9" ht="15.75" thickBot="1" x14ac:dyDescent="0.3">
      <c r="A493" s="61" t="s">
        <v>693</v>
      </c>
      <c r="B493" s="26" t="s">
        <v>694</v>
      </c>
      <c r="C493" s="26">
        <v>93005</v>
      </c>
      <c r="D493" s="78">
        <f t="shared" si="13"/>
        <v>11.1159</v>
      </c>
      <c r="E493" s="66" t="s">
        <v>16</v>
      </c>
      <c r="F493" s="130" t="s">
        <v>68</v>
      </c>
      <c r="G493" s="131"/>
      <c r="I493" s="104">
        <v>10.74</v>
      </c>
    </row>
    <row r="494" spans="1:9" ht="15.75" thickBot="1" x14ac:dyDescent="0.3">
      <c r="A494" s="61" t="s">
        <v>695</v>
      </c>
      <c r="B494" s="26" t="s">
        <v>696</v>
      </c>
      <c r="C494" s="26">
        <v>94060</v>
      </c>
      <c r="D494" s="78">
        <f t="shared" si="13"/>
        <v>26.081999999999997</v>
      </c>
      <c r="E494" s="66" t="s">
        <v>16</v>
      </c>
      <c r="F494" s="130" t="s">
        <v>68</v>
      </c>
      <c r="G494" s="131"/>
      <c r="I494" s="104">
        <v>25.2</v>
      </c>
    </row>
    <row r="495" spans="1:9" ht="15.75" thickBot="1" x14ac:dyDescent="0.3">
      <c r="A495" s="61" t="s">
        <v>697</v>
      </c>
      <c r="B495" s="26" t="s">
        <v>698</v>
      </c>
      <c r="C495" s="62">
        <v>93880</v>
      </c>
      <c r="D495" s="78">
        <f t="shared" si="13"/>
        <v>93.212099999999992</v>
      </c>
      <c r="E495" s="62" t="s">
        <v>16</v>
      </c>
      <c r="F495" s="130" t="s">
        <v>68</v>
      </c>
      <c r="G495" s="131"/>
      <c r="I495" s="104">
        <v>90.06</v>
      </c>
    </row>
    <row r="496" spans="1:9" ht="15.75" thickBot="1" x14ac:dyDescent="0.3">
      <c r="A496" s="61" t="s">
        <v>699</v>
      </c>
      <c r="B496" s="26" t="s">
        <v>700</v>
      </c>
      <c r="C496" s="62">
        <v>93970</v>
      </c>
      <c r="D496" s="78">
        <f t="shared" si="13"/>
        <v>88.575299999999984</v>
      </c>
      <c r="E496" s="62" t="s">
        <v>16</v>
      </c>
      <c r="F496" s="130" t="s">
        <v>68</v>
      </c>
      <c r="G496" s="131"/>
      <c r="I496" s="104">
        <v>85.58</v>
      </c>
    </row>
    <row r="497" spans="1:9" ht="15.75" thickBot="1" x14ac:dyDescent="0.3">
      <c r="A497" s="61" t="s">
        <v>701</v>
      </c>
      <c r="B497" s="26" t="s">
        <v>700</v>
      </c>
      <c r="C497" s="62">
        <v>93971</v>
      </c>
      <c r="D497" s="78">
        <f t="shared" si="13"/>
        <v>61.924049999999994</v>
      </c>
      <c r="E497" s="62" t="s">
        <v>16</v>
      </c>
      <c r="F497" s="130" t="s">
        <v>68</v>
      </c>
      <c r="G497" s="131"/>
      <c r="I497" s="104">
        <v>59.83</v>
      </c>
    </row>
    <row r="498" spans="1:9" ht="15.75" thickBot="1" x14ac:dyDescent="0.3">
      <c r="A498" s="61" t="s">
        <v>702</v>
      </c>
      <c r="B498" s="26" t="s">
        <v>703</v>
      </c>
      <c r="C498" s="62" t="s">
        <v>704</v>
      </c>
      <c r="D498" s="78">
        <f t="shared" si="13"/>
        <v>236.18699999999998</v>
      </c>
      <c r="E498" s="62" t="s">
        <v>16</v>
      </c>
      <c r="F498" s="130" t="s">
        <v>68</v>
      </c>
      <c r="G498" s="131"/>
      <c r="H498" s="44"/>
      <c r="I498" s="63">
        <v>228.2</v>
      </c>
    </row>
    <row r="499" spans="1:9" ht="15.75" thickBot="1" x14ac:dyDescent="0.3">
      <c r="A499" s="61" t="s">
        <v>705</v>
      </c>
      <c r="B499" s="26" t="s">
        <v>706</v>
      </c>
      <c r="C499" s="62" t="s">
        <v>707</v>
      </c>
      <c r="D499" s="78" t="e">
        <f t="shared" si="13"/>
        <v>#VALUE!</v>
      </c>
      <c r="E499" s="66" t="s">
        <v>16</v>
      </c>
      <c r="F499" s="130" t="s">
        <v>68</v>
      </c>
      <c r="G499" s="131"/>
      <c r="H499" s="44"/>
      <c r="I499" s="78" t="s">
        <v>874</v>
      </c>
    </row>
    <row r="500" spans="1:9" ht="15.75" thickBot="1" x14ac:dyDescent="0.3">
      <c r="A500" s="61" t="s">
        <v>709</v>
      </c>
      <c r="B500" s="26" t="s">
        <v>710</v>
      </c>
      <c r="C500" s="62">
        <v>90471</v>
      </c>
      <c r="D500" s="78">
        <f t="shared" si="13"/>
        <v>0.21734999999999999</v>
      </c>
      <c r="E500" s="62" t="s">
        <v>16</v>
      </c>
      <c r="F500" s="130" t="s">
        <v>68</v>
      </c>
      <c r="G500" s="131"/>
      <c r="I500" s="104">
        <v>0.21</v>
      </c>
    </row>
    <row r="501" spans="1:9" ht="15.75" thickBot="1" x14ac:dyDescent="0.3">
      <c r="A501" s="61" t="s">
        <v>711</v>
      </c>
      <c r="B501" s="26" t="s">
        <v>712</v>
      </c>
      <c r="C501" s="26">
        <v>96361</v>
      </c>
      <c r="D501" s="78">
        <f t="shared" si="13"/>
        <v>34.051499999999997</v>
      </c>
      <c r="E501" s="66" t="s">
        <v>16</v>
      </c>
      <c r="F501" s="130" t="s">
        <v>68</v>
      </c>
      <c r="G501" s="131"/>
      <c r="H501" s="44"/>
      <c r="I501" s="63">
        <v>32.9</v>
      </c>
    </row>
    <row r="502" spans="1:9" ht="15.75" thickBot="1" x14ac:dyDescent="0.3">
      <c r="A502" s="61" t="s">
        <v>713</v>
      </c>
      <c r="B502" s="26" t="s">
        <v>714</v>
      </c>
      <c r="C502" s="26">
        <v>96360</v>
      </c>
      <c r="D502" s="78">
        <f t="shared" si="13"/>
        <v>135.48149999999998</v>
      </c>
      <c r="E502" s="66" t="s">
        <v>16</v>
      </c>
      <c r="F502" s="130" t="s">
        <v>68</v>
      </c>
      <c r="G502" s="131"/>
      <c r="H502" s="44"/>
      <c r="I502" s="63">
        <v>130.9</v>
      </c>
    </row>
    <row r="503" spans="1:9" ht="15.75" thickBot="1" x14ac:dyDescent="0.3">
      <c r="A503" s="61" t="s">
        <v>715</v>
      </c>
      <c r="B503" s="26" t="s">
        <v>716</v>
      </c>
      <c r="C503" s="26">
        <v>94727</v>
      </c>
      <c r="D503" s="78">
        <f t="shared" si="13"/>
        <v>84.766499999999979</v>
      </c>
      <c r="E503" s="66" t="s">
        <v>16</v>
      </c>
      <c r="F503" s="130" t="s">
        <v>68</v>
      </c>
      <c r="G503" s="131"/>
      <c r="H503" s="44"/>
      <c r="I503" s="63">
        <v>81.899999999999991</v>
      </c>
    </row>
    <row r="504" spans="1:9" ht="15.75" thickBot="1" x14ac:dyDescent="0.3">
      <c r="A504" s="61" t="s">
        <v>717</v>
      </c>
      <c r="B504" s="26" t="s">
        <v>718</v>
      </c>
      <c r="C504" s="62" t="s">
        <v>787</v>
      </c>
      <c r="D504" s="78">
        <f t="shared" si="13"/>
        <v>86.94</v>
      </c>
      <c r="E504" s="62" t="s">
        <v>16</v>
      </c>
      <c r="F504" s="130" t="s">
        <v>68</v>
      </c>
      <c r="G504" s="131"/>
      <c r="H504" s="44"/>
      <c r="I504" s="63">
        <v>84</v>
      </c>
    </row>
    <row r="505" spans="1:9" ht="15.75" thickBot="1" x14ac:dyDescent="0.3">
      <c r="A505" s="61" t="s">
        <v>719</v>
      </c>
      <c r="B505" s="26" t="s">
        <v>720</v>
      </c>
      <c r="C505" s="62">
        <v>93270</v>
      </c>
      <c r="D505" s="78">
        <f t="shared" si="13"/>
        <v>22.11795</v>
      </c>
      <c r="E505" s="62" t="s">
        <v>16</v>
      </c>
      <c r="F505" s="130" t="s">
        <v>68</v>
      </c>
      <c r="G505" s="131"/>
      <c r="I505" s="104">
        <v>21.37</v>
      </c>
    </row>
    <row r="506" spans="1:9" ht="15.75" thickBot="1" x14ac:dyDescent="0.3">
      <c r="A506" s="61" t="s">
        <v>803</v>
      </c>
      <c r="B506" s="26" t="s">
        <v>722</v>
      </c>
      <c r="C506" s="62">
        <v>95811</v>
      </c>
      <c r="D506" s="78">
        <f t="shared" si="13"/>
        <v>323.38574999999997</v>
      </c>
      <c r="E506" s="62" t="s">
        <v>16</v>
      </c>
      <c r="F506" s="130" t="s">
        <v>68</v>
      </c>
      <c r="G506" s="131"/>
      <c r="I506" s="104">
        <v>312.45</v>
      </c>
    </row>
    <row r="507" spans="1:9" ht="15.75" thickBot="1" x14ac:dyDescent="0.3">
      <c r="A507" s="61" t="s">
        <v>804</v>
      </c>
      <c r="B507" s="26" t="s">
        <v>724</v>
      </c>
      <c r="C507" s="62">
        <v>95810</v>
      </c>
      <c r="D507" s="78">
        <f t="shared" si="13"/>
        <v>174.51134999999999</v>
      </c>
      <c r="E507" s="62" t="s">
        <v>22</v>
      </c>
      <c r="F507" s="130" t="s">
        <v>68</v>
      </c>
      <c r="G507" s="131"/>
      <c r="I507" s="104">
        <v>168.61</v>
      </c>
    </row>
    <row r="508" spans="1:9" ht="15.75" thickBot="1" x14ac:dyDescent="0.3">
      <c r="A508" s="61" t="s">
        <v>725</v>
      </c>
      <c r="B508" s="26" t="s">
        <v>726</v>
      </c>
      <c r="C508" s="62">
        <v>93306</v>
      </c>
      <c r="D508" s="78">
        <f t="shared" si="13"/>
        <v>562.57424999999989</v>
      </c>
      <c r="E508" s="62" t="s">
        <v>16</v>
      </c>
      <c r="F508" s="130" t="s">
        <v>68</v>
      </c>
      <c r="G508" s="131"/>
      <c r="H508" s="44"/>
      <c r="I508" s="63">
        <v>543.54999999999995</v>
      </c>
    </row>
    <row r="509" spans="1:9" x14ac:dyDescent="0.25">
      <c r="D509" s="84"/>
      <c r="E509" s="9"/>
      <c r="F509" s="153"/>
      <c r="G509" s="64"/>
      <c r="H509" s="44"/>
    </row>
    <row r="510" spans="1:9" ht="15.75" thickBot="1" x14ac:dyDescent="0.3">
      <c r="F510" s="154"/>
      <c r="G510" s="64"/>
    </row>
    <row r="511" spans="1:9" ht="30.75" thickBot="1" x14ac:dyDescent="0.3">
      <c r="A511" s="10" t="s">
        <v>8</v>
      </c>
      <c r="B511" s="10" t="s">
        <v>727</v>
      </c>
      <c r="C511" s="10" t="s">
        <v>96</v>
      </c>
      <c r="D511" s="10" t="s">
        <v>11</v>
      </c>
      <c r="E511" s="10" t="s">
        <v>12</v>
      </c>
      <c r="F511" s="129" t="s">
        <v>97</v>
      </c>
      <c r="G511" s="112"/>
    </row>
    <row r="512" spans="1:9" ht="15.75" thickBot="1" x14ac:dyDescent="0.3">
      <c r="A512" s="16" t="s">
        <v>728</v>
      </c>
      <c r="B512" s="17"/>
      <c r="C512" s="18"/>
      <c r="D512" s="18"/>
      <c r="E512" s="18"/>
      <c r="F512" s="18"/>
      <c r="G512" s="113"/>
    </row>
    <row r="513" spans="1:9" ht="15.75" thickBot="1" x14ac:dyDescent="0.3">
      <c r="A513" s="61" t="s">
        <v>709</v>
      </c>
      <c r="B513" s="25" t="s">
        <v>710</v>
      </c>
      <c r="C513" s="26">
        <v>90471</v>
      </c>
      <c r="D513" s="70" t="s">
        <v>68</v>
      </c>
      <c r="E513" s="62" t="s">
        <v>16</v>
      </c>
      <c r="F513" s="130" t="s">
        <v>68</v>
      </c>
      <c r="G513" s="131"/>
      <c r="H513" s="9"/>
    </row>
    <row r="514" spans="1:9" ht="15.75" thickBot="1" x14ac:dyDescent="0.3">
      <c r="A514" s="61" t="s">
        <v>729</v>
      </c>
      <c r="B514" s="25" t="s">
        <v>730</v>
      </c>
      <c r="C514" s="26">
        <v>93000</v>
      </c>
      <c r="D514" s="78">
        <f t="shared" ref="D514" si="14">$I514*1.035</f>
        <v>23.274458999999997</v>
      </c>
      <c r="E514" s="62" t="s">
        <v>22</v>
      </c>
      <c r="F514" s="130" t="s">
        <v>68</v>
      </c>
      <c r="G514" s="131"/>
      <c r="H514" s="116"/>
      <c r="I514" s="63">
        <v>22.487399999999997</v>
      </c>
    </row>
    <row r="515" spans="1:9" ht="15.75" thickBot="1" x14ac:dyDescent="0.3">
      <c r="A515" s="61" t="s">
        <v>658</v>
      </c>
      <c r="B515" s="25" t="s">
        <v>659</v>
      </c>
      <c r="C515" s="26">
        <v>97760</v>
      </c>
      <c r="D515" s="70" t="s">
        <v>68</v>
      </c>
      <c r="E515" s="62" t="s">
        <v>16</v>
      </c>
      <c r="F515" s="130" t="s">
        <v>68</v>
      </c>
      <c r="G515" s="131"/>
      <c r="H515" s="9"/>
    </row>
    <row r="516" spans="1:9" ht="30.75" thickBot="1" x14ac:dyDescent="0.3">
      <c r="A516" s="61" t="s">
        <v>731</v>
      </c>
      <c r="B516" s="25" t="s">
        <v>732</v>
      </c>
      <c r="C516" s="26">
        <v>99203</v>
      </c>
      <c r="D516" s="78">
        <f t="shared" ref="D516:D517" si="15">$I516*1.035</f>
        <v>65.694037499999993</v>
      </c>
      <c r="E516" s="62" t="s">
        <v>22</v>
      </c>
      <c r="F516" s="130" t="s">
        <v>68</v>
      </c>
      <c r="G516" s="131"/>
      <c r="H516" s="108"/>
      <c r="I516" s="105">
        <v>63.472499999999997</v>
      </c>
    </row>
    <row r="517" spans="1:9" ht="30.75" thickBot="1" x14ac:dyDescent="0.3">
      <c r="A517" s="61" t="s">
        <v>733</v>
      </c>
      <c r="B517" s="25" t="s">
        <v>734</v>
      </c>
      <c r="C517" s="26">
        <v>99204</v>
      </c>
      <c r="D517" s="78">
        <f t="shared" si="15"/>
        <v>109.43355149999999</v>
      </c>
      <c r="E517" s="62" t="s">
        <v>22</v>
      </c>
      <c r="F517" s="130" t="s">
        <v>68</v>
      </c>
      <c r="G517" s="131"/>
      <c r="H517" s="108"/>
      <c r="I517" s="105">
        <v>105.7329</v>
      </c>
    </row>
    <row r="518" spans="1:9" ht="15.75" thickBot="1" x14ac:dyDescent="0.3">
      <c r="A518" s="61" t="s">
        <v>735</v>
      </c>
      <c r="B518" s="25" t="s">
        <v>736</v>
      </c>
      <c r="C518" s="26">
        <v>99205</v>
      </c>
      <c r="D518" s="105" t="s">
        <v>1053</v>
      </c>
      <c r="E518" s="62" t="s">
        <v>22</v>
      </c>
      <c r="F518" s="130" t="s">
        <v>68</v>
      </c>
      <c r="G518" s="131"/>
      <c r="H518" s="108"/>
    </row>
    <row r="519" spans="1:9" ht="15.75" thickBot="1" x14ac:dyDescent="0.3">
      <c r="A519" s="61" t="s">
        <v>737</v>
      </c>
      <c r="B519" s="25" t="s">
        <v>738</v>
      </c>
      <c r="C519" s="26">
        <v>99386</v>
      </c>
      <c r="D519" s="105" t="s">
        <v>1054</v>
      </c>
      <c r="E519" s="62" t="s">
        <v>22</v>
      </c>
      <c r="F519" s="130" t="s">
        <v>68</v>
      </c>
      <c r="G519" s="131"/>
      <c r="H519" s="108"/>
    </row>
    <row r="520" spans="1:9" ht="15.75" thickBot="1" x14ac:dyDescent="0.3">
      <c r="A520" s="61" t="s">
        <v>739</v>
      </c>
      <c r="B520" s="26" t="s">
        <v>740</v>
      </c>
      <c r="C520" s="26">
        <v>99385</v>
      </c>
      <c r="D520" s="105" t="s">
        <v>1054</v>
      </c>
      <c r="E520" s="62" t="s">
        <v>22</v>
      </c>
      <c r="F520" s="130" t="s">
        <v>68</v>
      </c>
      <c r="G520" s="131"/>
      <c r="H520" s="108"/>
    </row>
    <row r="521" spans="1:9" ht="15.75" thickBot="1" x14ac:dyDescent="0.3">
      <c r="A521" s="61" t="s">
        <v>741</v>
      </c>
      <c r="B521" s="26" t="s">
        <v>742</v>
      </c>
      <c r="C521" s="26">
        <v>99214</v>
      </c>
      <c r="D521" s="78">
        <f t="shared" ref="D521" si="16">$I521*1.035</f>
        <v>65.899898999999991</v>
      </c>
      <c r="E521" s="66" t="s">
        <v>16</v>
      </c>
      <c r="F521" s="130" t="s">
        <v>68</v>
      </c>
      <c r="G521" s="131"/>
      <c r="H521" s="108"/>
      <c r="I521" s="105">
        <v>63.671399999999998</v>
      </c>
    </row>
    <row r="522" spans="1:9" ht="15.75" thickBot="1" x14ac:dyDescent="0.3">
      <c r="A522" s="61" t="s">
        <v>743</v>
      </c>
      <c r="B522" s="26" t="s">
        <v>742</v>
      </c>
      <c r="C522" s="26">
        <v>99213</v>
      </c>
      <c r="D522" s="105" t="s">
        <v>1055</v>
      </c>
      <c r="E522" s="66" t="s">
        <v>16</v>
      </c>
      <c r="F522" s="130" t="s">
        <v>68</v>
      </c>
      <c r="G522" s="131"/>
      <c r="H522" s="108"/>
    </row>
    <row r="523" spans="1:9" ht="15.75" thickBot="1" x14ac:dyDescent="0.3">
      <c r="A523" s="61" t="s">
        <v>744</v>
      </c>
      <c r="B523" s="26" t="s">
        <v>745</v>
      </c>
      <c r="C523" s="26">
        <v>93010</v>
      </c>
      <c r="D523" s="78">
        <f t="shared" ref="D523:D525" si="17">$I523*1.035</f>
        <v>9.0821249999999978</v>
      </c>
      <c r="E523" s="66" t="s">
        <v>16</v>
      </c>
      <c r="F523" s="130" t="s">
        <v>68</v>
      </c>
      <c r="G523" s="131"/>
      <c r="H523" s="108"/>
      <c r="I523" s="105">
        <v>8.7749999999999986</v>
      </c>
    </row>
    <row r="524" spans="1:9" ht="15.75" thickBot="1" x14ac:dyDescent="0.3">
      <c r="A524" s="61" t="s">
        <v>746</v>
      </c>
      <c r="B524" s="26" t="s">
        <v>747</v>
      </c>
      <c r="C524" s="26">
        <v>99336</v>
      </c>
      <c r="D524" s="78">
        <f t="shared" si="17"/>
        <v>90.155227499999995</v>
      </c>
      <c r="E524" s="66" t="s">
        <v>16</v>
      </c>
      <c r="F524" s="130" t="s">
        <v>68</v>
      </c>
      <c r="G524" s="131"/>
      <c r="H524" s="108"/>
      <c r="I524" s="105">
        <v>87.106499999999997</v>
      </c>
    </row>
    <row r="525" spans="1:9" ht="15.75" thickBot="1" x14ac:dyDescent="0.3">
      <c r="A525" s="61" t="s">
        <v>748</v>
      </c>
      <c r="B525" s="26" t="s">
        <v>742</v>
      </c>
      <c r="C525" s="26">
        <v>99215</v>
      </c>
      <c r="D525" s="78">
        <f t="shared" si="17"/>
        <v>94.514647499999981</v>
      </c>
      <c r="E525" s="66" t="s">
        <v>16</v>
      </c>
      <c r="F525" s="130" t="s">
        <v>68</v>
      </c>
      <c r="G525" s="131"/>
      <c r="H525" s="108"/>
      <c r="I525" s="105">
        <v>91.318499999999986</v>
      </c>
    </row>
    <row r="526" spans="1:9" x14ac:dyDescent="0.25">
      <c r="C526"/>
      <c r="D526" s="106"/>
      <c r="E526" s="107"/>
      <c r="F526" s="64"/>
      <c r="G526" s="64"/>
      <c r="H526" s="108"/>
    </row>
    <row r="527" spans="1:9" ht="15.75" thickBot="1" x14ac:dyDescent="0.3">
      <c r="F527" s="64"/>
    </row>
    <row r="528" spans="1:9" ht="30.75" thickBot="1" x14ac:dyDescent="0.3">
      <c r="A528" s="10" t="s">
        <v>8</v>
      </c>
      <c r="B528" s="10" t="s">
        <v>749</v>
      </c>
      <c r="C528" s="10" t="s">
        <v>96</v>
      </c>
      <c r="D528" s="10" t="s">
        <v>11</v>
      </c>
      <c r="E528" s="129" t="s">
        <v>12</v>
      </c>
      <c r="F528" s="112"/>
      <c r="G528" s="11"/>
    </row>
    <row r="529" spans="1:9" ht="33.6" customHeight="1" thickBot="1" x14ac:dyDescent="0.3">
      <c r="A529" s="161" t="s">
        <v>875</v>
      </c>
      <c r="B529" s="102"/>
      <c r="C529" s="102"/>
      <c r="D529" s="102"/>
      <c r="E529" s="102"/>
      <c r="F529" s="162"/>
      <c r="G529" s="38"/>
    </row>
    <row r="530" spans="1:9" ht="30.75" thickBot="1" x14ac:dyDescent="0.3">
      <c r="A530" s="61" t="s">
        <v>751</v>
      </c>
      <c r="B530" s="65" t="s">
        <v>752</v>
      </c>
      <c r="C530" s="65">
        <v>93452</v>
      </c>
      <c r="D530" s="78">
        <f t="shared" ref="D530:D532" si="18">$I530*1.035</f>
        <v>3856.1512499999994</v>
      </c>
      <c r="E530" s="130" t="s">
        <v>753</v>
      </c>
      <c r="F530" s="131"/>
      <c r="G530" s="64"/>
      <c r="H530" s="67"/>
      <c r="I530" s="47">
        <v>3725.7499999999995</v>
      </c>
    </row>
    <row r="531" spans="1:9" ht="15.75" thickBot="1" x14ac:dyDescent="0.3">
      <c r="A531" s="61" t="s">
        <v>754</v>
      </c>
      <c r="B531" s="65" t="s">
        <v>755</v>
      </c>
      <c r="C531" s="25">
        <v>81000</v>
      </c>
      <c r="D531" s="78">
        <f t="shared" si="18"/>
        <v>1.5007499999999998</v>
      </c>
      <c r="E531" s="130" t="s">
        <v>753</v>
      </c>
      <c r="F531" s="131"/>
      <c r="G531" s="64"/>
      <c r="H531" s="67"/>
      <c r="I531" s="63">
        <v>1.45</v>
      </c>
    </row>
    <row r="532" spans="1:9" ht="33" customHeight="1" thickBot="1" x14ac:dyDescent="0.3">
      <c r="A532" s="61" t="s">
        <v>754</v>
      </c>
      <c r="B532" s="65" t="s">
        <v>756</v>
      </c>
      <c r="C532" s="25">
        <v>81002</v>
      </c>
      <c r="D532" s="78">
        <f t="shared" si="18"/>
        <v>4.8541499999999997</v>
      </c>
      <c r="E532" s="130" t="s">
        <v>753</v>
      </c>
      <c r="F532" s="131"/>
      <c r="G532" s="64"/>
      <c r="H532" s="67"/>
      <c r="I532" s="63">
        <v>4.6900000000000004</v>
      </c>
    </row>
    <row r="533" spans="1:9" ht="45.75" thickBot="1" x14ac:dyDescent="0.3">
      <c r="A533" s="61" t="s">
        <v>757</v>
      </c>
      <c r="B533" s="65" t="s">
        <v>758</v>
      </c>
      <c r="C533" s="65">
        <v>59400</v>
      </c>
      <c r="D533" s="70" t="s">
        <v>68</v>
      </c>
      <c r="E533" s="127" t="s">
        <v>759</v>
      </c>
      <c r="F533" s="131"/>
      <c r="G533" s="64"/>
      <c r="H533" s="67"/>
      <c r="I533" s="70" t="s">
        <v>68</v>
      </c>
    </row>
    <row r="534" spans="1:9" ht="45.75" thickBot="1" x14ac:dyDescent="0.3">
      <c r="A534" s="61" t="s">
        <v>757</v>
      </c>
      <c r="B534" s="65" t="s">
        <v>760</v>
      </c>
      <c r="C534" s="65">
        <v>59510</v>
      </c>
      <c r="D534" s="70" t="s">
        <v>68</v>
      </c>
      <c r="E534" s="127" t="s">
        <v>759</v>
      </c>
      <c r="F534" s="131"/>
      <c r="G534" s="64"/>
      <c r="H534" s="67"/>
      <c r="I534" s="70" t="s">
        <v>68</v>
      </c>
    </row>
    <row r="535" spans="1:9" ht="45.75" thickBot="1" x14ac:dyDescent="0.3">
      <c r="A535" s="61" t="s">
        <v>757</v>
      </c>
      <c r="B535" s="65" t="s">
        <v>761</v>
      </c>
      <c r="C535" s="65">
        <v>59610</v>
      </c>
      <c r="D535" s="70" t="s">
        <v>68</v>
      </c>
      <c r="E535" s="127" t="s">
        <v>759</v>
      </c>
      <c r="F535" s="131"/>
      <c r="G535" s="64"/>
      <c r="H535" s="67"/>
      <c r="I535" s="70" t="s">
        <v>68</v>
      </c>
    </row>
    <row r="536" spans="1:9" ht="30.75" thickBot="1" x14ac:dyDescent="0.3">
      <c r="A536" s="61" t="s">
        <v>762</v>
      </c>
      <c r="B536" s="65" t="s">
        <v>763</v>
      </c>
      <c r="C536" s="25">
        <v>99243</v>
      </c>
      <c r="D536" s="78">
        <f t="shared" ref="D536:D537" si="19">$I536*1.035</f>
        <v>46.916549999999994</v>
      </c>
      <c r="E536" s="130" t="s">
        <v>753</v>
      </c>
      <c r="F536" s="131"/>
      <c r="G536" s="64"/>
      <c r="H536" s="67"/>
      <c r="I536" s="63">
        <v>45.33</v>
      </c>
    </row>
    <row r="537" spans="1:9" ht="30.75" thickBot="1" x14ac:dyDescent="0.3">
      <c r="A537" s="61" t="s">
        <v>762</v>
      </c>
      <c r="B537" s="65" t="s">
        <v>764</v>
      </c>
      <c r="C537" s="25">
        <v>99244</v>
      </c>
      <c r="D537" s="78">
        <f t="shared" si="19"/>
        <v>78.898049999999998</v>
      </c>
      <c r="E537" s="130" t="s">
        <v>753</v>
      </c>
      <c r="F537" s="131"/>
      <c r="G537" s="64"/>
      <c r="H537" s="67"/>
      <c r="I537" s="63">
        <v>76.23</v>
      </c>
    </row>
    <row r="538" spans="1:9" ht="30.75" thickBot="1" x14ac:dyDescent="0.3">
      <c r="A538" s="61" t="s">
        <v>765</v>
      </c>
      <c r="B538" s="65" t="s">
        <v>766</v>
      </c>
      <c r="C538" s="65">
        <v>90832</v>
      </c>
      <c r="D538" s="70" t="s">
        <v>68</v>
      </c>
      <c r="E538" s="127" t="s">
        <v>759</v>
      </c>
      <c r="F538" s="131"/>
      <c r="G538" s="64"/>
      <c r="H538" s="67"/>
      <c r="I538" s="70" t="s">
        <v>68</v>
      </c>
    </row>
    <row r="539" spans="1:9" ht="30.75" thickBot="1" x14ac:dyDescent="0.3">
      <c r="A539" s="61" t="s">
        <v>765</v>
      </c>
      <c r="B539" s="65" t="s">
        <v>768</v>
      </c>
      <c r="C539" s="25">
        <v>90834</v>
      </c>
      <c r="D539" s="70" t="s">
        <v>68</v>
      </c>
      <c r="E539" s="127" t="s">
        <v>759</v>
      </c>
      <c r="F539" s="131"/>
      <c r="G539" s="64"/>
      <c r="H539" s="67"/>
      <c r="I539" s="70" t="s">
        <v>68</v>
      </c>
    </row>
    <row r="540" spans="1:9" ht="30.75" thickBot="1" x14ac:dyDescent="0.3">
      <c r="A540" s="61" t="s">
        <v>765</v>
      </c>
      <c r="B540" s="65" t="s">
        <v>769</v>
      </c>
      <c r="C540" s="25">
        <v>90837</v>
      </c>
      <c r="D540" s="70" t="s">
        <v>68</v>
      </c>
      <c r="E540" s="127" t="s">
        <v>759</v>
      </c>
      <c r="F540" s="131"/>
      <c r="G540" s="64"/>
      <c r="H540" s="67"/>
      <c r="I540" s="70" t="s">
        <v>68</v>
      </c>
    </row>
    <row r="541" spans="1:9" ht="30.75" thickBot="1" x14ac:dyDescent="0.3">
      <c r="A541" s="61" t="s">
        <v>765</v>
      </c>
      <c r="B541" s="65" t="s">
        <v>770</v>
      </c>
      <c r="C541" s="25">
        <v>90846</v>
      </c>
      <c r="D541" s="78">
        <f t="shared" ref="D541:D544" si="20">$I541*1.035</f>
        <v>39.754349999999995</v>
      </c>
      <c r="E541" s="130" t="s">
        <v>753</v>
      </c>
      <c r="F541" s="131"/>
      <c r="G541" s="64"/>
      <c r="H541" s="67"/>
      <c r="I541" s="63">
        <v>38.409999999999997</v>
      </c>
    </row>
    <row r="542" spans="1:9" ht="30.75" thickBot="1" x14ac:dyDescent="0.3">
      <c r="A542" s="61" t="s">
        <v>765</v>
      </c>
      <c r="B542" s="65" t="s">
        <v>771</v>
      </c>
      <c r="C542" s="25">
        <v>90847</v>
      </c>
      <c r="D542" s="78">
        <f t="shared" si="20"/>
        <v>46.85445</v>
      </c>
      <c r="E542" s="130" t="s">
        <v>753</v>
      </c>
      <c r="F542" s="131"/>
      <c r="G542" s="64"/>
      <c r="H542" s="67"/>
      <c r="I542" s="63">
        <v>45.27</v>
      </c>
    </row>
    <row r="543" spans="1:9" ht="15.75" thickBot="1" x14ac:dyDescent="0.3">
      <c r="A543" s="61" t="s">
        <v>765</v>
      </c>
      <c r="B543" s="65" t="s">
        <v>772</v>
      </c>
      <c r="C543" s="25">
        <v>90853</v>
      </c>
      <c r="D543" s="78">
        <f t="shared" si="20"/>
        <v>59.802299999999995</v>
      </c>
      <c r="E543" s="130" t="s">
        <v>753</v>
      </c>
      <c r="F543" s="131"/>
      <c r="G543" s="64"/>
      <c r="H543" s="67"/>
      <c r="I543" s="63">
        <v>57.78</v>
      </c>
    </row>
    <row r="544" spans="1:9" ht="30.75" thickBot="1" x14ac:dyDescent="0.3">
      <c r="A544" s="61" t="s">
        <v>773</v>
      </c>
      <c r="B544" s="65" t="s">
        <v>774</v>
      </c>
      <c r="C544" s="65">
        <v>42820</v>
      </c>
      <c r="D544" s="78">
        <f t="shared" si="20"/>
        <v>951.72389999999984</v>
      </c>
      <c r="E544" s="130" t="s">
        <v>753</v>
      </c>
      <c r="F544" s="131"/>
      <c r="G544" s="64"/>
      <c r="H544" s="67"/>
      <c r="I544" s="47">
        <v>919.54</v>
      </c>
    </row>
    <row r="545" spans="1:9" ht="30.75" thickBot="1" x14ac:dyDescent="0.3">
      <c r="A545" s="61" t="s">
        <v>773</v>
      </c>
      <c r="B545" s="65" t="s">
        <v>775</v>
      </c>
      <c r="C545" s="65">
        <v>45391</v>
      </c>
      <c r="D545" s="70" t="s">
        <v>68</v>
      </c>
      <c r="E545" s="127" t="s">
        <v>759</v>
      </c>
      <c r="F545" s="131"/>
      <c r="G545" s="64"/>
      <c r="H545" s="67"/>
      <c r="I545" s="70" t="s">
        <v>68</v>
      </c>
    </row>
    <row r="546" spans="1:9" ht="31.15" customHeight="1" thickBot="1" x14ac:dyDescent="0.3">
      <c r="A546" s="61" t="s">
        <v>773</v>
      </c>
      <c r="B546" s="65" t="s">
        <v>776</v>
      </c>
      <c r="C546" s="65">
        <v>55700</v>
      </c>
      <c r="D546" s="78">
        <f t="shared" ref="D546" si="21">$I546*1.035</f>
        <v>428.18984999999992</v>
      </c>
      <c r="E546" s="130" t="s">
        <v>753</v>
      </c>
      <c r="F546" s="131"/>
      <c r="G546" s="64"/>
      <c r="H546" s="67"/>
      <c r="I546" s="47">
        <v>413.71</v>
      </c>
    </row>
    <row r="547" spans="1:9" ht="45.75" thickBot="1" x14ac:dyDescent="0.3">
      <c r="A547" s="61" t="s">
        <v>773</v>
      </c>
      <c r="B547" s="65" t="s">
        <v>777</v>
      </c>
      <c r="C547" s="65">
        <v>55866</v>
      </c>
      <c r="D547" s="70" t="s">
        <v>68</v>
      </c>
      <c r="E547" s="127" t="s">
        <v>759</v>
      </c>
      <c r="F547" s="131"/>
      <c r="G547" s="64"/>
      <c r="H547" s="67"/>
      <c r="I547" s="70" t="s">
        <v>68</v>
      </c>
    </row>
    <row r="548" spans="1:9" ht="45.75" thickBot="1" x14ac:dyDescent="0.3">
      <c r="A548" s="61" t="s">
        <v>773</v>
      </c>
      <c r="B548" s="65" t="s">
        <v>805</v>
      </c>
      <c r="C548" s="65">
        <v>62322</v>
      </c>
      <c r="D548" s="70" t="s">
        <v>68</v>
      </c>
      <c r="E548" s="127" t="s">
        <v>759</v>
      </c>
      <c r="F548" s="131"/>
      <c r="G548" s="64"/>
      <c r="H548" s="67"/>
      <c r="I548" s="70" t="s">
        <v>68</v>
      </c>
    </row>
    <row r="549" spans="1:9" ht="45.75" thickBot="1" x14ac:dyDescent="0.3">
      <c r="A549" s="61" t="s">
        <v>773</v>
      </c>
      <c r="B549" s="65" t="s">
        <v>779</v>
      </c>
      <c r="C549" s="65">
        <v>62323</v>
      </c>
      <c r="D549" s="70" t="s">
        <v>68</v>
      </c>
      <c r="E549" s="127" t="s">
        <v>759</v>
      </c>
      <c r="F549" s="131"/>
      <c r="G549" s="64"/>
      <c r="H549" s="67"/>
      <c r="I549" s="70" t="s">
        <v>68</v>
      </c>
    </row>
    <row r="550" spans="1:9" ht="45.75" thickBot="1" x14ac:dyDescent="0.3">
      <c r="A550" s="61" t="s">
        <v>773</v>
      </c>
      <c r="B550" s="65" t="s">
        <v>806</v>
      </c>
      <c r="C550" s="65">
        <v>64483</v>
      </c>
      <c r="D550" s="78">
        <f t="shared" ref="D550:D551" si="22">$I550*1.035</f>
        <v>117.63809999999999</v>
      </c>
      <c r="E550" s="130" t="s">
        <v>753</v>
      </c>
      <c r="F550" s="131"/>
      <c r="G550" s="64"/>
      <c r="H550" s="67"/>
      <c r="I550" s="47">
        <v>113.66</v>
      </c>
    </row>
    <row r="551" spans="1:9" ht="30.75" thickBot="1" x14ac:dyDescent="0.3">
      <c r="A551" s="61" t="s">
        <v>773</v>
      </c>
      <c r="B551" s="65" t="s">
        <v>781</v>
      </c>
      <c r="C551" s="65">
        <v>66821</v>
      </c>
      <c r="D551" s="78">
        <f t="shared" si="22"/>
        <v>427.96214999999995</v>
      </c>
      <c r="E551" s="130" t="s">
        <v>753</v>
      </c>
      <c r="F551" s="131"/>
      <c r="G551" s="64"/>
      <c r="H551" s="67"/>
      <c r="I551" s="47">
        <v>413.49</v>
      </c>
    </row>
    <row r="552" spans="1:9" x14ac:dyDescent="0.25">
      <c r="F552" s="64"/>
      <c r="H552" s="67"/>
    </row>
    <row r="553" spans="1:9" x14ac:dyDescent="0.25">
      <c r="F553" s="64"/>
      <c r="H553" s="67"/>
    </row>
    <row r="554" spans="1:9" x14ac:dyDescent="0.25">
      <c r="F554" s="64"/>
      <c r="H554" s="67"/>
    </row>
    <row r="555" spans="1:9" x14ac:dyDescent="0.25">
      <c r="F555" s="64"/>
      <c r="H555" s="67"/>
    </row>
    <row r="556" spans="1:9" x14ac:dyDescent="0.25">
      <c r="F556" s="64"/>
      <c r="H556" s="67"/>
    </row>
    <row r="557" spans="1:9" x14ac:dyDescent="0.25">
      <c r="F557" s="64"/>
      <c r="H557" s="67"/>
    </row>
    <row r="558" spans="1:9" x14ac:dyDescent="0.25">
      <c r="F558" s="64"/>
      <c r="H558" s="67"/>
    </row>
    <row r="559" spans="1:9" x14ac:dyDescent="0.25">
      <c r="F559" s="64"/>
      <c r="H559" s="67"/>
    </row>
    <row r="560" spans="1:9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F726" s="64"/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  <row r="914" spans="8:8" x14ac:dyDescent="0.25">
      <c r="H914" s="67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8"/>
  <sheetViews>
    <sheetView zoomScale="107" zoomScaleNormal="107" workbookViewId="0">
      <selection activeCell="J16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7.5703125" style="9" customWidth="1"/>
    <col min="4" max="4" width="27.42578125" customWidth="1"/>
    <col min="5" max="5" width="22.28515625" customWidth="1"/>
    <col min="6" max="6" width="18.5703125" customWidth="1"/>
    <col min="7" max="7" width="19.140625" customWidth="1"/>
    <col min="8" max="8" width="14.5703125" customWidth="1"/>
    <col min="9" max="9" width="14.7109375" hidden="1" customWidth="1"/>
    <col min="10" max="10" width="0" hidden="1" customWidth="1"/>
    <col min="11" max="11" width="14" customWidth="1"/>
  </cols>
  <sheetData>
    <row r="1" spans="1:11" ht="45" x14ac:dyDescent="0.25">
      <c r="A1" s="1" t="s">
        <v>0</v>
      </c>
      <c r="C1" s="2"/>
      <c r="D1" s="3"/>
      <c r="G1" s="4"/>
      <c r="I1" s="5"/>
    </row>
    <row r="2" spans="1:11" x14ac:dyDescent="0.25">
      <c r="A2" s="6" t="s">
        <v>1</v>
      </c>
      <c r="C2" s="2"/>
      <c r="D2" s="3"/>
      <c r="E2" s="4"/>
      <c r="F2" s="4"/>
      <c r="G2" s="109"/>
      <c r="H2" s="4"/>
      <c r="I2" s="5"/>
      <c r="J2" s="4"/>
    </row>
    <row r="3" spans="1:11" x14ac:dyDescent="0.25">
      <c r="A3" s="6"/>
      <c r="C3" s="7"/>
      <c r="D3" s="3"/>
      <c r="E3" s="4"/>
      <c r="F3" s="4"/>
      <c r="G3" s="4"/>
      <c r="H3" s="4"/>
      <c r="I3" s="5"/>
    </row>
    <row r="4" spans="1:11" x14ac:dyDescent="0.25">
      <c r="A4" s="6" t="s">
        <v>876</v>
      </c>
      <c r="C4" s="2"/>
      <c r="D4" s="3"/>
      <c r="E4" s="4"/>
      <c r="F4" s="4"/>
      <c r="G4" s="4"/>
      <c r="H4" s="4"/>
      <c r="I4" s="4"/>
      <c r="J4" s="2"/>
    </row>
    <row r="5" spans="1:11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1" x14ac:dyDescent="0.25">
      <c r="A6" s="6" t="s">
        <v>3</v>
      </c>
      <c r="C6"/>
      <c r="D6" s="5"/>
      <c r="G6" s="4"/>
      <c r="H6" s="4"/>
      <c r="J6" s="2"/>
    </row>
    <row r="7" spans="1:11" x14ac:dyDescent="0.25">
      <c r="A7" s="6" t="s">
        <v>877</v>
      </c>
      <c r="C7"/>
      <c r="D7" s="5"/>
      <c r="G7" s="4"/>
      <c r="H7" s="4"/>
    </row>
    <row r="8" spans="1:11" x14ac:dyDescent="0.25">
      <c r="A8" s="6" t="s">
        <v>790</v>
      </c>
      <c r="C8" s="5"/>
      <c r="G8" s="4"/>
      <c r="H8" s="4"/>
    </row>
    <row r="9" spans="1:11" x14ac:dyDescent="0.25">
      <c r="A9" s="6" t="s">
        <v>953</v>
      </c>
      <c r="C9" s="5"/>
    </row>
    <row r="10" spans="1:11" x14ac:dyDescent="0.25">
      <c r="A10" s="6" t="s">
        <v>6</v>
      </c>
      <c r="C10" s="5"/>
    </row>
    <row r="11" spans="1:11" x14ac:dyDescent="0.25">
      <c r="A11" s="6" t="s">
        <v>878</v>
      </c>
      <c r="C11" s="5"/>
    </row>
    <row r="12" spans="1:11" ht="15.75" thickBot="1" x14ac:dyDescent="0.3"/>
    <row r="13" spans="1:11" ht="60.75" thickBot="1" x14ac:dyDescent="0.3">
      <c r="A13" s="10" t="s">
        <v>8</v>
      </c>
      <c r="B13" s="10" t="s">
        <v>9</v>
      </c>
      <c r="C13" s="10" t="s">
        <v>879</v>
      </c>
      <c r="D13" s="10" t="s">
        <v>880</v>
      </c>
      <c r="E13" s="10" t="s">
        <v>11</v>
      </c>
      <c r="F13" s="129" t="s">
        <v>12</v>
      </c>
      <c r="G13" s="112"/>
      <c r="H13" s="12"/>
    </row>
    <row r="14" spans="1:11" ht="15.75" thickBot="1" x14ac:dyDescent="0.3">
      <c r="A14" s="13"/>
      <c r="B14" s="14"/>
      <c r="D14" s="14"/>
      <c r="E14" s="14"/>
      <c r="F14" s="15"/>
      <c r="G14" s="144"/>
      <c r="H14" s="12"/>
    </row>
    <row r="15" spans="1:11" ht="15.75" thickBot="1" x14ac:dyDescent="0.3">
      <c r="A15" s="16" t="s">
        <v>881</v>
      </c>
      <c r="B15" s="17"/>
      <c r="C15" s="19"/>
      <c r="D15" s="18"/>
      <c r="E15" s="18"/>
      <c r="F15" s="17"/>
      <c r="G15" s="113"/>
      <c r="H15" s="38"/>
      <c r="I15" s="110"/>
      <c r="K15" s="1"/>
    </row>
    <row r="16" spans="1:11" ht="45.75" thickBot="1" x14ac:dyDescent="0.3">
      <c r="A16" s="24" t="s">
        <v>882</v>
      </c>
      <c r="B16" s="80" t="s">
        <v>883</v>
      </c>
      <c r="C16" s="57" t="s">
        <v>68</v>
      </c>
      <c r="D16" s="76">
        <v>100</v>
      </c>
      <c r="E16" s="27">
        <f>$I16*1.035</f>
        <v>1242</v>
      </c>
      <c r="F16" s="127" t="s">
        <v>884</v>
      </c>
      <c r="G16" s="128"/>
      <c r="H16" s="38"/>
      <c r="I16" s="27">
        <v>1200</v>
      </c>
      <c r="K16" s="30"/>
    </row>
    <row r="17" spans="1:11" ht="45.75" thickBot="1" x14ac:dyDescent="0.3">
      <c r="A17" s="24" t="s">
        <v>882</v>
      </c>
      <c r="B17" s="80" t="s">
        <v>883</v>
      </c>
      <c r="C17" s="57" t="s">
        <v>68</v>
      </c>
      <c r="D17" s="76">
        <v>101</v>
      </c>
      <c r="E17" s="27">
        <f t="shared" ref="E17:E65" si="0">$I17*1.035</f>
        <v>1242</v>
      </c>
      <c r="F17" s="127" t="s">
        <v>884</v>
      </c>
      <c r="G17" s="128"/>
      <c r="H17" s="38"/>
      <c r="I17" s="27">
        <v>1200</v>
      </c>
      <c r="K17" s="30"/>
    </row>
    <row r="18" spans="1:11" ht="45.75" thickBot="1" x14ac:dyDescent="0.3">
      <c r="A18" s="24" t="s">
        <v>882</v>
      </c>
      <c r="B18" s="80" t="s">
        <v>883</v>
      </c>
      <c r="C18" s="57" t="s">
        <v>68</v>
      </c>
      <c r="D18" s="76">
        <v>110</v>
      </c>
      <c r="E18" s="27">
        <f t="shared" si="0"/>
        <v>1242</v>
      </c>
      <c r="F18" s="127" t="s">
        <v>884</v>
      </c>
      <c r="G18" s="128"/>
      <c r="H18" s="38"/>
      <c r="I18" s="27">
        <v>1200</v>
      </c>
      <c r="K18" s="30"/>
    </row>
    <row r="19" spans="1:11" ht="45.75" thickBot="1" x14ac:dyDescent="0.3">
      <c r="A19" s="24" t="s">
        <v>882</v>
      </c>
      <c r="B19" s="80" t="s">
        <v>883</v>
      </c>
      <c r="C19" s="57" t="s">
        <v>68</v>
      </c>
      <c r="D19" s="76">
        <v>111</v>
      </c>
      <c r="E19" s="27">
        <f t="shared" si="0"/>
        <v>1242</v>
      </c>
      <c r="F19" s="127" t="s">
        <v>884</v>
      </c>
      <c r="G19" s="128"/>
      <c r="H19" s="38"/>
      <c r="I19" s="27">
        <v>1200</v>
      </c>
      <c r="K19" s="30"/>
    </row>
    <row r="20" spans="1:11" ht="45.75" thickBot="1" x14ac:dyDescent="0.3">
      <c r="A20" s="24" t="s">
        <v>882</v>
      </c>
      <c r="B20" s="80" t="s">
        <v>883</v>
      </c>
      <c r="C20" s="57" t="s">
        <v>68</v>
      </c>
      <c r="D20" s="76">
        <v>112</v>
      </c>
      <c r="E20" s="27">
        <f t="shared" si="0"/>
        <v>1242</v>
      </c>
      <c r="F20" s="127" t="s">
        <v>884</v>
      </c>
      <c r="G20" s="128"/>
      <c r="H20" s="38"/>
      <c r="I20" s="27">
        <v>1200</v>
      </c>
      <c r="K20" s="30"/>
    </row>
    <row r="21" spans="1:11" ht="45.75" thickBot="1" x14ac:dyDescent="0.3">
      <c r="A21" s="24" t="s">
        <v>882</v>
      </c>
      <c r="B21" s="80" t="s">
        <v>883</v>
      </c>
      <c r="C21" s="57" t="s">
        <v>68</v>
      </c>
      <c r="D21" s="76">
        <v>113</v>
      </c>
      <c r="E21" s="27">
        <f t="shared" si="0"/>
        <v>1242</v>
      </c>
      <c r="F21" s="127" t="s">
        <v>884</v>
      </c>
      <c r="G21" s="128"/>
      <c r="H21" s="38"/>
      <c r="I21" s="27">
        <v>1200</v>
      </c>
      <c r="K21" s="30"/>
    </row>
    <row r="22" spans="1:11" ht="45.75" thickBot="1" x14ac:dyDescent="0.3">
      <c r="A22" s="24" t="s">
        <v>882</v>
      </c>
      <c r="B22" s="80" t="s">
        <v>883</v>
      </c>
      <c r="C22" s="57" t="s">
        <v>68</v>
      </c>
      <c r="D22" s="76">
        <v>117</v>
      </c>
      <c r="E22" s="27">
        <f t="shared" si="0"/>
        <v>1242</v>
      </c>
      <c r="F22" s="127" t="s">
        <v>884</v>
      </c>
      <c r="G22" s="128"/>
      <c r="H22" s="38"/>
      <c r="I22" s="27">
        <v>1200</v>
      </c>
      <c r="K22" s="30"/>
    </row>
    <row r="23" spans="1:11" ht="45.75" thickBot="1" x14ac:dyDescent="0.3">
      <c r="A23" s="24" t="s">
        <v>882</v>
      </c>
      <c r="B23" s="80" t="s">
        <v>883</v>
      </c>
      <c r="C23" s="57" t="s">
        <v>68</v>
      </c>
      <c r="D23" s="76">
        <v>119</v>
      </c>
      <c r="E23" s="27">
        <f t="shared" si="0"/>
        <v>1242</v>
      </c>
      <c r="F23" s="127" t="s">
        <v>884</v>
      </c>
      <c r="G23" s="128"/>
      <c r="H23" s="38"/>
      <c r="I23" s="27">
        <v>1200</v>
      </c>
      <c r="K23" s="30"/>
    </row>
    <row r="24" spans="1:11" ht="45.75" thickBot="1" x14ac:dyDescent="0.3">
      <c r="A24" s="24" t="s">
        <v>882</v>
      </c>
      <c r="B24" s="80" t="s">
        <v>883</v>
      </c>
      <c r="C24" s="57" t="s">
        <v>68</v>
      </c>
      <c r="D24" s="76">
        <v>120</v>
      </c>
      <c r="E24" s="27">
        <f t="shared" si="0"/>
        <v>1242</v>
      </c>
      <c r="F24" s="127" t="s">
        <v>884</v>
      </c>
      <c r="G24" s="128"/>
      <c r="H24" s="38"/>
      <c r="I24" s="27">
        <v>1200</v>
      </c>
      <c r="K24" s="30"/>
    </row>
    <row r="25" spans="1:11" ht="45.75" thickBot="1" x14ac:dyDescent="0.3">
      <c r="A25" s="24" t="s">
        <v>882</v>
      </c>
      <c r="B25" s="80" t="s">
        <v>883</v>
      </c>
      <c r="C25" s="57" t="s">
        <v>68</v>
      </c>
      <c r="D25" s="76">
        <v>121</v>
      </c>
      <c r="E25" s="27">
        <f t="shared" si="0"/>
        <v>1242</v>
      </c>
      <c r="F25" s="127" t="s">
        <v>884</v>
      </c>
      <c r="G25" s="128"/>
      <c r="H25" s="38"/>
      <c r="I25" s="27">
        <v>1200</v>
      </c>
      <c r="K25" s="30"/>
    </row>
    <row r="26" spans="1:11" ht="45.75" thickBot="1" x14ac:dyDescent="0.3">
      <c r="A26" s="24" t="s">
        <v>882</v>
      </c>
      <c r="B26" s="80" t="s">
        <v>883</v>
      </c>
      <c r="C26" s="57" t="s">
        <v>68</v>
      </c>
      <c r="D26" s="76">
        <v>122</v>
      </c>
      <c r="E26" s="27">
        <f t="shared" si="0"/>
        <v>1242</v>
      </c>
      <c r="F26" s="127" t="s">
        <v>884</v>
      </c>
      <c r="G26" s="128"/>
      <c r="H26" s="38"/>
      <c r="I26" s="27">
        <v>1200</v>
      </c>
      <c r="K26" s="30"/>
    </row>
    <row r="27" spans="1:11" ht="45.75" thickBot="1" x14ac:dyDescent="0.3">
      <c r="A27" s="24" t="s">
        <v>882</v>
      </c>
      <c r="B27" s="80" t="s">
        <v>883</v>
      </c>
      <c r="C27" s="57" t="s">
        <v>68</v>
      </c>
      <c r="D27" s="76">
        <v>123</v>
      </c>
      <c r="E27" s="27">
        <f t="shared" si="0"/>
        <v>1242</v>
      </c>
      <c r="F27" s="127" t="s">
        <v>884</v>
      </c>
      <c r="G27" s="128"/>
      <c r="H27" s="38"/>
      <c r="I27" s="27">
        <v>1200</v>
      </c>
      <c r="K27" s="30"/>
    </row>
    <row r="28" spans="1:11" ht="45.75" thickBot="1" x14ac:dyDescent="0.3">
      <c r="A28" s="24" t="s">
        <v>882</v>
      </c>
      <c r="B28" s="80" t="s">
        <v>883</v>
      </c>
      <c r="C28" s="57" t="s">
        <v>68</v>
      </c>
      <c r="D28" s="76">
        <v>127</v>
      </c>
      <c r="E28" s="27">
        <f t="shared" si="0"/>
        <v>1242</v>
      </c>
      <c r="F28" s="127" t="s">
        <v>884</v>
      </c>
      <c r="G28" s="128"/>
      <c r="H28" s="38"/>
      <c r="I28" s="27">
        <v>1200</v>
      </c>
      <c r="K28" s="30"/>
    </row>
    <row r="29" spans="1:11" ht="45.75" thickBot="1" x14ac:dyDescent="0.3">
      <c r="A29" s="24" t="s">
        <v>882</v>
      </c>
      <c r="B29" s="80" t="s">
        <v>883</v>
      </c>
      <c r="C29" s="57" t="s">
        <v>68</v>
      </c>
      <c r="D29" s="76">
        <v>129</v>
      </c>
      <c r="E29" s="27">
        <f t="shared" si="0"/>
        <v>1242</v>
      </c>
      <c r="F29" s="127" t="s">
        <v>884</v>
      </c>
      <c r="G29" s="128"/>
      <c r="H29" s="38"/>
      <c r="I29" s="27">
        <v>1200</v>
      </c>
      <c r="K29" s="30"/>
    </row>
    <row r="30" spans="1:11" ht="45.75" thickBot="1" x14ac:dyDescent="0.3">
      <c r="A30" s="24" t="s">
        <v>882</v>
      </c>
      <c r="B30" s="80" t="s">
        <v>883</v>
      </c>
      <c r="C30" s="57" t="s">
        <v>68</v>
      </c>
      <c r="D30" s="76">
        <v>130</v>
      </c>
      <c r="E30" s="27">
        <f t="shared" si="0"/>
        <v>1242</v>
      </c>
      <c r="F30" s="127" t="s">
        <v>884</v>
      </c>
      <c r="G30" s="128"/>
      <c r="H30" s="38"/>
      <c r="I30" s="27">
        <v>1200</v>
      </c>
      <c r="K30" s="30"/>
    </row>
    <row r="31" spans="1:11" ht="45.75" thickBot="1" x14ac:dyDescent="0.3">
      <c r="A31" s="24" t="s">
        <v>882</v>
      </c>
      <c r="B31" s="80" t="s">
        <v>883</v>
      </c>
      <c r="C31" s="57" t="s">
        <v>68</v>
      </c>
      <c r="D31" s="76">
        <v>131</v>
      </c>
      <c r="E31" s="27">
        <f t="shared" si="0"/>
        <v>1242</v>
      </c>
      <c r="F31" s="127" t="s">
        <v>884</v>
      </c>
      <c r="G31" s="128"/>
      <c r="H31" s="38"/>
      <c r="I31" s="27">
        <v>1200</v>
      </c>
      <c r="K31" s="30"/>
    </row>
    <row r="32" spans="1:11" ht="45.75" thickBot="1" x14ac:dyDescent="0.3">
      <c r="A32" s="24" t="s">
        <v>882</v>
      </c>
      <c r="B32" s="80" t="s">
        <v>883</v>
      </c>
      <c r="C32" s="57" t="s">
        <v>68</v>
      </c>
      <c r="D32" s="76">
        <v>132</v>
      </c>
      <c r="E32" s="27">
        <f t="shared" si="0"/>
        <v>1242</v>
      </c>
      <c r="F32" s="127" t="s">
        <v>884</v>
      </c>
      <c r="G32" s="128"/>
      <c r="H32" s="38"/>
      <c r="I32" s="27">
        <v>1200</v>
      </c>
      <c r="K32" s="30"/>
    </row>
    <row r="33" spans="1:11" ht="45.75" thickBot="1" x14ac:dyDescent="0.3">
      <c r="A33" s="24" t="s">
        <v>882</v>
      </c>
      <c r="B33" s="80" t="s">
        <v>883</v>
      </c>
      <c r="C33" s="57" t="s">
        <v>68</v>
      </c>
      <c r="D33" s="76">
        <v>133</v>
      </c>
      <c r="E33" s="27">
        <f t="shared" si="0"/>
        <v>1242</v>
      </c>
      <c r="F33" s="127" t="s">
        <v>884</v>
      </c>
      <c r="G33" s="128"/>
      <c r="H33" s="38"/>
      <c r="I33" s="27">
        <v>1200</v>
      </c>
      <c r="K33" s="30"/>
    </row>
    <row r="34" spans="1:11" ht="45.75" thickBot="1" x14ac:dyDescent="0.3">
      <c r="A34" s="24" t="s">
        <v>882</v>
      </c>
      <c r="B34" s="80" t="s">
        <v>883</v>
      </c>
      <c r="C34" s="57" t="s">
        <v>68</v>
      </c>
      <c r="D34" s="76">
        <v>137</v>
      </c>
      <c r="E34" s="27">
        <f t="shared" si="0"/>
        <v>1242</v>
      </c>
      <c r="F34" s="127" t="s">
        <v>884</v>
      </c>
      <c r="G34" s="128"/>
      <c r="H34" s="38"/>
      <c r="I34" s="27">
        <v>1200</v>
      </c>
      <c r="K34" s="30"/>
    </row>
    <row r="35" spans="1:11" ht="45.75" thickBot="1" x14ac:dyDescent="0.3">
      <c r="A35" s="24" t="s">
        <v>882</v>
      </c>
      <c r="B35" s="80" t="s">
        <v>883</v>
      </c>
      <c r="C35" s="57" t="s">
        <v>68</v>
      </c>
      <c r="D35" s="76">
        <v>139</v>
      </c>
      <c r="E35" s="27">
        <f t="shared" si="0"/>
        <v>1242</v>
      </c>
      <c r="F35" s="127" t="s">
        <v>884</v>
      </c>
      <c r="G35" s="128"/>
      <c r="H35" s="38"/>
      <c r="I35" s="27">
        <v>1200</v>
      </c>
      <c r="K35" s="30"/>
    </row>
    <row r="36" spans="1:11" ht="45.75" thickBot="1" x14ac:dyDescent="0.3">
      <c r="A36" s="24" t="s">
        <v>882</v>
      </c>
      <c r="B36" s="80" t="s">
        <v>883</v>
      </c>
      <c r="C36" s="57" t="s">
        <v>68</v>
      </c>
      <c r="D36" s="76">
        <v>140</v>
      </c>
      <c r="E36" s="27">
        <f t="shared" si="0"/>
        <v>1242</v>
      </c>
      <c r="F36" s="127" t="s">
        <v>884</v>
      </c>
      <c r="G36" s="128"/>
      <c r="H36" s="38"/>
      <c r="I36" s="27">
        <v>1200</v>
      </c>
      <c r="K36" s="30"/>
    </row>
    <row r="37" spans="1:11" ht="45.75" thickBot="1" x14ac:dyDescent="0.3">
      <c r="A37" s="24" t="s">
        <v>882</v>
      </c>
      <c r="B37" s="80" t="s">
        <v>883</v>
      </c>
      <c r="C37" s="57" t="s">
        <v>68</v>
      </c>
      <c r="D37" s="76">
        <v>141</v>
      </c>
      <c r="E37" s="27">
        <f t="shared" si="0"/>
        <v>1242</v>
      </c>
      <c r="F37" s="127" t="s">
        <v>884</v>
      </c>
      <c r="G37" s="128"/>
      <c r="H37" s="38"/>
      <c r="I37" s="27">
        <v>1200</v>
      </c>
      <c r="K37" s="30"/>
    </row>
    <row r="38" spans="1:11" ht="45.75" thickBot="1" x14ac:dyDescent="0.3">
      <c r="A38" s="24" t="s">
        <v>882</v>
      </c>
      <c r="B38" s="80" t="s">
        <v>883</v>
      </c>
      <c r="C38" s="57" t="s">
        <v>68</v>
      </c>
      <c r="D38" s="76">
        <v>142</v>
      </c>
      <c r="E38" s="27">
        <f t="shared" si="0"/>
        <v>1242</v>
      </c>
      <c r="F38" s="127" t="s">
        <v>884</v>
      </c>
      <c r="G38" s="128"/>
      <c r="H38" s="38"/>
      <c r="I38" s="27">
        <v>1200</v>
      </c>
      <c r="K38" s="30"/>
    </row>
    <row r="39" spans="1:11" ht="45.75" thickBot="1" x14ac:dyDescent="0.3">
      <c r="A39" s="24" t="s">
        <v>882</v>
      </c>
      <c r="B39" s="80" t="s">
        <v>883</v>
      </c>
      <c r="C39" s="57" t="s">
        <v>68</v>
      </c>
      <c r="D39" s="76">
        <v>143</v>
      </c>
      <c r="E39" s="27">
        <f t="shared" si="0"/>
        <v>1242</v>
      </c>
      <c r="F39" s="127" t="s">
        <v>884</v>
      </c>
      <c r="G39" s="128"/>
      <c r="H39" s="38"/>
      <c r="I39" s="27">
        <v>1200</v>
      </c>
      <c r="K39" s="30"/>
    </row>
    <row r="40" spans="1:11" ht="45.75" thickBot="1" x14ac:dyDescent="0.3">
      <c r="A40" s="24" t="s">
        <v>882</v>
      </c>
      <c r="B40" s="80" t="s">
        <v>883</v>
      </c>
      <c r="C40" s="57" t="s">
        <v>68</v>
      </c>
      <c r="D40" s="76">
        <v>147</v>
      </c>
      <c r="E40" s="27">
        <f t="shared" si="0"/>
        <v>1242</v>
      </c>
      <c r="F40" s="127" t="s">
        <v>884</v>
      </c>
      <c r="G40" s="128"/>
      <c r="H40" s="38"/>
      <c r="I40" s="27">
        <v>1200</v>
      </c>
      <c r="K40" s="30"/>
    </row>
    <row r="41" spans="1:11" ht="45.75" thickBot="1" x14ac:dyDescent="0.3">
      <c r="A41" s="24" t="s">
        <v>882</v>
      </c>
      <c r="B41" s="80" t="s">
        <v>883</v>
      </c>
      <c r="C41" s="57" t="s">
        <v>68</v>
      </c>
      <c r="D41" s="76">
        <v>149</v>
      </c>
      <c r="E41" s="27">
        <f t="shared" si="0"/>
        <v>1242</v>
      </c>
      <c r="F41" s="127" t="s">
        <v>884</v>
      </c>
      <c r="G41" s="128"/>
      <c r="H41" s="38"/>
      <c r="I41" s="27">
        <v>1200</v>
      </c>
      <c r="K41" s="30"/>
    </row>
    <row r="42" spans="1:11" ht="45.75" thickBot="1" x14ac:dyDescent="0.3">
      <c r="A42" s="24" t="s">
        <v>882</v>
      </c>
      <c r="B42" s="80" t="s">
        <v>883</v>
      </c>
      <c r="C42" s="57" t="s">
        <v>68</v>
      </c>
      <c r="D42" s="76">
        <v>150</v>
      </c>
      <c r="E42" s="27">
        <f t="shared" si="0"/>
        <v>1242</v>
      </c>
      <c r="F42" s="127" t="s">
        <v>884</v>
      </c>
      <c r="G42" s="128"/>
      <c r="H42" s="38"/>
      <c r="I42" s="27">
        <v>1200</v>
      </c>
      <c r="K42" s="30"/>
    </row>
    <row r="43" spans="1:11" ht="45.75" thickBot="1" x14ac:dyDescent="0.3">
      <c r="A43" s="24" t="s">
        <v>882</v>
      </c>
      <c r="B43" s="80" t="s">
        <v>883</v>
      </c>
      <c r="C43" s="57" t="s">
        <v>68</v>
      </c>
      <c r="D43" s="76">
        <v>151</v>
      </c>
      <c r="E43" s="27">
        <f t="shared" si="0"/>
        <v>1242</v>
      </c>
      <c r="F43" s="127" t="s">
        <v>884</v>
      </c>
      <c r="G43" s="128"/>
      <c r="H43" s="38"/>
      <c r="I43" s="27">
        <v>1200</v>
      </c>
      <c r="K43" s="30"/>
    </row>
    <row r="44" spans="1:11" ht="45.75" thickBot="1" x14ac:dyDescent="0.3">
      <c r="A44" s="24" t="s">
        <v>882</v>
      </c>
      <c r="B44" s="80" t="s">
        <v>883</v>
      </c>
      <c r="C44" s="57" t="s">
        <v>68</v>
      </c>
      <c r="D44" s="76">
        <v>152</v>
      </c>
      <c r="E44" s="27">
        <f t="shared" si="0"/>
        <v>1242</v>
      </c>
      <c r="F44" s="127" t="s">
        <v>884</v>
      </c>
      <c r="G44" s="128"/>
      <c r="H44" s="38"/>
      <c r="I44" s="27">
        <v>1200</v>
      </c>
      <c r="K44" s="30"/>
    </row>
    <row r="45" spans="1:11" ht="45.75" thickBot="1" x14ac:dyDescent="0.3">
      <c r="A45" s="24" t="s">
        <v>882</v>
      </c>
      <c r="B45" s="80" t="s">
        <v>883</v>
      </c>
      <c r="C45" s="57" t="s">
        <v>68</v>
      </c>
      <c r="D45" s="76">
        <v>153</v>
      </c>
      <c r="E45" s="27">
        <f t="shared" si="0"/>
        <v>1242</v>
      </c>
      <c r="F45" s="127" t="s">
        <v>884</v>
      </c>
      <c r="G45" s="128"/>
      <c r="H45" s="38"/>
      <c r="I45" s="27">
        <v>1200</v>
      </c>
      <c r="K45" s="30"/>
    </row>
    <row r="46" spans="1:11" ht="45.75" thickBot="1" x14ac:dyDescent="0.3">
      <c r="A46" s="24" t="s">
        <v>882</v>
      </c>
      <c r="B46" s="80" t="s">
        <v>883</v>
      </c>
      <c r="C46" s="57" t="s">
        <v>68</v>
      </c>
      <c r="D46" s="76">
        <v>157</v>
      </c>
      <c r="E46" s="27">
        <f t="shared" si="0"/>
        <v>1242</v>
      </c>
      <c r="F46" s="127" t="s">
        <v>884</v>
      </c>
      <c r="G46" s="128"/>
      <c r="H46" s="38"/>
      <c r="I46" s="27">
        <v>1200</v>
      </c>
      <c r="K46" s="30"/>
    </row>
    <row r="47" spans="1:11" ht="45.75" thickBot="1" x14ac:dyDescent="0.3">
      <c r="A47" s="24" t="s">
        <v>882</v>
      </c>
      <c r="B47" s="80" t="s">
        <v>883</v>
      </c>
      <c r="C47" s="57" t="s">
        <v>68</v>
      </c>
      <c r="D47" s="76">
        <v>159</v>
      </c>
      <c r="E47" s="27">
        <f t="shared" si="0"/>
        <v>1242</v>
      </c>
      <c r="F47" s="127" t="s">
        <v>884</v>
      </c>
      <c r="G47" s="128"/>
      <c r="H47" s="38"/>
      <c r="I47" s="27">
        <v>1200</v>
      </c>
      <c r="K47" s="30"/>
    </row>
    <row r="48" spans="1:11" ht="45.75" thickBot="1" x14ac:dyDescent="0.3">
      <c r="A48" s="24" t="s">
        <v>882</v>
      </c>
      <c r="B48" s="80" t="s">
        <v>883</v>
      </c>
      <c r="C48" s="57" t="s">
        <v>68</v>
      </c>
      <c r="D48" s="76">
        <v>160</v>
      </c>
      <c r="E48" s="27">
        <f t="shared" si="0"/>
        <v>1242</v>
      </c>
      <c r="F48" s="127" t="s">
        <v>884</v>
      </c>
      <c r="G48" s="128"/>
      <c r="H48" s="38"/>
      <c r="I48" s="27">
        <v>1200</v>
      </c>
      <c r="K48" s="30"/>
    </row>
    <row r="49" spans="1:11" ht="45.75" thickBot="1" x14ac:dyDescent="0.3">
      <c r="A49" s="24" t="s">
        <v>882</v>
      </c>
      <c r="B49" s="80" t="s">
        <v>883</v>
      </c>
      <c r="C49" s="57" t="s">
        <v>68</v>
      </c>
      <c r="D49" s="76">
        <v>164</v>
      </c>
      <c r="E49" s="27">
        <f t="shared" si="0"/>
        <v>1242</v>
      </c>
      <c r="F49" s="127" t="s">
        <v>884</v>
      </c>
      <c r="G49" s="128"/>
      <c r="H49" s="38"/>
      <c r="I49" s="27">
        <v>1200</v>
      </c>
      <c r="K49" s="30"/>
    </row>
    <row r="50" spans="1:11" ht="45.75" thickBot="1" x14ac:dyDescent="0.3">
      <c r="A50" s="24" t="s">
        <v>882</v>
      </c>
      <c r="B50" s="80" t="s">
        <v>883</v>
      </c>
      <c r="C50" s="57" t="s">
        <v>68</v>
      </c>
      <c r="D50" s="76">
        <v>167</v>
      </c>
      <c r="E50" s="27">
        <f t="shared" si="0"/>
        <v>1242</v>
      </c>
      <c r="F50" s="127" t="s">
        <v>884</v>
      </c>
      <c r="G50" s="128"/>
      <c r="H50" s="38"/>
      <c r="I50" s="27">
        <v>1200</v>
      </c>
      <c r="K50" s="30"/>
    </row>
    <row r="51" spans="1:11" ht="45.75" thickBot="1" x14ac:dyDescent="0.3">
      <c r="A51" s="24" t="s">
        <v>882</v>
      </c>
      <c r="B51" s="80" t="s">
        <v>883</v>
      </c>
      <c r="C51" s="57" t="s">
        <v>68</v>
      </c>
      <c r="D51" s="76">
        <v>169</v>
      </c>
      <c r="E51" s="27">
        <f t="shared" si="0"/>
        <v>1242</v>
      </c>
      <c r="F51" s="127" t="s">
        <v>884</v>
      </c>
      <c r="G51" s="128"/>
      <c r="H51" s="38"/>
      <c r="I51" s="27">
        <v>1200</v>
      </c>
      <c r="K51" s="30"/>
    </row>
    <row r="52" spans="1:11" ht="45.75" thickBot="1" x14ac:dyDescent="0.3">
      <c r="A52" s="24" t="s">
        <v>885</v>
      </c>
      <c r="B52" s="80" t="s">
        <v>886</v>
      </c>
      <c r="C52" s="57" t="s">
        <v>68</v>
      </c>
      <c r="D52" s="76">
        <v>206</v>
      </c>
      <c r="E52" s="27">
        <f t="shared" si="0"/>
        <v>1914.7499999999998</v>
      </c>
      <c r="F52" s="127" t="s">
        <v>884</v>
      </c>
      <c r="G52" s="128"/>
      <c r="H52" s="38"/>
      <c r="I52" s="27">
        <v>1850</v>
      </c>
      <c r="K52" s="30"/>
    </row>
    <row r="53" spans="1:11" ht="45.75" thickBot="1" x14ac:dyDescent="0.3">
      <c r="A53" s="24" t="s">
        <v>885</v>
      </c>
      <c r="B53" s="80" t="s">
        <v>886</v>
      </c>
      <c r="C53" s="57" t="s">
        <v>68</v>
      </c>
      <c r="D53" s="76">
        <v>214</v>
      </c>
      <c r="E53" s="27">
        <f t="shared" si="0"/>
        <v>1914.7499999999998</v>
      </c>
      <c r="F53" s="127" t="s">
        <v>884</v>
      </c>
      <c r="G53" s="128"/>
      <c r="H53" s="38"/>
      <c r="I53" s="27">
        <v>1850</v>
      </c>
      <c r="K53" s="30"/>
    </row>
    <row r="54" spans="1:11" ht="45.75" thickBot="1" x14ac:dyDescent="0.3">
      <c r="A54" s="24" t="s">
        <v>887</v>
      </c>
      <c r="B54" s="80" t="s">
        <v>888</v>
      </c>
      <c r="C54" s="57" t="s">
        <v>68</v>
      </c>
      <c r="D54" s="76">
        <v>200</v>
      </c>
      <c r="E54" s="27">
        <f t="shared" si="0"/>
        <v>2070</v>
      </c>
      <c r="F54" s="127" t="s">
        <v>884</v>
      </c>
      <c r="G54" s="128"/>
      <c r="H54" s="38"/>
      <c r="I54" s="27">
        <v>2000</v>
      </c>
      <c r="K54" s="30"/>
    </row>
    <row r="55" spans="1:11" ht="45.75" thickBot="1" x14ac:dyDescent="0.3">
      <c r="A55" s="24" t="s">
        <v>887</v>
      </c>
      <c r="B55" s="80" t="s">
        <v>888</v>
      </c>
      <c r="C55" s="57" t="s">
        <v>68</v>
      </c>
      <c r="D55" s="76">
        <v>201</v>
      </c>
      <c r="E55" s="27">
        <f t="shared" si="0"/>
        <v>2070</v>
      </c>
      <c r="F55" s="127" t="s">
        <v>884</v>
      </c>
      <c r="G55" s="128"/>
      <c r="H55" s="38"/>
      <c r="I55" s="27">
        <v>2000</v>
      </c>
      <c r="K55" s="30"/>
    </row>
    <row r="56" spans="1:11" ht="45.75" thickBot="1" x14ac:dyDescent="0.3">
      <c r="A56" s="24" t="s">
        <v>887</v>
      </c>
      <c r="B56" s="80" t="s">
        <v>888</v>
      </c>
      <c r="C56" s="57" t="s">
        <v>68</v>
      </c>
      <c r="D56" s="76">
        <v>202</v>
      </c>
      <c r="E56" s="27">
        <f t="shared" si="0"/>
        <v>2070</v>
      </c>
      <c r="F56" s="127" t="s">
        <v>884</v>
      </c>
      <c r="G56" s="128"/>
      <c r="H56" s="38"/>
      <c r="I56" s="27">
        <v>2000</v>
      </c>
      <c r="K56" s="30"/>
    </row>
    <row r="57" spans="1:11" ht="45.75" thickBot="1" x14ac:dyDescent="0.3">
      <c r="A57" s="24" t="s">
        <v>887</v>
      </c>
      <c r="B57" s="80" t="s">
        <v>888</v>
      </c>
      <c r="C57" s="57" t="s">
        <v>68</v>
      </c>
      <c r="D57" s="76">
        <v>203</v>
      </c>
      <c r="E57" s="27">
        <f t="shared" si="0"/>
        <v>2070</v>
      </c>
      <c r="F57" s="127" t="s">
        <v>884</v>
      </c>
      <c r="G57" s="128"/>
      <c r="H57" s="38"/>
      <c r="I57" s="27">
        <v>2000</v>
      </c>
      <c r="K57" s="30"/>
    </row>
    <row r="58" spans="1:11" ht="45.75" thickBot="1" x14ac:dyDescent="0.3">
      <c r="A58" s="24" t="s">
        <v>887</v>
      </c>
      <c r="B58" s="80" t="s">
        <v>888</v>
      </c>
      <c r="C58" s="57" t="s">
        <v>68</v>
      </c>
      <c r="D58" s="76">
        <v>207</v>
      </c>
      <c r="E58" s="27">
        <f t="shared" si="0"/>
        <v>2070</v>
      </c>
      <c r="F58" s="127" t="s">
        <v>884</v>
      </c>
      <c r="G58" s="128"/>
      <c r="H58" s="38"/>
      <c r="I58" s="27">
        <v>2000</v>
      </c>
      <c r="K58" s="30"/>
    </row>
    <row r="59" spans="1:11" ht="45.75" thickBot="1" x14ac:dyDescent="0.3">
      <c r="A59" s="24" t="s">
        <v>887</v>
      </c>
      <c r="B59" s="80" t="s">
        <v>888</v>
      </c>
      <c r="C59" s="57" t="s">
        <v>68</v>
      </c>
      <c r="D59" s="76">
        <v>208</v>
      </c>
      <c r="E59" s="27">
        <f t="shared" si="0"/>
        <v>2070</v>
      </c>
      <c r="F59" s="127" t="s">
        <v>884</v>
      </c>
      <c r="G59" s="128"/>
      <c r="H59" s="38"/>
      <c r="I59" s="27">
        <v>2000</v>
      </c>
      <c r="K59" s="30"/>
    </row>
    <row r="60" spans="1:11" ht="45.75" thickBot="1" x14ac:dyDescent="0.3">
      <c r="A60" s="24" t="s">
        <v>887</v>
      </c>
      <c r="B60" s="80" t="s">
        <v>888</v>
      </c>
      <c r="C60" s="57" t="s">
        <v>68</v>
      </c>
      <c r="D60" s="76">
        <v>209</v>
      </c>
      <c r="E60" s="27">
        <f t="shared" si="0"/>
        <v>2070</v>
      </c>
      <c r="F60" s="127" t="s">
        <v>884</v>
      </c>
      <c r="G60" s="128"/>
      <c r="H60" s="38"/>
      <c r="I60" s="27">
        <v>2000</v>
      </c>
      <c r="K60" s="30"/>
    </row>
    <row r="61" spans="1:11" ht="45.75" thickBot="1" x14ac:dyDescent="0.3">
      <c r="A61" s="24" t="s">
        <v>887</v>
      </c>
      <c r="B61" s="80" t="s">
        <v>888</v>
      </c>
      <c r="C61" s="57" t="s">
        <v>68</v>
      </c>
      <c r="D61" s="76">
        <v>210</v>
      </c>
      <c r="E61" s="27">
        <f t="shared" si="0"/>
        <v>2070</v>
      </c>
      <c r="F61" s="127" t="s">
        <v>884</v>
      </c>
      <c r="G61" s="128"/>
      <c r="H61" s="38"/>
      <c r="I61" s="27">
        <v>2000</v>
      </c>
      <c r="K61" s="30"/>
    </row>
    <row r="62" spans="1:11" ht="45.75" thickBot="1" x14ac:dyDescent="0.3">
      <c r="A62" s="24" t="s">
        <v>887</v>
      </c>
      <c r="B62" s="80" t="s">
        <v>888</v>
      </c>
      <c r="C62" s="57" t="s">
        <v>68</v>
      </c>
      <c r="D62" s="76">
        <v>211</v>
      </c>
      <c r="E62" s="27">
        <f t="shared" si="0"/>
        <v>2070</v>
      </c>
      <c r="F62" s="127" t="s">
        <v>884</v>
      </c>
      <c r="G62" s="128"/>
      <c r="H62" s="38"/>
      <c r="I62" s="27">
        <v>2000</v>
      </c>
      <c r="K62" s="30"/>
    </row>
    <row r="63" spans="1:11" ht="45.75" thickBot="1" x14ac:dyDescent="0.3">
      <c r="A63" s="24" t="s">
        <v>887</v>
      </c>
      <c r="B63" s="80" t="s">
        <v>888</v>
      </c>
      <c r="C63" s="57" t="s">
        <v>68</v>
      </c>
      <c r="D63" s="76">
        <v>212</v>
      </c>
      <c r="E63" s="27">
        <f t="shared" si="0"/>
        <v>2070</v>
      </c>
      <c r="F63" s="127" t="s">
        <v>884</v>
      </c>
      <c r="G63" s="128"/>
      <c r="H63" s="38"/>
      <c r="I63" s="27">
        <v>2000</v>
      </c>
      <c r="K63" s="30"/>
    </row>
    <row r="64" spans="1:11" ht="45.75" thickBot="1" x14ac:dyDescent="0.3">
      <c r="A64" s="24" t="s">
        <v>887</v>
      </c>
      <c r="B64" s="80" t="s">
        <v>888</v>
      </c>
      <c r="C64" s="57" t="s">
        <v>68</v>
      </c>
      <c r="D64" s="76">
        <v>213</v>
      </c>
      <c r="E64" s="27">
        <f t="shared" si="0"/>
        <v>2070</v>
      </c>
      <c r="F64" s="127" t="s">
        <v>884</v>
      </c>
      <c r="G64" s="128"/>
      <c r="H64" s="38"/>
      <c r="I64" s="27">
        <v>2000</v>
      </c>
      <c r="K64" s="30"/>
    </row>
    <row r="65" spans="1:11" ht="45.75" thickBot="1" x14ac:dyDescent="0.3">
      <c r="A65" s="24" t="s">
        <v>887</v>
      </c>
      <c r="B65" s="80" t="s">
        <v>888</v>
      </c>
      <c r="C65" s="57" t="s">
        <v>68</v>
      </c>
      <c r="D65" s="76">
        <v>219</v>
      </c>
      <c r="E65" s="27">
        <f t="shared" si="0"/>
        <v>2070</v>
      </c>
      <c r="F65" s="127" t="s">
        <v>884</v>
      </c>
      <c r="G65" s="128"/>
      <c r="H65" s="38"/>
      <c r="I65" s="27">
        <v>2000</v>
      </c>
      <c r="K65" s="30"/>
    </row>
    <row r="66" spans="1:11" ht="75.75" thickBot="1" x14ac:dyDescent="0.3">
      <c r="A66" s="24" t="s">
        <v>20</v>
      </c>
      <c r="B66" s="25" t="s">
        <v>21</v>
      </c>
      <c r="C66" s="35">
        <v>216</v>
      </c>
      <c r="D66" s="35" t="s">
        <v>889</v>
      </c>
      <c r="E66" s="27" t="s">
        <v>1062</v>
      </c>
      <c r="F66" s="127" t="s">
        <v>890</v>
      </c>
      <c r="G66" s="128"/>
      <c r="I66" s="34"/>
      <c r="K66" s="30"/>
    </row>
    <row r="67" spans="1:11" ht="75.75" thickBot="1" x14ac:dyDescent="0.3">
      <c r="A67" s="24" t="s">
        <v>37</v>
      </c>
      <c r="B67" s="36" t="s">
        <v>38</v>
      </c>
      <c r="C67" s="35">
        <v>460</v>
      </c>
      <c r="D67" s="35" t="s">
        <v>889</v>
      </c>
      <c r="E67" s="27" t="s">
        <v>1062</v>
      </c>
      <c r="F67" s="127" t="s">
        <v>890</v>
      </c>
      <c r="G67" s="128"/>
      <c r="I67" s="34"/>
      <c r="K67" s="30"/>
    </row>
    <row r="68" spans="1:11" ht="75.75" thickBot="1" x14ac:dyDescent="0.3">
      <c r="A68" s="24" t="s">
        <v>39</v>
      </c>
      <c r="B68" s="25" t="s">
        <v>40</v>
      </c>
      <c r="C68" s="26">
        <v>470</v>
      </c>
      <c r="D68" s="35" t="s">
        <v>889</v>
      </c>
      <c r="E68" s="27" t="s">
        <v>1062</v>
      </c>
      <c r="F68" s="127" t="s">
        <v>890</v>
      </c>
      <c r="G68" s="128"/>
      <c r="I68" s="34"/>
      <c r="K68" s="30"/>
    </row>
    <row r="69" spans="1:11" ht="75.75" thickBot="1" x14ac:dyDescent="0.3">
      <c r="A69" s="24" t="s">
        <v>41</v>
      </c>
      <c r="B69" s="37" t="s">
        <v>42</v>
      </c>
      <c r="C69" s="35">
        <v>473</v>
      </c>
      <c r="D69" s="35" t="s">
        <v>889</v>
      </c>
      <c r="E69" s="27" t="s">
        <v>1062</v>
      </c>
      <c r="F69" s="127" t="s">
        <v>890</v>
      </c>
      <c r="G69" s="128"/>
    </row>
    <row r="70" spans="1:11" ht="75.75" thickBot="1" x14ac:dyDescent="0.3">
      <c r="A70" s="24" t="s">
        <v>55</v>
      </c>
      <c r="B70" s="25" t="s">
        <v>56</v>
      </c>
      <c r="C70" s="35">
        <v>743</v>
      </c>
      <c r="D70" s="35" t="s">
        <v>889</v>
      </c>
      <c r="E70" s="27" t="s">
        <v>1062</v>
      </c>
      <c r="F70" s="127" t="s">
        <v>890</v>
      </c>
      <c r="G70" s="128"/>
      <c r="H70" s="12"/>
    </row>
    <row r="71" spans="1:11" x14ac:dyDescent="0.25">
      <c r="A71" s="1"/>
      <c r="B71" s="38"/>
      <c r="C71" s="39"/>
      <c r="D71" s="40"/>
      <c r="E71" s="41"/>
      <c r="F71" s="41"/>
      <c r="G71" s="41"/>
      <c r="H71" s="12"/>
    </row>
    <row r="72" spans="1:11" ht="15.75" thickBot="1" x14ac:dyDescent="0.3">
      <c r="A72" s="1"/>
      <c r="B72" s="38"/>
      <c r="C72"/>
      <c r="D72" s="42"/>
      <c r="E72" s="12"/>
      <c r="F72" s="12"/>
      <c r="G72" s="12"/>
      <c r="H72" s="12"/>
    </row>
    <row r="73" spans="1:11" ht="15.75" thickBot="1" x14ac:dyDescent="0.3">
      <c r="A73" s="16" t="s">
        <v>61</v>
      </c>
      <c r="B73" s="17"/>
      <c r="C73" s="18"/>
      <c r="D73" s="18"/>
      <c r="E73" s="18"/>
      <c r="F73" s="18"/>
      <c r="G73" s="18"/>
      <c r="H73" s="113"/>
      <c r="I73" s="44"/>
      <c r="J73" s="44"/>
    </row>
    <row r="74" spans="1:11" ht="45.75" thickBot="1" x14ac:dyDescent="0.3">
      <c r="A74" s="10" t="s">
        <v>8</v>
      </c>
      <c r="B74" s="10" t="s">
        <v>62</v>
      </c>
      <c r="C74" s="10" t="s">
        <v>63</v>
      </c>
      <c r="D74" s="10" t="s">
        <v>64</v>
      </c>
      <c r="E74" s="10" t="s">
        <v>65</v>
      </c>
      <c r="F74" s="10" t="s">
        <v>66</v>
      </c>
      <c r="G74" s="129" t="s">
        <v>12</v>
      </c>
      <c r="H74" s="112"/>
      <c r="I74" s="44"/>
      <c r="J74" s="44"/>
      <c r="K74" s="44"/>
    </row>
    <row r="75" spans="1:11" ht="30.75" thickBot="1" x14ac:dyDescent="0.3">
      <c r="A75" s="45" t="s">
        <v>67</v>
      </c>
      <c r="B75" s="46">
        <v>47562</v>
      </c>
      <c r="C75" s="27">
        <f t="shared" ref="C75:C89" si="1">$I75*1.035</f>
        <v>1242</v>
      </c>
      <c r="D75" s="27">
        <f>$J75*1.035</f>
        <v>651.14954999999998</v>
      </c>
      <c r="E75" s="48" t="s">
        <v>69</v>
      </c>
      <c r="F75" s="48" t="s">
        <v>69</v>
      </c>
      <c r="G75" s="130" t="s">
        <v>22</v>
      </c>
      <c r="H75" s="164"/>
      <c r="I75" s="48">
        <v>1200</v>
      </c>
      <c r="J75" s="27">
        <v>629.13</v>
      </c>
      <c r="K75" s="44"/>
    </row>
    <row r="76" spans="1:11" ht="30.75" thickBot="1" x14ac:dyDescent="0.3">
      <c r="A76" s="45" t="s">
        <v>70</v>
      </c>
      <c r="B76" s="46">
        <v>49505</v>
      </c>
      <c r="C76" s="27">
        <f t="shared" si="1"/>
        <v>1086.75</v>
      </c>
      <c r="D76" s="27">
        <f>$J76*1.035</f>
        <v>513.87749999999994</v>
      </c>
      <c r="E76" s="48" t="s">
        <v>69</v>
      </c>
      <c r="F76" s="48" t="s">
        <v>69</v>
      </c>
      <c r="G76" s="130" t="s">
        <v>22</v>
      </c>
      <c r="H76" s="164"/>
      <c r="I76" s="48">
        <v>1050</v>
      </c>
      <c r="J76" s="27">
        <v>496.5</v>
      </c>
      <c r="K76" s="44"/>
    </row>
    <row r="77" spans="1:11" ht="30.75" thickBot="1" x14ac:dyDescent="0.3">
      <c r="A77" s="45" t="s">
        <v>71</v>
      </c>
      <c r="B77" s="46">
        <v>29881</v>
      </c>
      <c r="C77" s="27">
        <f t="shared" si="1"/>
        <v>1086.75</v>
      </c>
      <c r="D77" s="50" t="s">
        <v>72</v>
      </c>
      <c r="E77" s="48" t="s">
        <v>69</v>
      </c>
      <c r="F77" s="48" t="s">
        <v>69</v>
      </c>
      <c r="G77" s="130" t="s">
        <v>22</v>
      </c>
      <c r="H77" s="164"/>
      <c r="I77" s="48">
        <v>1050</v>
      </c>
      <c r="J77" s="44"/>
      <c r="K77" s="44"/>
    </row>
    <row r="78" spans="1:11" ht="30.75" thickBot="1" x14ac:dyDescent="0.3">
      <c r="A78" s="51" t="s">
        <v>73</v>
      </c>
      <c r="B78" s="46">
        <v>29826</v>
      </c>
      <c r="C78" s="27">
        <f t="shared" si="1"/>
        <v>1009.1249999999999</v>
      </c>
      <c r="D78" s="50" t="s">
        <v>72</v>
      </c>
      <c r="E78" s="48" t="s">
        <v>69</v>
      </c>
      <c r="F78" s="48" t="s">
        <v>69</v>
      </c>
      <c r="G78" s="130" t="s">
        <v>22</v>
      </c>
      <c r="H78" s="164"/>
      <c r="I78" s="48">
        <v>975</v>
      </c>
      <c r="J78" s="44"/>
      <c r="K78" s="44"/>
    </row>
    <row r="79" spans="1:11" ht="30.75" thickBot="1" x14ac:dyDescent="0.3">
      <c r="A79" s="45" t="s">
        <v>75</v>
      </c>
      <c r="B79" s="46">
        <v>45378</v>
      </c>
      <c r="C79" s="27">
        <f t="shared" si="1"/>
        <v>776.24999999999989</v>
      </c>
      <c r="D79" s="27">
        <f t="shared" ref="D79:D84" si="2">$J79*1.035</f>
        <v>190.86434999999997</v>
      </c>
      <c r="E79" s="48" t="s">
        <v>69</v>
      </c>
      <c r="F79" s="48" t="s">
        <v>69</v>
      </c>
      <c r="G79" s="130" t="s">
        <v>22</v>
      </c>
      <c r="H79" s="164"/>
      <c r="I79" s="48">
        <v>750</v>
      </c>
      <c r="J79" s="27">
        <v>184.41</v>
      </c>
    </row>
    <row r="80" spans="1:11" ht="30.75" thickBot="1" x14ac:dyDescent="0.3">
      <c r="A80" s="45" t="s">
        <v>76</v>
      </c>
      <c r="B80" s="46">
        <v>45380</v>
      </c>
      <c r="C80" s="27">
        <f t="shared" si="1"/>
        <v>776.24999999999989</v>
      </c>
      <c r="D80" s="27">
        <f t="shared" si="2"/>
        <v>206.91719999999998</v>
      </c>
      <c r="E80" s="48" t="s">
        <v>69</v>
      </c>
      <c r="F80" s="48" t="s">
        <v>69</v>
      </c>
      <c r="G80" s="130" t="s">
        <v>22</v>
      </c>
      <c r="H80" s="164"/>
      <c r="I80" s="48">
        <v>750</v>
      </c>
      <c r="J80" s="27">
        <v>199.92</v>
      </c>
    </row>
    <row r="81" spans="1:10" ht="45.75" thickBot="1" x14ac:dyDescent="0.3">
      <c r="A81" s="24" t="s">
        <v>77</v>
      </c>
      <c r="B81" s="46">
        <v>45384</v>
      </c>
      <c r="C81" s="27">
        <f t="shared" si="1"/>
        <v>776.24999999999989</v>
      </c>
      <c r="D81" s="27">
        <f t="shared" si="2"/>
        <v>234.82079999999999</v>
      </c>
      <c r="E81" s="48" t="s">
        <v>69</v>
      </c>
      <c r="F81" s="48" t="s">
        <v>69</v>
      </c>
      <c r="G81" s="130" t="s">
        <v>16</v>
      </c>
      <c r="H81" s="164"/>
      <c r="I81" s="48">
        <v>750</v>
      </c>
      <c r="J81" s="27">
        <v>226.88</v>
      </c>
    </row>
    <row r="82" spans="1:10" ht="45.75" thickBot="1" x14ac:dyDescent="0.3">
      <c r="A82" s="52" t="s">
        <v>78</v>
      </c>
      <c r="B82" s="46">
        <v>45385</v>
      </c>
      <c r="C82" s="27">
        <f t="shared" si="1"/>
        <v>776.24999999999989</v>
      </c>
      <c r="D82" s="27">
        <f t="shared" si="2"/>
        <v>261.44099999999997</v>
      </c>
      <c r="E82" s="48" t="s">
        <v>69</v>
      </c>
      <c r="F82" s="48" t="s">
        <v>69</v>
      </c>
      <c r="G82" s="130" t="s">
        <v>22</v>
      </c>
      <c r="H82" s="164"/>
      <c r="I82" s="48">
        <v>750</v>
      </c>
      <c r="J82" s="27">
        <v>252.6</v>
      </c>
    </row>
    <row r="83" spans="1:10" ht="30.75" thickBot="1" x14ac:dyDescent="0.3">
      <c r="A83" s="45" t="s">
        <v>79</v>
      </c>
      <c r="B83" s="46">
        <v>43235</v>
      </c>
      <c r="C83" s="27">
        <f t="shared" si="1"/>
        <v>543.375</v>
      </c>
      <c r="D83" s="27">
        <f t="shared" si="2"/>
        <v>128.05019999999999</v>
      </c>
      <c r="E83" s="48" t="s">
        <v>69</v>
      </c>
      <c r="F83" s="48" t="s">
        <v>69</v>
      </c>
      <c r="G83" s="130" t="s">
        <v>22</v>
      </c>
      <c r="H83" s="164"/>
      <c r="I83" s="48">
        <v>525</v>
      </c>
      <c r="J83" s="27">
        <v>123.72</v>
      </c>
    </row>
    <row r="84" spans="1:10" ht="30.75" thickBot="1" x14ac:dyDescent="0.3">
      <c r="A84" s="45" t="s">
        <v>80</v>
      </c>
      <c r="B84" s="46">
        <v>43239</v>
      </c>
      <c r="C84" s="27">
        <f t="shared" si="1"/>
        <v>776.24999999999989</v>
      </c>
      <c r="D84" s="27">
        <f t="shared" si="2"/>
        <v>144.49635000000001</v>
      </c>
      <c r="E84" s="48" t="s">
        <v>69</v>
      </c>
      <c r="F84" s="48" t="s">
        <v>69</v>
      </c>
      <c r="G84" s="130" t="s">
        <v>22</v>
      </c>
      <c r="H84" s="164"/>
      <c r="I84" s="48">
        <v>750</v>
      </c>
      <c r="J84" s="27">
        <v>139.61000000000001</v>
      </c>
    </row>
    <row r="85" spans="1:10" ht="30.75" thickBot="1" x14ac:dyDescent="0.3">
      <c r="A85" s="45" t="s">
        <v>81</v>
      </c>
      <c r="B85" s="46">
        <v>66984</v>
      </c>
      <c r="C85" s="27">
        <f t="shared" si="1"/>
        <v>1707.7499999999998</v>
      </c>
      <c r="D85" s="50" t="s">
        <v>72</v>
      </c>
      <c r="E85" s="48" t="s">
        <v>69</v>
      </c>
      <c r="F85" s="48" t="s">
        <v>69</v>
      </c>
      <c r="G85" s="130" t="s">
        <v>22</v>
      </c>
      <c r="H85" s="164"/>
      <c r="I85" s="48">
        <v>1650</v>
      </c>
    </row>
    <row r="86" spans="1:10" ht="30.75" thickBot="1" x14ac:dyDescent="0.3">
      <c r="A86" s="52" t="s">
        <v>82</v>
      </c>
      <c r="B86" s="46">
        <v>19083</v>
      </c>
      <c r="C86" s="27">
        <f t="shared" si="1"/>
        <v>776.24999999999989</v>
      </c>
      <c r="D86" s="50" t="s">
        <v>72</v>
      </c>
      <c r="E86" s="48" t="s">
        <v>69</v>
      </c>
      <c r="F86" s="48" t="s">
        <v>69</v>
      </c>
      <c r="G86" s="130" t="s">
        <v>16</v>
      </c>
      <c r="H86" s="164"/>
      <c r="I86" s="48">
        <v>750</v>
      </c>
    </row>
    <row r="87" spans="1:10" ht="30.75" thickBot="1" x14ac:dyDescent="0.3">
      <c r="A87" s="45" t="s">
        <v>83</v>
      </c>
      <c r="B87" s="46">
        <v>19120</v>
      </c>
      <c r="C87" s="27">
        <f t="shared" si="1"/>
        <v>1009.1249999999999</v>
      </c>
      <c r="D87" s="27">
        <f t="shared" ref="D87:D88" si="3">$J87*1.035</f>
        <v>404.38484999999997</v>
      </c>
      <c r="E87" s="48" t="s">
        <v>69</v>
      </c>
      <c r="F87" s="48" t="s">
        <v>69</v>
      </c>
      <c r="G87" s="130" t="s">
        <v>22</v>
      </c>
      <c r="H87" s="164"/>
      <c r="I87" s="48">
        <v>975</v>
      </c>
      <c r="J87" s="27">
        <v>390.71</v>
      </c>
    </row>
    <row r="88" spans="1:10" ht="30.75" thickBot="1" x14ac:dyDescent="0.3">
      <c r="A88" s="52" t="s">
        <v>84</v>
      </c>
      <c r="B88" s="46">
        <v>10005</v>
      </c>
      <c r="C88" s="27">
        <f t="shared" si="1"/>
        <v>543.375</v>
      </c>
      <c r="D88" s="27">
        <f t="shared" si="3"/>
        <v>73.091700000000003</v>
      </c>
      <c r="E88" s="48" t="s">
        <v>69</v>
      </c>
      <c r="F88" s="48" t="s">
        <v>69</v>
      </c>
      <c r="G88" s="130" t="s">
        <v>16</v>
      </c>
      <c r="H88" s="164"/>
      <c r="I88" s="48">
        <v>525</v>
      </c>
      <c r="J88" s="27">
        <v>70.62</v>
      </c>
    </row>
    <row r="89" spans="1:10" ht="30" customHeight="1" thickBot="1" x14ac:dyDescent="0.3">
      <c r="A89" s="45" t="s">
        <v>85</v>
      </c>
      <c r="B89" s="46">
        <v>36430</v>
      </c>
      <c r="C89" s="27">
        <f t="shared" si="1"/>
        <v>543.375</v>
      </c>
      <c r="D89" s="27" t="s">
        <v>68</v>
      </c>
      <c r="E89" s="48" t="s">
        <v>68</v>
      </c>
      <c r="F89" s="48" t="s">
        <v>68</v>
      </c>
      <c r="G89" s="130" t="s">
        <v>16</v>
      </c>
      <c r="H89" s="164"/>
      <c r="I89" s="48">
        <v>525</v>
      </c>
    </row>
    <row r="90" spans="1:10" ht="15.75" thickBot="1" x14ac:dyDescent="0.3">
      <c r="D90" s="53"/>
      <c r="G90" s="149"/>
    </row>
    <row r="91" spans="1:10" ht="15.75" thickBot="1" x14ac:dyDescent="0.3">
      <c r="A91" s="16" t="s">
        <v>86</v>
      </c>
      <c r="B91" s="17"/>
      <c r="C91" s="18"/>
      <c r="D91" s="54"/>
      <c r="E91" s="54"/>
      <c r="F91" s="55"/>
      <c r="G91" s="55"/>
      <c r="H91" s="113"/>
    </row>
    <row r="92" spans="1:10" ht="30.75" thickBot="1" x14ac:dyDescent="0.3">
      <c r="A92" s="10" t="s">
        <v>8</v>
      </c>
      <c r="B92" s="10" t="s">
        <v>62</v>
      </c>
      <c r="C92" s="10" t="s">
        <v>63</v>
      </c>
      <c r="D92" s="10" t="s">
        <v>64</v>
      </c>
      <c r="E92" s="10" t="s">
        <v>65</v>
      </c>
      <c r="F92" s="10" t="s">
        <v>87</v>
      </c>
      <c r="G92" s="129" t="s">
        <v>12</v>
      </c>
      <c r="H92" s="112"/>
    </row>
    <row r="93" spans="1:10" ht="75.75" thickBot="1" x14ac:dyDescent="0.3">
      <c r="A93" s="56" t="s">
        <v>88</v>
      </c>
      <c r="B93" s="57">
        <v>93454</v>
      </c>
      <c r="C93" s="27">
        <f t="shared" ref="C93:C97" si="4">$I93*1.035</f>
        <v>1552.4999999999998</v>
      </c>
      <c r="D93" s="58" t="s">
        <v>72</v>
      </c>
      <c r="E93" s="59" t="s">
        <v>89</v>
      </c>
      <c r="F93" s="59" t="s">
        <v>89</v>
      </c>
      <c r="G93" s="163" t="s">
        <v>891</v>
      </c>
      <c r="H93" s="164"/>
      <c r="I93" s="48">
        <v>1500</v>
      </c>
    </row>
    <row r="94" spans="1:10" ht="75.75" thickBot="1" x14ac:dyDescent="0.3">
      <c r="A94" s="56" t="s">
        <v>90</v>
      </c>
      <c r="B94" s="57">
        <v>93458</v>
      </c>
      <c r="C94" s="27">
        <f t="shared" si="4"/>
        <v>1552.4999999999998</v>
      </c>
      <c r="D94" s="58" t="s">
        <v>72</v>
      </c>
      <c r="E94" s="59" t="s">
        <v>89</v>
      </c>
      <c r="F94" s="59" t="s">
        <v>89</v>
      </c>
      <c r="G94" s="163" t="s">
        <v>891</v>
      </c>
      <c r="H94" s="164"/>
      <c r="I94" s="48">
        <v>1500</v>
      </c>
    </row>
    <row r="95" spans="1:10" ht="45.75" thickBot="1" x14ac:dyDescent="0.3">
      <c r="A95" s="56" t="s">
        <v>91</v>
      </c>
      <c r="B95" s="57">
        <v>93459</v>
      </c>
      <c r="C95" s="27">
        <f t="shared" si="4"/>
        <v>1552.4999999999998</v>
      </c>
      <c r="D95" s="58" t="s">
        <v>72</v>
      </c>
      <c r="E95" s="59" t="s">
        <v>89</v>
      </c>
      <c r="F95" s="59" t="s">
        <v>89</v>
      </c>
      <c r="G95" s="130" t="s">
        <v>16</v>
      </c>
      <c r="H95" s="164"/>
      <c r="I95" s="48">
        <v>1500</v>
      </c>
    </row>
    <row r="96" spans="1:10" ht="75.75" thickBot="1" x14ac:dyDescent="0.3">
      <c r="A96" s="56" t="s">
        <v>92</v>
      </c>
      <c r="B96" s="57">
        <v>93460</v>
      </c>
      <c r="C96" s="27">
        <f t="shared" si="4"/>
        <v>1552.4999999999998</v>
      </c>
      <c r="D96" s="58" t="s">
        <v>72</v>
      </c>
      <c r="E96" s="59" t="s">
        <v>89</v>
      </c>
      <c r="F96" s="59" t="s">
        <v>89</v>
      </c>
      <c r="G96" s="163" t="s">
        <v>891</v>
      </c>
      <c r="H96" s="164"/>
      <c r="I96" s="48">
        <v>1500</v>
      </c>
    </row>
    <row r="97" spans="1:10" ht="75.75" thickBot="1" x14ac:dyDescent="0.3">
      <c r="A97" s="56" t="s">
        <v>93</v>
      </c>
      <c r="B97" s="57" t="s">
        <v>94</v>
      </c>
      <c r="C97" s="27">
        <f t="shared" si="4"/>
        <v>22984.244999999999</v>
      </c>
      <c r="D97" s="58" t="s">
        <v>72</v>
      </c>
      <c r="E97" s="59" t="s">
        <v>89</v>
      </c>
      <c r="F97" s="59" t="s">
        <v>89</v>
      </c>
      <c r="G97" s="163" t="s">
        <v>891</v>
      </c>
      <c r="H97" s="164"/>
      <c r="I97" s="48">
        <v>22207</v>
      </c>
    </row>
    <row r="98" spans="1:10" x14ac:dyDescent="0.25">
      <c r="D98" s="40"/>
    </row>
    <row r="99" spans="1:10" ht="15.75" thickBot="1" x14ac:dyDescent="0.3">
      <c r="A99"/>
      <c r="C99"/>
      <c r="D99" s="32"/>
    </row>
    <row r="100" spans="1:10" ht="15.75" thickBot="1" x14ac:dyDescent="0.3">
      <c r="A100" s="10" t="s">
        <v>8</v>
      </c>
      <c r="B100" s="10" t="s">
        <v>95</v>
      </c>
      <c r="C100" s="10" t="s">
        <v>96</v>
      </c>
      <c r="D100" s="10" t="s">
        <v>11</v>
      </c>
      <c r="E100" s="10" t="s">
        <v>12</v>
      </c>
      <c r="F100" s="129" t="s">
        <v>97</v>
      </c>
      <c r="G100" s="112"/>
      <c r="I100" s="11"/>
      <c r="J100" s="11"/>
    </row>
    <row r="101" spans="1:10" ht="15.75" thickBot="1" x14ac:dyDescent="0.3">
      <c r="A101" s="60" t="s">
        <v>98</v>
      </c>
      <c r="B101" s="17"/>
      <c r="C101" s="18"/>
      <c r="D101" s="18"/>
      <c r="E101" s="18"/>
      <c r="F101" s="18"/>
      <c r="G101" s="113"/>
    </row>
    <row r="102" spans="1:10" ht="15.75" thickBot="1" x14ac:dyDescent="0.3">
      <c r="A102" s="61" t="s">
        <v>99</v>
      </c>
      <c r="B102" s="26" t="s">
        <v>100</v>
      </c>
      <c r="C102" s="62">
        <v>82043</v>
      </c>
      <c r="D102" s="70">
        <f t="shared" ref="D102:D165" si="5">$I102*1.035</f>
        <v>6.1064999999999996</v>
      </c>
      <c r="E102" s="62" t="s">
        <v>16</v>
      </c>
      <c r="F102" s="130" t="s">
        <v>68</v>
      </c>
      <c r="G102" s="167"/>
      <c r="I102" s="77">
        <v>5.9</v>
      </c>
    </row>
    <row r="103" spans="1:10" ht="15.75" thickBot="1" x14ac:dyDescent="0.3">
      <c r="A103" s="61" t="s">
        <v>102</v>
      </c>
      <c r="B103" s="26" t="s">
        <v>103</v>
      </c>
      <c r="C103" s="62">
        <v>82009</v>
      </c>
      <c r="D103" s="70">
        <f t="shared" si="5"/>
        <v>4.7816999999999998</v>
      </c>
      <c r="E103" s="62" t="s">
        <v>16</v>
      </c>
      <c r="F103" s="130" t="s">
        <v>68</v>
      </c>
      <c r="G103" s="167"/>
      <c r="I103" s="77">
        <v>4.62</v>
      </c>
    </row>
    <row r="104" spans="1:10" ht="15.75" thickBot="1" x14ac:dyDescent="0.3">
      <c r="A104" s="61" t="s">
        <v>104</v>
      </c>
      <c r="B104" s="26" t="s">
        <v>105</v>
      </c>
      <c r="C104" s="26">
        <v>87070</v>
      </c>
      <c r="D104" s="70">
        <f t="shared" si="5"/>
        <v>9.1183499999999995</v>
      </c>
      <c r="E104" s="27" t="s">
        <v>16</v>
      </c>
      <c r="F104" s="130" t="s">
        <v>68</v>
      </c>
      <c r="G104" s="167"/>
      <c r="I104" s="77">
        <v>8.81</v>
      </c>
    </row>
    <row r="105" spans="1:10" ht="15.75" thickBot="1" x14ac:dyDescent="0.3">
      <c r="A105" s="61" t="s">
        <v>106</v>
      </c>
      <c r="B105" s="26" t="s">
        <v>107</v>
      </c>
      <c r="C105" s="62">
        <v>84460</v>
      </c>
      <c r="D105" s="70">
        <f t="shared" si="5"/>
        <v>5.6096999999999992</v>
      </c>
      <c r="E105" s="62" t="s">
        <v>16</v>
      </c>
      <c r="F105" s="130" t="s">
        <v>68</v>
      </c>
      <c r="G105" s="167"/>
      <c r="I105" s="77">
        <v>5.42</v>
      </c>
    </row>
    <row r="106" spans="1:10" ht="15.75" thickBot="1" x14ac:dyDescent="0.3">
      <c r="A106" s="61" t="s">
        <v>108</v>
      </c>
      <c r="B106" s="26" t="s">
        <v>109</v>
      </c>
      <c r="C106" s="62">
        <v>82105</v>
      </c>
      <c r="D106" s="70">
        <f t="shared" si="5"/>
        <v>17.739899999999999</v>
      </c>
      <c r="E106" s="62" t="s">
        <v>16</v>
      </c>
      <c r="F106" s="130" t="s">
        <v>68</v>
      </c>
      <c r="G106" s="167"/>
      <c r="I106" s="77">
        <v>17.14</v>
      </c>
    </row>
    <row r="107" spans="1:10" ht="15.75" thickBot="1" x14ac:dyDescent="0.3">
      <c r="A107" s="61" t="s">
        <v>110</v>
      </c>
      <c r="B107" s="26" t="s">
        <v>111</v>
      </c>
      <c r="C107" s="62">
        <v>82140</v>
      </c>
      <c r="D107" s="70">
        <f t="shared" si="5"/>
        <v>15.411149999999999</v>
      </c>
      <c r="E107" s="62" t="s">
        <v>16</v>
      </c>
      <c r="F107" s="130" t="s">
        <v>68</v>
      </c>
      <c r="G107" s="167"/>
      <c r="I107" s="77">
        <v>14.89</v>
      </c>
    </row>
    <row r="108" spans="1:10" ht="15.75" thickBot="1" x14ac:dyDescent="0.3">
      <c r="A108" s="61" t="s">
        <v>112</v>
      </c>
      <c r="B108" s="26" t="s">
        <v>113</v>
      </c>
      <c r="C108" s="62">
        <v>82150</v>
      </c>
      <c r="D108" s="70">
        <f t="shared" si="5"/>
        <v>6.8516999999999992</v>
      </c>
      <c r="E108" s="62" t="s">
        <v>16</v>
      </c>
      <c r="F108" s="130" t="s">
        <v>68</v>
      </c>
      <c r="G108" s="167"/>
      <c r="I108" s="77">
        <v>6.62</v>
      </c>
    </row>
    <row r="109" spans="1:10" ht="15.75" thickBot="1" x14ac:dyDescent="0.3">
      <c r="A109" s="61" t="s">
        <v>114</v>
      </c>
      <c r="B109" s="26" t="s">
        <v>115</v>
      </c>
      <c r="C109" s="62">
        <v>82157</v>
      </c>
      <c r="D109" s="70">
        <f t="shared" si="5"/>
        <v>30.956849999999999</v>
      </c>
      <c r="E109" s="62" t="s">
        <v>16</v>
      </c>
      <c r="F109" s="130" t="s">
        <v>68</v>
      </c>
      <c r="G109" s="167"/>
      <c r="I109" s="77">
        <v>29.91</v>
      </c>
    </row>
    <row r="110" spans="1:10" ht="15.75" thickBot="1" x14ac:dyDescent="0.3">
      <c r="A110" s="61" t="s">
        <v>116</v>
      </c>
      <c r="B110" s="26" t="s">
        <v>117</v>
      </c>
      <c r="C110" s="62">
        <v>82164</v>
      </c>
      <c r="D110" s="70">
        <f t="shared" si="5"/>
        <v>15.442199999999998</v>
      </c>
      <c r="E110" s="62" t="s">
        <v>16</v>
      </c>
      <c r="F110" s="130" t="s">
        <v>68</v>
      </c>
      <c r="G110" s="167"/>
      <c r="I110" s="77">
        <v>14.92</v>
      </c>
    </row>
    <row r="111" spans="1:10" ht="15.75" thickBot="1" x14ac:dyDescent="0.3">
      <c r="A111" s="61" t="s">
        <v>118</v>
      </c>
      <c r="B111" s="26" t="s">
        <v>119</v>
      </c>
      <c r="C111" s="62">
        <v>86038</v>
      </c>
      <c r="D111" s="70">
        <f t="shared" si="5"/>
        <v>12.782249999999999</v>
      </c>
      <c r="E111" s="62" t="s">
        <v>16</v>
      </c>
      <c r="F111" s="130" t="s">
        <v>68</v>
      </c>
      <c r="G111" s="167"/>
      <c r="I111" s="77">
        <v>12.35</v>
      </c>
    </row>
    <row r="112" spans="1:10" ht="15.75" thickBot="1" x14ac:dyDescent="0.3">
      <c r="A112" s="61" t="s">
        <v>120</v>
      </c>
      <c r="B112" s="26" t="s">
        <v>121</v>
      </c>
      <c r="C112" s="62">
        <v>86039</v>
      </c>
      <c r="D112" s="70">
        <f t="shared" si="5"/>
        <v>11.798999999999999</v>
      </c>
      <c r="E112" s="62" t="s">
        <v>16</v>
      </c>
      <c r="F112" s="130" t="s">
        <v>68</v>
      </c>
      <c r="G112" s="167"/>
      <c r="I112" s="77">
        <v>11.4</v>
      </c>
    </row>
    <row r="113" spans="1:9" ht="15.75" thickBot="1" x14ac:dyDescent="0.3">
      <c r="A113" s="61" t="s">
        <v>122</v>
      </c>
      <c r="B113" s="26" t="s">
        <v>123</v>
      </c>
      <c r="C113" s="62">
        <v>84075</v>
      </c>
      <c r="D113" s="70">
        <f t="shared" si="5"/>
        <v>5.4751499999999993</v>
      </c>
      <c r="E113" s="62" t="s">
        <v>16</v>
      </c>
      <c r="F113" s="130" t="s">
        <v>68</v>
      </c>
      <c r="G113" s="167"/>
      <c r="I113" s="77">
        <v>5.29</v>
      </c>
    </row>
    <row r="114" spans="1:9" ht="15.75" thickBot="1" x14ac:dyDescent="0.3">
      <c r="A114" s="61" t="s">
        <v>124</v>
      </c>
      <c r="B114" s="26" t="s">
        <v>125</v>
      </c>
      <c r="C114" s="62">
        <v>82784</v>
      </c>
      <c r="D114" s="70">
        <f t="shared" si="5"/>
        <v>9.8324999999999996</v>
      </c>
      <c r="E114" s="62" t="s">
        <v>16</v>
      </c>
      <c r="F114" s="130" t="s">
        <v>68</v>
      </c>
      <c r="G114" s="167"/>
      <c r="I114" s="77">
        <v>9.5</v>
      </c>
    </row>
    <row r="115" spans="1:9" ht="15.75" thickBot="1" x14ac:dyDescent="0.3">
      <c r="A115" s="61" t="s">
        <v>126</v>
      </c>
      <c r="B115" s="26" t="s">
        <v>127</v>
      </c>
      <c r="C115" s="62">
        <v>84550</v>
      </c>
      <c r="D115" s="70">
        <f t="shared" si="5"/>
        <v>4.7816999999999998</v>
      </c>
      <c r="E115" s="62" t="s">
        <v>16</v>
      </c>
      <c r="F115" s="130" t="s">
        <v>68</v>
      </c>
      <c r="G115" s="167"/>
      <c r="I115" s="77">
        <v>4.62</v>
      </c>
    </row>
    <row r="116" spans="1:9" ht="15.75" thickBot="1" x14ac:dyDescent="0.3">
      <c r="A116" s="61" t="s">
        <v>128</v>
      </c>
      <c r="B116" s="26" t="s">
        <v>129</v>
      </c>
      <c r="C116" s="62">
        <v>84402</v>
      </c>
      <c r="D116" s="70">
        <f t="shared" si="5"/>
        <v>26.930699999999998</v>
      </c>
      <c r="E116" s="62" t="s">
        <v>16</v>
      </c>
      <c r="F116" s="130" t="s">
        <v>68</v>
      </c>
      <c r="G116" s="167"/>
      <c r="I116" s="77">
        <v>26.02</v>
      </c>
    </row>
    <row r="117" spans="1:9" ht="15.75" thickBot="1" x14ac:dyDescent="0.3">
      <c r="A117" s="61" t="s">
        <v>130</v>
      </c>
      <c r="B117" s="26" t="s">
        <v>131</v>
      </c>
      <c r="C117" s="62">
        <v>84439</v>
      </c>
      <c r="D117" s="70">
        <f t="shared" si="5"/>
        <v>9.532350000000001</v>
      </c>
      <c r="E117" s="62" t="s">
        <v>16</v>
      </c>
      <c r="F117" s="130" t="s">
        <v>68</v>
      </c>
      <c r="G117" s="167"/>
      <c r="I117" s="77">
        <v>9.2100000000000009</v>
      </c>
    </row>
    <row r="118" spans="1:9" ht="15.75" thickBot="1" x14ac:dyDescent="0.3">
      <c r="A118" s="61" t="s">
        <v>132</v>
      </c>
      <c r="B118" s="26" t="s">
        <v>133</v>
      </c>
      <c r="C118" s="62">
        <v>83970</v>
      </c>
      <c r="D118" s="70">
        <f t="shared" si="5"/>
        <v>43.645949999999999</v>
      </c>
      <c r="E118" s="62" t="s">
        <v>16</v>
      </c>
      <c r="F118" s="130" t="s">
        <v>68</v>
      </c>
      <c r="G118" s="167"/>
      <c r="I118" s="77">
        <v>42.17</v>
      </c>
    </row>
    <row r="119" spans="1:9" ht="15.75" thickBot="1" x14ac:dyDescent="0.3">
      <c r="A119" s="61" t="s">
        <v>134</v>
      </c>
      <c r="B119" s="26" t="s">
        <v>135</v>
      </c>
      <c r="C119" s="62">
        <v>84100</v>
      </c>
      <c r="D119" s="70">
        <f t="shared" si="5"/>
        <v>5.0197499999999993</v>
      </c>
      <c r="E119" s="62" t="s">
        <v>16</v>
      </c>
      <c r="F119" s="130" t="s">
        <v>68</v>
      </c>
      <c r="G119" s="167"/>
      <c r="I119" s="77">
        <v>4.8499999999999996</v>
      </c>
    </row>
    <row r="120" spans="1:9" ht="15.75" thickBot="1" x14ac:dyDescent="0.3">
      <c r="A120" s="61" t="s">
        <v>136</v>
      </c>
      <c r="B120" s="26" t="s">
        <v>137</v>
      </c>
      <c r="C120" s="62">
        <v>84134</v>
      </c>
      <c r="D120" s="70">
        <f t="shared" si="5"/>
        <v>15.4215</v>
      </c>
      <c r="E120" s="62" t="s">
        <v>16</v>
      </c>
      <c r="F120" s="130" t="s">
        <v>68</v>
      </c>
      <c r="G120" s="167"/>
      <c r="I120" s="77">
        <v>14.9</v>
      </c>
    </row>
    <row r="121" spans="1:9" ht="15.75" thickBot="1" x14ac:dyDescent="0.3">
      <c r="A121" s="61" t="s">
        <v>138</v>
      </c>
      <c r="B121" s="26" t="s">
        <v>139</v>
      </c>
      <c r="C121" s="62">
        <v>84144</v>
      </c>
      <c r="D121" s="70">
        <f t="shared" si="5"/>
        <v>22.066199999999998</v>
      </c>
      <c r="E121" s="62" t="s">
        <v>16</v>
      </c>
      <c r="F121" s="130" t="s">
        <v>68</v>
      </c>
      <c r="G121" s="167"/>
      <c r="I121" s="77">
        <v>21.32</v>
      </c>
    </row>
    <row r="122" spans="1:9" ht="15.75" thickBot="1" x14ac:dyDescent="0.3">
      <c r="A122" s="61" t="s">
        <v>140</v>
      </c>
      <c r="B122" s="26" t="s">
        <v>141</v>
      </c>
      <c r="C122" s="62">
        <v>84146</v>
      </c>
      <c r="D122" s="70">
        <f t="shared" si="5"/>
        <v>20.492999999999999</v>
      </c>
      <c r="E122" s="62" t="s">
        <v>16</v>
      </c>
      <c r="F122" s="130" t="s">
        <v>68</v>
      </c>
      <c r="G122" s="167"/>
      <c r="I122" s="77">
        <v>19.8</v>
      </c>
    </row>
    <row r="123" spans="1:9" ht="15.75" thickBot="1" x14ac:dyDescent="0.3">
      <c r="A123" s="61" t="s">
        <v>142</v>
      </c>
      <c r="B123" s="26" t="s">
        <v>143</v>
      </c>
      <c r="C123" s="62">
        <v>84157</v>
      </c>
      <c r="D123" s="70">
        <f t="shared" si="5"/>
        <v>3.8812499999999996</v>
      </c>
      <c r="E123" s="62" t="s">
        <v>16</v>
      </c>
      <c r="F123" s="130" t="s">
        <v>68</v>
      </c>
      <c r="G123" s="167"/>
      <c r="I123" s="77">
        <v>3.75</v>
      </c>
    </row>
    <row r="124" spans="1:9" ht="15.75" thickBot="1" x14ac:dyDescent="0.3">
      <c r="A124" s="61" t="s">
        <v>144</v>
      </c>
      <c r="B124" s="26" t="s">
        <v>145</v>
      </c>
      <c r="C124" s="62">
        <v>84155</v>
      </c>
      <c r="D124" s="70">
        <f t="shared" si="5"/>
        <v>3.8812499999999996</v>
      </c>
      <c r="E124" s="62" t="s">
        <v>16</v>
      </c>
      <c r="F124" s="130" t="s">
        <v>68</v>
      </c>
      <c r="G124" s="167"/>
      <c r="I124" s="77">
        <v>3.75</v>
      </c>
    </row>
    <row r="125" spans="1:9" ht="15.75" thickBot="1" x14ac:dyDescent="0.3">
      <c r="A125" s="61" t="s">
        <v>146</v>
      </c>
      <c r="B125" s="26" t="s">
        <v>147</v>
      </c>
      <c r="C125" s="62">
        <v>84156</v>
      </c>
      <c r="D125" s="70">
        <f t="shared" si="5"/>
        <v>3.8812499999999996</v>
      </c>
      <c r="E125" s="62" t="s">
        <v>16</v>
      </c>
      <c r="F125" s="130" t="s">
        <v>68</v>
      </c>
      <c r="G125" s="167"/>
      <c r="I125" s="77">
        <v>3.75</v>
      </c>
    </row>
    <row r="126" spans="1:9" ht="15.75" thickBot="1" x14ac:dyDescent="0.3">
      <c r="A126" s="61" t="s">
        <v>148</v>
      </c>
      <c r="B126" s="26" t="s">
        <v>149</v>
      </c>
      <c r="C126" s="62">
        <v>84154</v>
      </c>
      <c r="D126" s="70">
        <f t="shared" si="5"/>
        <v>19.457999999999998</v>
      </c>
      <c r="E126" s="62" t="s">
        <v>22</v>
      </c>
      <c r="F126" s="130" t="s">
        <v>68</v>
      </c>
      <c r="G126" s="167"/>
      <c r="I126" s="77">
        <v>18.8</v>
      </c>
    </row>
    <row r="127" spans="1:9" ht="15.75" thickBot="1" x14ac:dyDescent="0.3">
      <c r="A127" s="61" t="s">
        <v>150</v>
      </c>
      <c r="B127" s="26" t="s">
        <v>151</v>
      </c>
      <c r="C127" s="62">
        <v>84153</v>
      </c>
      <c r="D127" s="70">
        <f t="shared" si="5"/>
        <v>19.457999999999998</v>
      </c>
      <c r="E127" s="62" t="s">
        <v>22</v>
      </c>
      <c r="F127" s="130" t="s">
        <v>68</v>
      </c>
      <c r="G127" s="167"/>
      <c r="I127" s="77">
        <v>18.8</v>
      </c>
    </row>
    <row r="128" spans="1:9" ht="15.75" thickBot="1" x14ac:dyDescent="0.3">
      <c r="A128" s="61" t="s">
        <v>152</v>
      </c>
      <c r="B128" s="26" t="s">
        <v>153</v>
      </c>
      <c r="C128" s="62">
        <v>84132</v>
      </c>
      <c r="D128" s="70">
        <f t="shared" si="5"/>
        <v>4.8644999999999996</v>
      </c>
      <c r="E128" s="62" t="s">
        <v>16</v>
      </c>
      <c r="F128" s="130" t="s">
        <v>68</v>
      </c>
      <c r="G128" s="167"/>
      <c r="I128" s="77">
        <v>4.7</v>
      </c>
    </row>
    <row r="129" spans="1:9" ht="15.75" thickBot="1" x14ac:dyDescent="0.3">
      <c r="A129" s="61" t="s">
        <v>154</v>
      </c>
      <c r="B129" s="26" t="s">
        <v>155</v>
      </c>
      <c r="C129" s="62">
        <v>84295</v>
      </c>
      <c r="D129" s="70">
        <f t="shared" si="5"/>
        <v>5.0921999999999992</v>
      </c>
      <c r="E129" s="62" t="s">
        <v>16</v>
      </c>
      <c r="F129" s="130" t="s">
        <v>68</v>
      </c>
      <c r="G129" s="167"/>
      <c r="I129" s="77">
        <v>4.92</v>
      </c>
    </row>
    <row r="130" spans="1:9" ht="15.75" thickBot="1" x14ac:dyDescent="0.3">
      <c r="A130" s="61" t="s">
        <v>156</v>
      </c>
      <c r="B130" s="26" t="s">
        <v>157</v>
      </c>
      <c r="C130" s="62">
        <v>84432</v>
      </c>
      <c r="D130" s="70">
        <f t="shared" si="5"/>
        <v>16.984349999999999</v>
      </c>
      <c r="E130" s="62" t="s">
        <v>16</v>
      </c>
      <c r="F130" s="130" t="s">
        <v>68</v>
      </c>
      <c r="G130" s="167"/>
      <c r="I130" s="77">
        <v>16.41</v>
      </c>
    </row>
    <row r="131" spans="1:9" ht="15.75" thickBot="1" x14ac:dyDescent="0.3">
      <c r="A131" s="61" t="s">
        <v>158</v>
      </c>
      <c r="B131" s="26" t="s">
        <v>159</v>
      </c>
      <c r="C131" s="62">
        <v>84479</v>
      </c>
      <c r="D131" s="70">
        <f t="shared" si="5"/>
        <v>6.8413499999999994</v>
      </c>
      <c r="E131" s="62" t="s">
        <v>16</v>
      </c>
      <c r="F131" s="130" t="s">
        <v>68</v>
      </c>
      <c r="G131" s="167"/>
      <c r="I131" s="77">
        <v>6.61</v>
      </c>
    </row>
    <row r="132" spans="1:9" ht="15.75" thickBot="1" x14ac:dyDescent="0.3">
      <c r="A132" s="61" t="s">
        <v>160</v>
      </c>
      <c r="B132" s="26" t="s">
        <v>161</v>
      </c>
      <c r="C132" s="62">
        <v>84403</v>
      </c>
      <c r="D132" s="70">
        <f t="shared" si="5"/>
        <v>27.303299999999997</v>
      </c>
      <c r="E132" s="62" t="s">
        <v>16</v>
      </c>
      <c r="F132" s="130" t="s">
        <v>68</v>
      </c>
      <c r="G132" s="167"/>
      <c r="I132" s="77">
        <v>26.38</v>
      </c>
    </row>
    <row r="133" spans="1:9" ht="15.75" thickBot="1" x14ac:dyDescent="0.3">
      <c r="A133" s="61" t="s">
        <v>162</v>
      </c>
      <c r="B133" s="26" t="s">
        <v>163</v>
      </c>
      <c r="C133" s="62">
        <v>84436</v>
      </c>
      <c r="D133" s="70">
        <f t="shared" si="5"/>
        <v>7.2553499999999991</v>
      </c>
      <c r="E133" s="62" t="s">
        <v>16</v>
      </c>
      <c r="F133" s="130" t="s">
        <v>68</v>
      </c>
      <c r="G133" s="167"/>
      <c r="I133" s="77">
        <v>7.01</v>
      </c>
    </row>
    <row r="134" spans="1:9" ht="15.75" thickBot="1" x14ac:dyDescent="0.3">
      <c r="A134" s="61" t="s">
        <v>164</v>
      </c>
      <c r="B134" s="26" t="s">
        <v>165</v>
      </c>
      <c r="C134" s="62">
        <v>84466</v>
      </c>
      <c r="D134" s="70">
        <f t="shared" si="5"/>
        <v>13.496399999999998</v>
      </c>
      <c r="E134" s="62" t="s">
        <v>16</v>
      </c>
      <c r="F134" s="130" t="s">
        <v>68</v>
      </c>
      <c r="G134" s="167"/>
      <c r="I134" s="77">
        <v>13.04</v>
      </c>
    </row>
    <row r="135" spans="1:9" ht="15.75" thickBot="1" x14ac:dyDescent="0.3">
      <c r="A135" s="61" t="s">
        <v>166</v>
      </c>
      <c r="B135" s="26" t="s">
        <v>167</v>
      </c>
      <c r="C135" s="62">
        <v>84520</v>
      </c>
      <c r="D135" s="70">
        <f t="shared" si="5"/>
        <v>4.1814</v>
      </c>
      <c r="E135" s="62" t="s">
        <v>16</v>
      </c>
      <c r="F135" s="130" t="s">
        <v>68</v>
      </c>
      <c r="G135" s="167"/>
      <c r="I135" s="77">
        <v>4.04</v>
      </c>
    </row>
    <row r="136" spans="1:9" ht="15.75" thickBot="1" x14ac:dyDescent="0.3">
      <c r="A136" s="61" t="s">
        <v>168</v>
      </c>
      <c r="B136" s="26" t="s">
        <v>169</v>
      </c>
      <c r="C136" s="62">
        <v>84425</v>
      </c>
      <c r="D136" s="70">
        <f t="shared" si="5"/>
        <v>22.449149999999999</v>
      </c>
      <c r="E136" s="62" t="s">
        <v>16</v>
      </c>
      <c r="F136" s="130" t="s">
        <v>68</v>
      </c>
      <c r="G136" s="167"/>
      <c r="I136" s="77">
        <v>21.69</v>
      </c>
    </row>
    <row r="137" spans="1:9" ht="15.75" thickBot="1" x14ac:dyDescent="0.3">
      <c r="A137" s="61" t="s">
        <v>170</v>
      </c>
      <c r="B137" s="26" t="s">
        <v>171</v>
      </c>
      <c r="C137" s="62">
        <v>84443</v>
      </c>
      <c r="D137" s="70">
        <f t="shared" si="5"/>
        <v>17.770949999999999</v>
      </c>
      <c r="E137" s="62" t="s">
        <v>22</v>
      </c>
      <c r="F137" s="130" t="s">
        <v>68</v>
      </c>
      <c r="G137" s="167"/>
      <c r="I137" s="77">
        <v>17.170000000000002</v>
      </c>
    </row>
    <row r="138" spans="1:9" ht="15.75" thickBot="1" x14ac:dyDescent="0.3">
      <c r="A138" s="61" t="s">
        <v>172</v>
      </c>
      <c r="B138" s="26" t="s">
        <v>173</v>
      </c>
      <c r="C138" s="62">
        <v>84480</v>
      </c>
      <c r="D138" s="70">
        <f t="shared" si="5"/>
        <v>14.986799999999999</v>
      </c>
      <c r="E138" s="62" t="s">
        <v>16</v>
      </c>
      <c r="F138" s="130" t="s">
        <v>68</v>
      </c>
      <c r="G138" s="167"/>
      <c r="I138" s="77">
        <v>14.48</v>
      </c>
    </row>
    <row r="139" spans="1:9" ht="15.75" thickBot="1" x14ac:dyDescent="0.3">
      <c r="A139" s="61" t="s">
        <v>174</v>
      </c>
      <c r="B139" s="26" t="s">
        <v>175</v>
      </c>
      <c r="C139" s="62">
        <v>80048</v>
      </c>
      <c r="D139" s="70">
        <f t="shared" si="5"/>
        <v>8.9423999999999992</v>
      </c>
      <c r="E139" s="62" t="s">
        <v>22</v>
      </c>
      <c r="F139" s="130" t="s">
        <v>68</v>
      </c>
      <c r="G139" s="167"/>
      <c r="I139" s="77">
        <v>8.64</v>
      </c>
    </row>
    <row r="140" spans="1:9" ht="15.75" thickBot="1" x14ac:dyDescent="0.3">
      <c r="A140" s="61" t="s">
        <v>176</v>
      </c>
      <c r="B140" s="26" t="s">
        <v>177</v>
      </c>
      <c r="C140" s="62">
        <v>82248</v>
      </c>
      <c r="D140" s="70">
        <f t="shared" si="5"/>
        <v>5.2991999999999999</v>
      </c>
      <c r="E140" s="62" t="s">
        <v>16</v>
      </c>
      <c r="F140" s="130" t="s">
        <v>68</v>
      </c>
      <c r="G140" s="167"/>
      <c r="I140" s="77">
        <v>5.12</v>
      </c>
    </row>
    <row r="141" spans="1:9" ht="15.75" thickBot="1" x14ac:dyDescent="0.3">
      <c r="A141" s="61" t="s">
        <v>178</v>
      </c>
      <c r="B141" s="26" t="s">
        <v>179</v>
      </c>
      <c r="C141" s="62">
        <v>82247</v>
      </c>
      <c r="D141" s="70">
        <f t="shared" si="5"/>
        <v>5.2991999999999999</v>
      </c>
      <c r="E141" s="62" t="s">
        <v>16</v>
      </c>
      <c r="F141" s="130" t="s">
        <v>68</v>
      </c>
      <c r="G141" s="167"/>
      <c r="I141" s="77">
        <v>5.12</v>
      </c>
    </row>
    <row r="142" spans="1:9" ht="15.75" thickBot="1" x14ac:dyDescent="0.3">
      <c r="A142" s="61" t="s">
        <v>180</v>
      </c>
      <c r="B142" s="26" t="s">
        <v>181</v>
      </c>
      <c r="C142" s="62">
        <v>36415</v>
      </c>
      <c r="D142" s="70">
        <f t="shared" si="5"/>
        <v>2.7944999999999998</v>
      </c>
      <c r="E142" s="62" t="s">
        <v>16</v>
      </c>
      <c r="F142" s="130" t="s">
        <v>68</v>
      </c>
      <c r="G142" s="167"/>
      <c r="I142" s="77">
        <v>2.7</v>
      </c>
    </row>
    <row r="143" spans="1:9" ht="15.75" thickBot="1" x14ac:dyDescent="0.3">
      <c r="A143" s="61" t="s">
        <v>182</v>
      </c>
      <c r="B143" s="26" t="s">
        <v>183</v>
      </c>
      <c r="C143" s="26">
        <v>87040</v>
      </c>
      <c r="D143" s="70">
        <f t="shared" si="5"/>
        <v>10.91925</v>
      </c>
      <c r="E143" s="27" t="s">
        <v>16</v>
      </c>
      <c r="F143" s="130" t="s">
        <v>68</v>
      </c>
      <c r="G143" s="167"/>
      <c r="I143" s="77">
        <v>10.55</v>
      </c>
    </row>
    <row r="144" spans="1:9" ht="15.75" thickBot="1" x14ac:dyDescent="0.3">
      <c r="A144" s="61" t="s">
        <v>184</v>
      </c>
      <c r="B144" s="26" t="s">
        <v>185</v>
      </c>
      <c r="C144" s="62">
        <v>82805</v>
      </c>
      <c r="D144" s="70">
        <f t="shared" si="5"/>
        <v>30.004649999999994</v>
      </c>
      <c r="E144" s="62" t="s">
        <v>16</v>
      </c>
      <c r="F144" s="130" t="s">
        <v>68</v>
      </c>
      <c r="G144" s="167"/>
      <c r="I144" s="77">
        <v>28.99</v>
      </c>
    </row>
    <row r="145" spans="1:9" ht="15.75" thickBot="1" x14ac:dyDescent="0.3">
      <c r="A145" s="61" t="s">
        <v>186</v>
      </c>
      <c r="B145" s="26" t="s">
        <v>187</v>
      </c>
      <c r="C145" s="62">
        <v>83721</v>
      </c>
      <c r="D145" s="70">
        <f t="shared" si="5"/>
        <v>10.091249999999999</v>
      </c>
      <c r="E145" s="62" t="s">
        <v>16</v>
      </c>
      <c r="F145" s="130" t="s">
        <v>68</v>
      </c>
      <c r="G145" s="167"/>
      <c r="I145" s="77">
        <v>9.75</v>
      </c>
    </row>
    <row r="146" spans="1:9" ht="15.75" thickBot="1" x14ac:dyDescent="0.3">
      <c r="A146" s="61" t="s">
        <v>188</v>
      </c>
      <c r="B146" s="26" t="s">
        <v>189</v>
      </c>
      <c r="C146" s="62">
        <v>86900</v>
      </c>
      <c r="D146" s="70">
        <f t="shared" si="5"/>
        <v>3.1567499999999997</v>
      </c>
      <c r="E146" s="62" t="s">
        <v>16</v>
      </c>
      <c r="F146" s="130" t="s">
        <v>68</v>
      </c>
      <c r="G146" s="167"/>
      <c r="I146" s="77">
        <v>3.05</v>
      </c>
    </row>
    <row r="147" spans="1:9" ht="15.75" thickBot="1" x14ac:dyDescent="0.3">
      <c r="A147" s="61" t="s">
        <v>191</v>
      </c>
      <c r="B147" s="26" t="s">
        <v>192</v>
      </c>
      <c r="C147" s="62">
        <v>86901</v>
      </c>
      <c r="D147" s="70">
        <f t="shared" si="5"/>
        <v>3.1567499999999997</v>
      </c>
      <c r="E147" s="62" t="s">
        <v>16</v>
      </c>
      <c r="F147" s="130" t="s">
        <v>68</v>
      </c>
      <c r="G147" s="167"/>
      <c r="I147" s="77">
        <v>3.05</v>
      </c>
    </row>
    <row r="148" spans="1:9" ht="15.75" thickBot="1" x14ac:dyDescent="0.3">
      <c r="A148" s="61" t="s">
        <v>193</v>
      </c>
      <c r="B148" s="26" t="s">
        <v>194</v>
      </c>
      <c r="C148" s="62">
        <v>87493</v>
      </c>
      <c r="D148" s="70">
        <f t="shared" si="5"/>
        <v>37.104749999999996</v>
      </c>
      <c r="E148" s="62" t="s">
        <v>16</v>
      </c>
      <c r="F148" s="130" t="s">
        <v>68</v>
      </c>
      <c r="G148" s="167"/>
      <c r="I148" s="77">
        <v>35.85</v>
      </c>
    </row>
    <row r="149" spans="1:9" ht="15.75" thickBot="1" x14ac:dyDescent="0.3">
      <c r="A149" s="61" t="s">
        <v>195</v>
      </c>
      <c r="B149" s="26" t="s">
        <v>196</v>
      </c>
      <c r="C149" s="62">
        <v>82310</v>
      </c>
      <c r="D149" s="70">
        <f t="shared" si="5"/>
        <v>5.4544499999999996</v>
      </c>
      <c r="E149" s="62" t="s">
        <v>16</v>
      </c>
      <c r="F149" s="130" t="s">
        <v>68</v>
      </c>
      <c r="G149" s="167"/>
      <c r="I149" s="77">
        <v>5.27</v>
      </c>
    </row>
    <row r="150" spans="1:9" ht="15.75" thickBot="1" x14ac:dyDescent="0.3">
      <c r="A150" s="61" t="s">
        <v>197</v>
      </c>
      <c r="B150" s="26" t="s">
        <v>196</v>
      </c>
      <c r="C150" s="26">
        <v>82330</v>
      </c>
      <c r="D150" s="70">
        <f t="shared" si="5"/>
        <v>14.45895</v>
      </c>
      <c r="E150" s="62" t="s">
        <v>16</v>
      </c>
      <c r="F150" s="130" t="s">
        <v>68</v>
      </c>
      <c r="G150" s="167"/>
      <c r="I150" s="77">
        <v>13.97</v>
      </c>
    </row>
    <row r="151" spans="1:9" ht="15.75" thickBot="1" x14ac:dyDescent="0.3">
      <c r="A151" s="61" t="s">
        <v>198</v>
      </c>
      <c r="B151" s="26" t="s">
        <v>199</v>
      </c>
      <c r="C151" s="26">
        <v>82374</v>
      </c>
      <c r="D151" s="70">
        <f t="shared" si="5"/>
        <v>5.1749999999999998</v>
      </c>
      <c r="E151" s="62" t="s">
        <v>16</v>
      </c>
      <c r="F151" s="130" t="s">
        <v>68</v>
      </c>
      <c r="G151" s="167"/>
      <c r="I151" s="77">
        <v>5</v>
      </c>
    </row>
    <row r="152" spans="1:9" ht="15.75" thickBot="1" x14ac:dyDescent="0.3">
      <c r="A152" s="61" t="s">
        <v>200</v>
      </c>
      <c r="B152" s="26" t="s">
        <v>201</v>
      </c>
      <c r="C152" s="62">
        <v>82378</v>
      </c>
      <c r="D152" s="70">
        <f t="shared" si="5"/>
        <v>20.058299999999999</v>
      </c>
      <c r="E152" s="62" t="s">
        <v>16</v>
      </c>
      <c r="F152" s="130" t="s">
        <v>68</v>
      </c>
      <c r="G152" s="167"/>
      <c r="I152" s="77">
        <v>19.38</v>
      </c>
    </row>
    <row r="153" spans="1:9" ht="15.75" thickBot="1" x14ac:dyDescent="0.3">
      <c r="A153" s="61" t="s">
        <v>202</v>
      </c>
      <c r="B153" s="26" t="s">
        <v>203</v>
      </c>
      <c r="C153" s="62">
        <v>86147</v>
      </c>
      <c r="D153" s="70">
        <f t="shared" si="5"/>
        <v>26.909999999999997</v>
      </c>
      <c r="E153" s="62" t="s">
        <v>16</v>
      </c>
      <c r="F153" s="130" t="s">
        <v>68</v>
      </c>
      <c r="G153" s="167"/>
      <c r="I153" s="77">
        <v>26</v>
      </c>
    </row>
    <row r="154" spans="1:9" ht="15.75" thickBot="1" x14ac:dyDescent="0.3">
      <c r="A154" s="61" t="s">
        <v>204</v>
      </c>
      <c r="B154" s="26" t="s">
        <v>205</v>
      </c>
      <c r="C154" s="62">
        <v>86200</v>
      </c>
      <c r="D154" s="70">
        <f t="shared" si="5"/>
        <v>13.682699999999999</v>
      </c>
      <c r="E154" s="62" t="s">
        <v>16</v>
      </c>
      <c r="F154" s="130" t="s">
        <v>68</v>
      </c>
      <c r="G154" s="167"/>
      <c r="I154" s="77">
        <v>13.22</v>
      </c>
    </row>
    <row r="155" spans="1:9" ht="15.75" thickBot="1" x14ac:dyDescent="0.3">
      <c r="A155" s="61" t="s">
        <v>206</v>
      </c>
      <c r="B155" s="26" t="s">
        <v>207</v>
      </c>
      <c r="C155" s="62">
        <v>84703</v>
      </c>
      <c r="D155" s="70">
        <f t="shared" si="5"/>
        <v>7.9487999999999994</v>
      </c>
      <c r="E155" s="62" t="s">
        <v>16</v>
      </c>
      <c r="F155" s="130" t="s">
        <v>68</v>
      </c>
      <c r="G155" s="167"/>
      <c r="I155" s="77">
        <v>7.68</v>
      </c>
    </row>
    <row r="156" spans="1:9" ht="15.75" thickBot="1" x14ac:dyDescent="0.3">
      <c r="A156" s="61" t="s">
        <v>208</v>
      </c>
      <c r="B156" s="26" t="s">
        <v>209</v>
      </c>
      <c r="C156" s="62">
        <v>84702</v>
      </c>
      <c r="D156" s="70">
        <f t="shared" si="5"/>
        <v>15.338699999999999</v>
      </c>
      <c r="E156" s="62" t="s">
        <v>16</v>
      </c>
      <c r="F156" s="130" t="s">
        <v>68</v>
      </c>
      <c r="G156" s="167"/>
      <c r="I156" s="77">
        <v>14.82</v>
      </c>
    </row>
    <row r="157" spans="1:9" ht="15.75" thickBot="1" x14ac:dyDescent="0.3">
      <c r="A157" s="61" t="s">
        <v>210</v>
      </c>
      <c r="B157" s="26" t="s">
        <v>211</v>
      </c>
      <c r="C157" s="62">
        <v>87491</v>
      </c>
      <c r="D157" s="70">
        <f t="shared" si="5"/>
        <v>37.104749999999996</v>
      </c>
      <c r="E157" s="62" t="s">
        <v>16</v>
      </c>
      <c r="F157" s="130" t="s">
        <v>68</v>
      </c>
      <c r="G157" s="167"/>
      <c r="I157" s="77">
        <v>35.85</v>
      </c>
    </row>
    <row r="158" spans="1:9" ht="15.75" thickBot="1" x14ac:dyDescent="0.3">
      <c r="A158" s="61" t="s">
        <v>212</v>
      </c>
      <c r="B158" s="26" t="s">
        <v>213</v>
      </c>
      <c r="C158" s="26">
        <v>86920</v>
      </c>
      <c r="D158" s="70">
        <f t="shared" si="5"/>
        <v>24.529499999999999</v>
      </c>
      <c r="E158" s="27" t="s">
        <v>16</v>
      </c>
      <c r="F158" s="130" t="s">
        <v>68</v>
      </c>
      <c r="G158" s="167"/>
      <c r="I158" s="77">
        <v>23.7</v>
      </c>
    </row>
    <row r="159" spans="1:9" ht="15.75" thickBot="1" x14ac:dyDescent="0.3">
      <c r="A159" s="61" t="s">
        <v>214</v>
      </c>
      <c r="B159" s="26" t="s">
        <v>215</v>
      </c>
      <c r="C159" s="62">
        <v>86160</v>
      </c>
      <c r="D159" s="70">
        <f t="shared" si="5"/>
        <v>12.689099999999998</v>
      </c>
      <c r="E159" s="62" t="s">
        <v>16</v>
      </c>
      <c r="F159" s="130" t="s">
        <v>68</v>
      </c>
      <c r="G159" s="167"/>
      <c r="I159" s="77">
        <v>12.26</v>
      </c>
    </row>
    <row r="160" spans="1:9" ht="15.75" thickBot="1" x14ac:dyDescent="0.3">
      <c r="A160" s="61" t="s">
        <v>216</v>
      </c>
      <c r="B160" s="26" t="s">
        <v>217</v>
      </c>
      <c r="C160" s="62">
        <v>85025</v>
      </c>
      <c r="D160" s="70">
        <f t="shared" si="5"/>
        <v>8.2179000000000002</v>
      </c>
      <c r="E160" s="62" t="s">
        <v>22</v>
      </c>
      <c r="F160" s="130" t="s">
        <v>68</v>
      </c>
      <c r="G160" s="167"/>
      <c r="I160" s="77">
        <v>7.94</v>
      </c>
    </row>
    <row r="161" spans="1:9" ht="15.75" thickBot="1" x14ac:dyDescent="0.3">
      <c r="A161" s="61" t="s">
        <v>218</v>
      </c>
      <c r="B161" s="26" t="s">
        <v>219</v>
      </c>
      <c r="C161" s="62">
        <v>85027</v>
      </c>
      <c r="D161" s="70">
        <f t="shared" si="5"/>
        <v>6.8413499999999994</v>
      </c>
      <c r="E161" s="62" t="s">
        <v>22</v>
      </c>
      <c r="F161" s="130" t="s">
        <v>68</v>
      </c>
      <c r="G161" s="167"/>
      <c r="I161" s="77">
        <v>6.61</v>
      </c>
    </row>
    <row r="162" spans="1:9" ht="15.75" thickBot="1" x14ac:dyDescent="0.3">
      <c r="A162" s="61" t="s">
        <v>220</v>
      </c>
      <c r="B162" s="26" t="s">
        <v>221</v>
      </c>
      <c r="C162" s="62">
        <v>80053</v>
      </c>
      <c r="D162" s="70">
        <f t="shared" si="5"/>
        <v>11.167649999999998</v>
      </c>
      <c r="E162" s="62" t="s">
        <v>22</v>
      </c>
      <c r="F162" s="130" t="s">
        <v>68</v>
      </c>
      <c r="G162" s="167"/>
      <c r="I162" s="77">
        <v>10.79</v>
      </c>
    </row>
    <row r="163" spans="1:9" ht="15.75" thickBot="1" x14ac:dyDescent="0.3">
      <c r="A163" s="61" t="s">
        <v>222</v>
      </c>
      <c r="B163" s="26" t="s">
        <v>223</v>
      </c>
      <c r="C163" s="26">
        <v>87015</v>
      </c>
      <c r="D163" s="70">
        <f t="shared" si="5"/>
        <v>7.0587</v>
      </c>
      <c r="E163" s="27" t="s">
        <v>16</v>
      </c>
      <c r="F163" s="130" t="s">
        <v>68</v>
      </c>
      <c r="G163" s="167"/>
      <c r="I163" s="77">
        <v>6.82</v>
      </c>
    </row>
    <row r="164" spans="1:9" ht="15.75" thickBot="1" x14ac:dyDescent="0.3">
      <c r="A164" s="61" t="s">
        <v>224</v>
      </c>
      <c r="B164" s="26" t="s">
        <v>225</v>
      </c>
      <c r="C164" s="26">
        <v>86880</v>
      </c>
      <c r="D164" s="70">
        <f t="shared" si="5"/>
        <v>5.6924999999999999</v>
      </c>
      <c r="E164" s="62" t="s">
        <v>16</v>
      </c>
      <c r="F164" s="130" t="s">
        <v>68</v>
      </c>
      <c r="G164" s="167"/>
      <c r="I164" s="77">
        <v>5.5</v>
      </c>
    </row>
    <row r="165" spans="1:9" ht="15.75" thickBot="1" x14ac:dyDescent="0.3">
      <c r="A165" s="61" t="s">
        <v>226</v>
      </c>
      <c r="B165" s="26" t="s">
        <v>227</v>
      </c>
      <c r="C165" s="26">
        <v>86885</v>
      </c>
      <c r="D165" s="70">
        <f t="shared" si="5"/>
        <v>6.0547499999999994</v>
      </c>
      <c r="E165" s="62" t="s">
        <v>16</v>
      </c>
      <c r="F165" s="130" t="s">
        <v>68</v>
      </c>
      <c r="G165" s="167"/>
      <c r="I165" s="77">
        <v>5.85</v>
      </c>
    </row>
    <row r="166" spans="1:9" ht="15.75" thickBot="1" x14ac:dyDescent="0.3">
      <c r="A166" s="61" t="s">
        <v>228</v>
      </c>
      <c r="B166" s="26" t="s">
        <v>229</v>
      </c>
      <c r="C166" s="62">
        <v>87635</v>
      </c>
      <c r="D166" s="70">
        <f t="shared" ref="D166:D229" si="6">$I166*1.035</f>
        <v>53.105849999999997</v>
      </c>
      <c r="E166" s="62" t="s">
        <v>16</v>
      </c>
      <c r="F166" s="130" t="s">
        <v>68</v>
      </c>
      <c r="G166" s="167"/>
      <c r="I166" s="77">
        <v>51.31</v>
      </c>
    </row>
    <row r="167" spans="1:9" ht="15.75" thickBot="1" x14ac:dyDescent="0.3">
      <c r="A167" s="61" t="s">
        <v>231</v>
      </c>
      <c r="B167" s="26" t="s">
        <v>232</v>
      </c>
      <c r="C167" s="62">
        <v>86769</v>
      </c>
      <c r="D167" s="70">
        <f t="shared" si="6"/>
        <v>43.604549999999996</v>
      </c>
      <c r="E167" s="62" t="s">
        <v>16</v>
      </c>
      <c r="F167" s="130" t="s">
        <v>68</v>
      </c>
      <c r="G167" s="167"/>
      <c r="I167" s="77">
        <v>42.13</v>
      </c>
    </row>
    <row r="168" spans="1:9" ht="15.75" thickBot="1" x14ac:dyDescent="0.3">
      <c r="A168" s="61" t="s">
        <v>233</v>
      </c>
      <c r="B168" s="26" t="s">
        <v>234</v>
      </c>
      <c r="C168" s="62" t="s">
        <v>235</v>
      </c>
      <c r="D168" s="70">
        <f t="shared" si="6"/>
        <v>77.625</v>
      </c>
      <c r="E168" s="27" t="s">
        <v>16</v>
      </c>
      <c r="F168" s="130" t="s">
        <v>68</v>
      </c>
      <c r="G168" s="167"/>
      <c r="I168" s="77">
        <v>75</v>
      </c>
    </row>
    <row r="169" spans="1:9" ht="15.75" thickBot="1" x14ac:dyDescent="0.3">
      <c r="A169" s="61" t="s">
        <v>236</v>
      </c>
      <c r="B169" s="26" t="s">
        <v>237</v>
      </c>
      <c r="C169" s="62">
        <v>86140</v>
      </c>
      <c r="D169" s="70">
        <f t="shared" si="6"/>
        <v>5.4751499999999993</v>
      </c>
      <c r="E169" s="62" t="s">
        <v>16</v>
      </c>
      <c r="F169" s="130" t="s">
        <v>68</v>
      </c>
      <c r="G169" s="167"/>
      <c r="I169" s="77">
        <v>5.29</v>
      </c>
    </row>
    <row r="170" spans="1:9" ht="15.75" thickBot="1" x14ac:dyDescent="0.3">
      <c r="A170" s="61" t="s">
        <v>238</v>
      </c>
      <c r="B170" s="26" t="s">
        <v>239</v>
      </c>
      <c r="C170" s="62">
        <v>86141</v>
      </c>
      <c r="D170" s="70">
        <f t="shared" si="6"/>
        <v>13.682699999999999</v>
      </c>
      <c r="E170" s="62" t="s">
        <v>16</v>
      </c>
      <c r="F170" s="130" t="s">
        <v>68</v>
      </c>
      <c r="G170" s="167"/>
      <c r="I170" s="77">
        <v>13.22</v>
      </c>
    </row>
    <row r="171" spans="1:9" ht="15.75" thickBot="1" x14ac:dyDescent="0.3">
      <c r="A171" s="61" t="s">
        <v>240</v>
      </c>
      <c r="B171" s="26" t="s">
        <v>241</v>
      </c>
      <c r="C171" s="62">
        <v>82550</v>
      </c>
      <c r="D171" s="70">
        <f t="shared" si="6"/>
        <v>6.8827499999999997</v>
      </c>
      <c r="E171" s="62" t="s">
        <v>16</v>
      </c>
      <c r="F171" s="130" t="s">
        <v>68</v>
      </c>
      <c r="G171" s="167"/>
      <c r="I171" s="77">
        <v>6.65</v>
      </c>
    </row>
    <row r="172" spans="1:9" ht="15.75" thickBot="1" x14ac:dyDescent="0.3">
      <c r="A172" s="61" t="s">
        <v>242</v>
      </c>
      <c r="B172" s="26" t="s">
        <v>243</v>
      </c>
      <c r="C172" s="62">
        <v>82553</v>
      </c>
      <c r="D172" s="70">
        <f t="shared" si="6"/>
        <v>8.1454500000000003</v>
      </c>
      <c r="E172" s="62" t="s">
        <v>16</v>
      </c>
      <c r="F172" s="130" t="s">
        <v>68</v>
      </c>
      <c r="G172" s="167"/>
      <c r="I172" s="77">
        <v>7.87</v>
      </c>
    </row>
    <row r="173" spans="1:9" ht="15.75" thickBot="1" x14ac:dyDescent="0.3">
      <c r="A173" s="61" t="s">
        <v>244</v>
      </c>
      <c r="B173" s="26" t="s">
        <v>245</v>
      </c>
      <c r="C173" s="62">
        <v>82565</v>
      </c>
      <c r="D173" s="70">
        <f t="shared" si="6"/>
        <v>5.4234</v>
      </c>
      <c r="E173" s="62" t="s">
        <v>16</v>
      </c>
      <c r="F173" s="130" t="s">
        <v>68</v>
      </c>
      <c r="G173" s="167"/>
      <c r="I173" s="77">
        <v>5.24</v>
      </c>
    </row>
    <row r="174" spans="1:9" ht="15.75" thickBot="1" x14ac:dyDescent="0.3">
      <c r="A174" s="61" t="s">
        <v>246</v>
      </c>
      <c r="B174" s="26" t="s">
        <v>247</v>
      </c>
      <c r="C174" s="62">
        <v>82570</v>
      </c>
      <c r="D174" s="70">
        <f t="shared" si="6"/>
        <v>5.4751499999999993</v>
      </c>
      <c r="E174" s="62" t="s">
        <v>16</v>
      </c>
      <c r="F174" s="130" t="s">
        <v>68</v>
      </c>
      <c r="G174" s="167"/>
      <c r="I174" s="77">
        <v>5.29</v>
      </c>
    </row>
    <row r="175" spans="1:9" ht="15.75" thickBot="1" x14ac:dyDescent="0.3">
      <c r="A175" s="61" t="s">
        <v>248</v>
      </c>
      <c r="B175" s="26" t="s">
        <v>249</v>
      </c>
      <c r="C175" s="62">
        <v>87272</v>
      </c>
      <c r="D175" s="70">
        <f t="shared" si="6"/>
        <v>11.6334</v>
      </c>
      <c r="E175" s="62" t="s">
        <v>16</v>
      </c>
      <c r="F175" s="130" t="s">
        <v>68</v>
      </c>
      <c r="G175" s="167"/>
      <c r="I175" s="77">
        <v>11.24</v>
      </c>
    </row>
    <row r="176" spans="1:9" ht="15.75" thickBot="1" x14ac:dyDescent="0.3">
      <c r="A176" s="61" t="s">
        <v>250</v>
      </c>
      <c r="B176" s="26" t="s">
        <v>251</v>
      </c>
      <c r="C176" s="62">
        <v>87077</v>
      </c>
      <c r="D176" s="70">
        <f t="shared" si="6"/>
        <v>6.7895999999999992</v>
      </c>
      <c r="E176" s="62" t="s">
        <v>16</v>
      </c>
      <c r="F176" s="130" t="s">
        <v>68</v>
      </c>
      <c r="G176" s="167"/>
      <c r="I176" s="77">
        <v>6.56</v>
      </c>
    </row>
    <row r="177" spans="1:9" ht="15.75" thickBot="1" x14ac:dyDescent="0.3">
      <c r="A177" s="61" t="s">
        <v>252</v>
      </c>
      <c r="B177" s="26" t="s">
        <v>253</v>
      </c>
      <c r="C177" s="62">
        <v>87081</v>
      </c>
      <c r="D177" s="70">
        <f t="shared" si="6"/>
        <v>6.7895999999999992</v>
      </c>
      <c r="E177" s="62" t="s">
        <v>16</v>
      </c>
      <c r="F177" s="130" t="s">
        <v>68</v>
      </c>
      <c r="G177" s="167"/>
      <c r="I177" s="77">
        <v>6.56</v>
      </c>
    </row>
    <row r="178" spans="1:9" ht="15.75" thickBot="1" x14ac:dyDescent="0.3">
      <c r="A178" s="61" t="s">
        <v>254</v>
      </c>
      <c r="B178" s="26" t="s">
        <v>255</v>
      </c>
      <c r="C178" s="62">
        <v>87497</v>
      </c>
      <c r="D178" s="70">
        <f t="shared" si="6"/>
        <v>45.291599999999995</v>
      </c>
      <c r="E178" s="62" t="s">
        <v>16</v>
      </c>
      <c r="F178" s="130" t="s">
        <v>68</v>
      </c>
      <c r="G178" s="167"/>
      <c r="I178" s="77">
        <v>43.76</v>
      </c>
    </row>
    <row r="179" spans="1:9" ht="15.75" thickBot="1" x14ac:dyDescent="0.3">
      <c r="A179" s="61" t="s">
        <v>256</v>
      </c>
      <c r="B179" s="26" t="s">
        <v>256</v>
      </c>
      <c r="C179" s="62">
        <v>82626</v>
      </c>
      <c r="D179" s="70">
        <f t="shared" si="6"/>
        <v>26.723699999999997</v>
      </c>
      <c r="E179" s="62" t="s">
        <v>16</v>
      </c>
      <c r="F179" s="130" t="s">
        <v>68</v>
      </c>
      <c r="G179" s="167"/>
      <c r="I179" s="77">
        <v>25.82</v>
      </c>
    </row>
    <row r="180" spans="1:9" ht="15.75" thickBot="1" x14ac:dyDescent="0.3">
      <c r="A180" s="61" t="s">
        <v>256</v>
      </c>
      <c r="B180" s="26" t="s">
        <v>256</v>
      </c>
      <c r="C180" s="62">
        <v>82627</v>
      </c>
      <c r="D180" s="70">
        <f t="shared" si="6"/>
        <v>23.515199999999997</v>
      </c>
      <c r="E180" s="62" t="s">
        <v>16</v>
      </c>
      <c r="F180" s="130" t="s">
        <v>68</v>
      </c>
      <c r="G180" s="167"/>
      <c r="I180" s="77">
        <v>22.72</v>
      </c>
    </row>
    <row r="181" spans="1:9" ht="15.75" thickBot="1" x14ac:dyDescent="0.3">
      <c r="A181" s="61" t="s">
        <v>257</v>
      </c>
      <c r="B181" s="26" t="s">
        <v>258</v>
      </c>
      <c r="C181" s="26">
        <v>80162</v>
      </c>
      <c r="D181" s="70">
        <f t="shared" si="6"/>
        <v>14.04495</v>
      </c>
      <c r="E181" s="62" t="s">
        <v>16</v>
      </c>
      <c r="F181" s="130" t="s">
        <v>68</v>
      </c>
      <c r="G181" s="167"/>
      <c r="I181" s="77">
        <v>13.57</v>
      </c>
    </row>
    <row r="182" spans="1:9" ht="15.75" thickBot="1" x14ac:dyDescent="0.3">
      <c r="A182" s="61" t="s">
        <v>259</v>
      </c>
      <c r="B182" s="26" t="s">
        <v>260</v>
      </c>
      <c r="C182" s="62">
        <v>86225</v>
      </c>
      <c r="D182" s="70">
        <f t="shared" si="6"/>
        <v>14.521049999999999</v>
      </c>
      <c r="E182" s="62" t="s">
        <v>16</v>
      </c>
      <c r="F182" s="130" t="s">
        <v>68</v>
      </c>
      <c r="G182" s="167"/>
      <c r="I182" s="77">
        <v>14.03</v>
      </c>
    </row>
    <row r="183" spans="1:9" ht="15.75" thickBot="1" x14ac:dyDescent="0.3">
      <c r="A183" s="61" t="s">
        <v>261</v>
      </c>
      <c r="B183" s="26" t="s">
        <v>262</v>
      </c>
      <c r="C183" s="26">
        <v>80307</v>
      </c>
      <c r="D183" s="70">
        <f t="shared" si="6"/>
        <v>61.955099999999995</v>
      </c>
      <c r="E183" s="62" t="s">
        <v>16</v>
      </c>
      <c r="F183" s="130" t="s">
        <v>68</v>
      </c>
      <c r="G183" s="167"/>
      <c r="I183" s="77">
        <v>59.86</v>
      </c>
    </row>
    <row r="184" spans="1:9" ht="15.75" thickBot="1" x14ac:dyDescent="0.3">
      <c r="A184" s="61" t="s">
        <v>263</v>
      </c>
      <c r="B184" s="26" t="s">
        <v>264</v>
      </c>
      <c r="C184" s="62">
        <v>80051</v>
      </c>
      <c r="D184" s="70">
        <f t="shared" si="6"/>
        <v>7.4105999999999996</v>
      </c>
      <c r="E184" s="62" t="s">
        <v>16</v>
      </c>
      <c r="F184" s="130" t="s">
        <v>68</v>
      </c>
      <c r="G184" s="167"/>
      <c r="I184" s="77">
        <v>7.16</v>
      </c>
    </row>
    <row r="185" spans="1:9" ht="15.75" thickBot="1" x14ac:dyDescent="0.3">
      <c r="A185" s="61" t="s">
        <v>265</v>
      </c>
      <c r="B185" s="26" t="s">
        <v>266</v>
      </c>
      <c r="C185" s="62">
        <v>86663</v>
      </c>
      <c r="D185" s="70">
        <f t="shared" si="6"/>
        <v>13.869</v>
      </c>
      <c r="E185" s="62" t="s">
        <v>16</v>
      </c>
      <c r="F185" s="130" t="s">
        <v>68</v>
      </c>
      <c r="G185" s="167"/>
      <c r="I185" s="77">
        <v>13.4</v>
      </c>
    </row>
    <row r="186" spans="1:9" ht="15.75" thickBot="1" x14ac:dyDescent="0.3">
      <c r="A186" s="61" t="s">
        <v>267</v>
      </c>
      <c r="B186" s="26" t="s">
        <v>268</v>
      </c>
      <c r="C186" s="62">
        <v>86665</v>
      </c>
      <c r="D186" s="70">
        <f t="shared" si="6"/>
        <v>19.188899999999997</v>
      </c>
      <c r="E186" s="62" t="s">
        <v>16</v>
      </c>
      <c r="F186" s="130" t="s">
        <v>68</v>
      </c>
      <c r="G186" s="167"/>
      <c r="I186" s="77">
        <v>18.54</v>
      </c>
    </row>
    <row r="187" spans="1:9" ht="15.75" thickBot="1" x14ac:dyDescent="0.3">
      <c r="A187" s="61" t="s">
        <v>269</v>
      </c>
      <c r="B187" s="26" t="s">
        <v>270</v>
      </c>
      <c r="C187" s="62">
        <v>86664</v>
      </c>
      <c r="D187" s="70">
        <f t="shared" si="6"/>
        <v>16.177050000000001</v>
      </c>
      <c r="E187" s="62" t="s">
        <v>16</v>
      </c>
      <c r="F187" s="130" t="s">
        <v>68</v>
      </c>
      <c r="G187" s="167"/>
      <c r="I187" s="77">
        <v>15.63</v>
      </c>
    </row>
    <row r="188" spans="1:9" ht="15.75" thickBot="1" x14ac:dyDescent="0.3">
      <c r="A188" s="61" t="s">
        <v>271</v>
      </c>
      <c r="B188" s="26" t="s">
        <v>272</v>
      </c>
      <c r="C188" s="62">
        <v>82670</v>
      </c>
      <c r="D188" s="70">
        <f t="shared" si="6"/>
        <v>29.549249999999997</v>
      </c>
      <c r="E188" s="62" t="s">
        <v>16</v>
      </c>
      <c r="F188" s="130" t="s">
        <v>68</v>
      </c>
      <c r="G188" s="167"/>
      <c r="I188" s="77">
        <v>28.55</v>
      </c>
    </row>
    <row r="189" spans="1:9" ht="15.75" thickBot="1" x14ac:dyDescent="0.3">
      <c r="A189" s="61" t="s">
        <v>273</v>
      </c>
      <c r="B189" s="26" t="s">
        <v>274</v>
      </c>
      <c r="C189" s="62">
        <v>82274</v>
      </c>
      <c r="D189" s="70">
        <f t="shared" si="6"/>
        <v>16.818749999999998</v>
      </c>
      <c r="E189" s="62" t="s">
        <v>16</v>
      </c>
      <c r="F189" s="130" t="s">
        <v>68</v>
      </c>
      <c r="G189" s="167"/>
      <c r="I189" s="77">
        <v>16.25</v>
      </c>
    </row>
    <row r="190" spans="1:9" ht="15.75" thickBot="1" x14ac:dyDescent="0.3">
      <c r="A190" s="61" t="s">
        <v>275</v>
      </c>
      <c r="B190" s="26" t="s">
        <v>276</v>
      </c>
      <c r="C190" s="62">
        <v>82728</v>
      </c>
      <c r="D190" s="70">
        <f t="shared" si="6"/>
        <v>14.417549999999999</v>
      </c>
      <c r="E190" s="62" t="s">
        <v>16</v>
      </c>
      <c r="F190" s="130" t="s">
        <v>68</v>
      </c>
      <c r="G190" s="167"/>
      <c r="I190" s="77">
        <v>13.93</v>
      </c>
    </row>
    <row r="191" spans="1:9" ht="15.75" thickBot="1" x14ac:dyDescent="0.3">
      <c r="A191" s="61" t="s">
        <v>277</v>
      </c>
      <c r="B191" s="26" t="s">
        <v>278</v>
      </c>
      <c r="C191" s="62">
        <v>85379</v>
      </c>
      <c r="D191" s="70">
        <f t="shared" si="6"/>
        <v>8.5594499999999982</v>
      </c>
      <c r="E191" s="62" t="s">
        <v>16</v>
      </c>
      <c r="F191" s="130" t="s">
        <v>68</v>
      </c>
      <c r="G191" s="167"/>
      <c r="I191" s="77">
        <v>8.27</v>
      </c>
    </row>
    <row r="192" spans="1:9" ht="15.75" thickBot="1" x14ac:dyDescent="0.3">
      <c r="A192" s="61" t="s">
        <v>279</v>
      </c>
      <c r="B192" s="26" t="s">
        <v>280</v>
      </c>
      <c r="C192" s="62">
        <v>82746</v>
      </c>
      <c r="D192" s="70">
        <f t="shared" si="6"/>
        <v>15.545699999999998</v>
      </c>
      <c r="E192" s="62" t="s">
        <v>16</v>
      </c>
      <c r="F192" s="130" t="s">
        <v>68</v>
      </c>
      <c r="G192" s="167"/>
      <c r="I192" s="77">
        <v>15.02</v>
      </c>
    </row>
    <row r="193" spans="1:9" ht="15.75" thickBot="1" x14ac:dyDescent="0.3">
      <c r="A193" s="61" t="s">
        <v>281</v>
      </c>
      <c r="B193" s="26" t="s">
        <v>282</v>
      </c>
      <c r="C193" s="62">
        <v>84481</v>
      </c>
      <c r="D193" s="70">
        <f t="shared" si="6"/>
        <v>17.9055</v>
      </c>
      <c r="E193" s="62" t="s">
        <v>16</v>
      </c>
      <c r="F193" s="130" t="s">
        <v>68</v>
      </c>
      <c r="G193" s="167"/>
      <c r="I193" s="77">
        <v>17.3</v>
      </c>
    </row>
    <row r="194" spans="1:9" ht="15.75" thickBot="1" x14ac:dyDescent="0.3">
      <c r="A194" s="61" t="s">
        <v>283</v>
      </c>
      <c r="B194" s="26" t="s">
        <v>284</v>
      </c>
      <c r="C194" s="26">
        <v>87106</v>
      </c>
      <c r="D194" s="70">
        <f t="shared" si="6"/>
        <v>10.91925</v>
      </c>
      <c r="E194" s="27" t="s">
        <v>16</v>
      </c>
      <c r="F194" s="130" t="s">
        <v>68</v>
      </c>
      <c r="G194" s="167"/>
      <c r="I194" s="77">
        <v>10.55</v>
      </c>
    </row>
    <row r="195" spans="1:9" ht="15.75" thickBot="1" x14ac:dyDescent="0.3">
      <c r="A195" s="61" t="s">
        <v>285</v>
      </c>
      <c r="B195" s="26" t="s">
        <v>286</v>
      </c>
      <c r="C195" s="62">
        <v>87329</v>
      </c>
      <c r="D195" s="70">
        <f t="shared" si="6"/>
        <v>11.6334</v>
      </c>
      <c r="E195" s="62" t="s">
        <v>16</v>
      </c>
      <c r="F195" s="130" t="s">
        <v>68</v>
      </c>
      <c r="G195" s="167"/>
      <c r="I195" s="77">
        <v>11.24</v>
      </c>
    </row>
    <row r="196" spans="1:9" ht="15.75" thickBot="1" x14ac:dyDescent="0.3">
      <c r="A196" s="61" t="s">
        <v>287</v>
      </c>
      <c r="B196" s="26" t="s">
        <v>288</v>
      </c>
      <c r="C196" s="62">
        <v>82962</v>
      </c>
      <c r="D196" s="70">
        <f t="shared" si="6"/>
        <v>2.4736500000000001</v>
      </c>
      <c r="E196" s="62" t="s">
        <v>16</v>
      </c>
      <c r="F196" s="130" t="s">
        <v>68</v>
      </c>
      <c r="G196" s="167"/>
      <c r="I196" s="77">
        <v>2.39</v>
      </c>
    </row>
    <row r="197" spans="1:9" ht="15.75" thickBot="1" x14ac:dyDescent="0.3">
      <c r="A197" s="61" t="s">
        <v>289</v>
      </c>
      <c r="B197" s="26" t="s">
        <v>290</v>
      </c>
      <c r="C197" s="62">
        <v>82977</v>
      </c>
      <c r="D197" s="70">
        <f t="shared" si="6"/>
        <v>7.6175999999999995</v>
      </c>
      <c r="E197" s="62" t="s">
        <v>16</v>
      </c>
      <c r="F197" s="130" t="s">
        <v>68</v>
      </c>
      <c r="G197" s="167"/>
      <c r="I197" s="77">
        <v>7.36</v>
      </c>
    </row>
    <row r="198" spans="1:9" ht="15.75" thickBot="1" x14ac:dyDescent="0.3">
      <c r="A198" s="61" t="s">
        <v>291</v>
      </c>
      <c r="B198" s="26" t="s">
        <v>292</v>
      </c>
      <c r="C198" s="62">
        <v>83036</v>
      </c>
      <c r="D198" s="70">
        <f t="shared" si="6"/>
        <v>10.267199999999999</v>
      </c>
      <c r="E198" s="62" t="s">
        <v>16</v>
      </c>
      <c r="F198" s="130" t="s">
        <v>68</v>
      </c>
      <c r="G198" s="167"/>
      <c r="I198" s="77">
        <v>9.92</v>
      </c>
    </row>
    <row r="199" spans="1:9" ht="15.75" thickBot="1" x14ac:dyDescent="0.3">
      <c r="A199" s="61" t="s">
        <v>293</v>
      </c>
      <c r="B199" s="26" t="s">
        <v>294</v>
      </c>
      <c r="C199" s="62">
        <v>83001</v>
      </c>
      <c r="D199" s="70">
        <f t="shared" si="6"/>
        <v>19.644299999999998</v>
      </c>
      <c r="E199" s="62" t="s">
        <v>16</v>
      </c>
      <c r="F199" s="130" t="s">
        <v>68</v>
      </c>
      <c r="G199" s="167"/>
      <c r="I199" s="77">
        <v>18.98</v>
      </c>
    </row>
    <row r="200" spans="1:9" ht="15.75" thickBot="1" x14ac:dyDescent="0.3">
      <c r="A200" s="61" t="s">
        <v>295</v>
      </c>
      <c r="B200" s="26" t="s">
        <v>296</v>
      </c>
      <c r="C200" s="62">
        <v>83002</v>
      </c>
      <c r="D200" s="70">
        <f t="shared" si="6"/>
        <v>19.5822</v>
      </c>
      <c r="E200" s="62" t="s">
        <v>16</v>
      </c>
      <c r="F200" s="130" t="s">
        <v>68</v>
      </c>
      <c r="G200" s="167"/>
      <c r="I200" s="77">
        <v>18.920000000000002</v>
      </c>
    </row>
    <row r="201" spans="1:9" ht="15.75" thickBot="1" x14ac:dyDescent="0.3">
      <c r="A201" s="61" t="s">
        <v>297</v>
      </c>
      <c r="B201" s="26" t="s">
        <v>298</v>
      </c>
      <c r="C201" s="26">
        <v>83010</v>
      </c>
      <c r="D201" s="70">
        <f t="shared" si="6"/>
        <v>13.299749999999998</v>
      </c>
      <c r="E201" s="62" t="s">
        <v>16</v>
      </c>
      <c r="F201" s="130" t="s">
        <v>68</v>
      </c>
      <c r="G201" s="167"/>
      <c r="I201" s="77">
        <v>12.85</v>
      </c>
    </row>
    <row r="202" spans="1:9" ht="15.75" thickBot="1" x14ac:dyDescent="0.3">
      <c r="A202" s="61" t="s">
        <v>299</v>
      </c>
      <c r="B202" s="26" t="s">
        <v>299</v>
      </c>
      <c r="C202" s="62">
        <v>85014</v>
      </c>
      <c r="D202" s="70">
        <f t="shared" si="6"/>
        <v>2.5046999999999997</v>
      </c>
      <c r="E202" s="62" t="s">
        <v>16</v>
      </c>
      <c r="F202" s="130" t="s">
        <v>68</v>
      </c>
      <c r="G202" s="167"/>
      <c r="I202" s="77">
        <v>2.42</v>
      </c>
    </row>
    <row r="203" spans="1:9" ht="15.75" thickBot="1" x14ac:dyDescent="0.3">
      <c r="A203" s="61" t="s">
        <v>300</v>
      </c>
      <c r="B203" s="26" t="s">
        <v>300</v>
      </c>
      <c r="C203" s="62">
        <v>85018</v>
      </c>
      <c r="D203" s="70">
        <f t="shared" si="6"/>
        <v>2.5046999999999997</v>
      </c>
      <c r="E203" s="62" t="s">
        <v>16</v>
      </c>
      <c r="F203" s="130" t="s">
        <v>68</v>
      </c>
      <c r="G203" s="167"/>
      <c r="I203" s="77">
        <v>2.42</v>
      </c>
    </row>
    <row r="204" spans="1:9" ht="15.75" thickBot="1" x14ac:dyDescent="0.3">
      <c r="A204" s="61" t="s">
        <v>301</v>
      </c>
      <c r="B204" s="26" t="s">
        <v>302</v>
      </c>
      <c r="C204" s="62">
        <v>86705</v>
      </c>
      <c r="D204" s="70">
        <f t="shared" si="6"/>
        <v>12.451049999999999</v>
      </c>
      <c r="E204" s="62" t="s">
        <v>16</v>
      </c>
      <c r="F204" s="130" t="s">
        <v>68</v>
      </c>
      <c r="G204" s="167"/>
      <c r="I204" s="77">
        <v>12.03</v>
      </c>
    </row>
    <row r="205" spans="1:9" ht="15.75" thickBot="1" x14ac:dyDescent="0.3">
      <c r="A205" s="61" t="s">
        <v>303</v>
      </c>
      <c r="B205" s="26" t="s">
        <v>304</v>
      </c>
      <c r="C205" s="62">
        <v>86704</v>
      </c>
      <c r="D205" s="70">
        <f t="shared" si="6"/>
        <v>12.74085</v>
      </c>
      <c r="E205" s="62" t="s">
        <v>16</v>
      </c>
      <c r="F205" s="130" t="s">
        <v>68</v>
      </c>
      <c r="G205" s="167"/>
      <c r="I205" s="77">
        <v>12.31</v>
      </c>
    </row>
    <row r="206" spans="1:9" ht="15.75" thickBot="1" x14ac:dyDescent="0.3">
      <c r="A206" s="61" t="s">
        <v>305</v>
      </c>
      <c r="B206" s="26" t="s">
        <v>306</v>
      </c>
      <c r="C206" s="62">
        <v>86706</v>
      </c>
      <c r="D206" s="70">
        <f t="shared" si="6"/>
        <v>11.353949999999999</v>
      </c>
      <c r="E206" s="62" t="s">
        <v>16</v>
      </c>
      <c r="F206" s="130" t="s">
        <v>68</v>
      </c>
      <c r="G206" s="167"/>
      <c r="I206" s="77">
        <v>10.97</v>
      </c>
    </row>
    <row r="207" spans="1:9" ht="15.75" thickBot="1" x14ac:dyDescent="0.3">
      <c r="A207" s="61" t="s">
        <v>307</v>
      </c>
      <c r="B207" s="26" t="s">
        <v>308</v>
      </c>
      <c r="C207" s="62">
        <v>80076</v>
      </c>
      <c r="D207" s="70">
        <f t="shared" si="6"/>
        <v>8.6422499999999989</v>
      </c>
      <c r="E207" s="62" t="s">
        <v>22</v>
      </c>
      <c r="F207" s="130" t="s">
        <v>68</v>
      </c>
      <c r="G207" s="167"/>
      <c r="I207" s="77">
        <v>8.35</v>
      </c>
    </row>
    <row r="208" spans="1:9" ht="15.75" thickBot="1" x14ac:dyDescent="0.3">
      <c r="A208" s="61" t="s">
        <v>309</v>
      </c>
      <c r="B208" s="26" t="s">
        <v>310</v>
      </c>
      <c r="C208" s="62">
        <v>86708</v>
      </c>
      <c r="D208" s="70">
        <f t="shared" si="6"/>
        <v>13.092749999999999</v>
      </c>
      <c r="E208" s="62" t="s">
        <v>16</v>
      </c>
      <c r="F208" s="130" t="s">
        <v>68</v>
      </c>
      <c r="G208" s="167"/>
      <c r="I208" s="77">
        <v>12.65</v>
      </c>
    </row>
    <row r="209" spans="1:9" ht="15.75" thickBot="1" x14ac:dyDescent="0.3">
      <c r="A209" s="61" t="s">
        <v>311</v>
      </c>
      <c r="B209" s="26" t="s">
        <v>312</v>
      </c>
      <c r="C209" s="62">
        <v>86709</v>
      </c>
      <c r="D209" s="70">
        <f t="shared" si="6"/>
        <v>11.9025</v>
      </c>
      <c r="E209" s="62" t="s">
        <v>16</v>
      </c>
      <c r="F209" s="130" t="s">
        <v>68</v>
      </c>
      <c r="G209" s="167"/>
      <c r="I209" s="77">
        <v>11.5</v>
      </c>
    </row>
    <row r="210" spans="1:9" ht="15.75" thickBot="1" x14ac:dyDescent="0.3">
      <c r="A210" s="61" t="s">
        <v>313</v>
      </c>
      <c r="B210" s="26" t="s">
        <v>314</v>
      </c>
      <c r="C210" s="62">
        <v>87340</v>
      </c>
      <c r="D210" s="70">
        <f t="shared" si="6"/>
        <v>10.91925</v>
      </c>
      <c r="E210" s="62" t="s">
        <v>16</v>
      </c>
      <c r="F210" s="130" t="s">
        <v>68</v>
      </c>
      <c r="G210" s="167"/>
      <c r="I210" s="77">
        <v>10.55</v>
      </c>
    </row>
    <row r="211" spans="1:9" ht="15.75" thickBot="1" x14ac:dyDescent="0.3">
      <c r="A211" s="61" t="s">
        <v>315</v>
      </c>
      <c r="B211" s="26" t="s">
        <v>316</v>
      </c>
      <c r="C211" s="62">
        <v>86803</v>
      </c>
      <c r="D211" s="70">
        <f t="shared" si="6"/>
        <v>15.090299999999999</v>
      </c>
      <c r="E211" s="62" t="s">
        <v>16</v>
      </c>
      <c r="F211" s="130" t="s">
        <v>68</v>
      </c>
      <c r="G211" s="167"/>
      <c r="I211" s="77">
        <v>14.58</v>
      </c>
    </row>
    <row r="212" spans="1:9" ht="15.75" thickBot="1" x14ac:dyDescent="0.3">
      <c r="A212" s="61" t="s">
        <v>317</v>
      </c>
      <c r="B212" s="26" t="s">
        <v>318</v>
      </c>
      <c r="C212" s="62">
        <v>86696</v>
      </c>
      <c r="D212" s="70">
        <f t="shared" si="6"/>
        <v>20.472300000000001</v>
      </c>
      <c r="E212" s="62" t="s">
        <v>16</v>
      </c>
      <c r="F212" s="130" t="s">
        <v>68</v>
      </c>
      <c r="G212" s="167"/>
      <c r="I212" s="77">
        <v>19.78</v>
      </c>
    </row>
    <row r="213" spans="1:9" ht="15.75" thickBot="1" x14ac:dyDescent="0.3">
      <c r="A213" s="61" t="s">
        <v>319</v>
      </c>
      <c r="B213" s="26" t="s">
        <v>320</v>
      </c>
      <c r="C213" s="62">
        <v>86308</v>
      </c>
      <c r="D213" s="70">
        <f t="shared" si="6"/>
        <v>5.4751499999999993</v>
      </c>
      <c r="E213" s="62" t="s">
        <v>16</v>
      </c>
      <c r="F213" s="130" t="s">
        <v>68</v>
      </c>
      <c r="G213" s="167"/>
      <c r="I213" s="77">
        <v>5.29</v>
      </c>
    </row>
    <row r="214" spans="1:9" ht="15.75" thickBot="1" x14ac:dyDescent="0.3">
      <c r="A214" s="61" t="s">
        <v>321</v>
      </c>
      <c r="B214" s="26" t="s">
        <v>322</v>
      </c>
      <c r="C214" s="62">
        <v>86703</v>
      </c>
      <c r="D214" s="70">
        <f t="shared" si="6"/>
        <v>14.489999999999998</v>
      </c>
      <c r="E214" s="62" t="s">
        <v>16</v>
      </c>
      <c r="F214" s="130" t="s">
        <v>68</v>
      </c>
      <c r="G214" s="167"/>
      <c r="I214" s="77">
        <v>14</v>
      </c>
    </row>
    <row r="215" spans="1:9" ht="15.75" thickBot="1" x14ac:dyDescent="0.3">
      <c r="A215" s="61" t="s">
        <v>323</v>
      </c>
      <c r="B215" s="26" t="s">
        <v>324</v>
      </c>
      <c r="C215" s="62">
        <v>83090</v>
      </c>
      <c r="D215" s="70">
        <f t="shared" si="6"/>
        <v>17.843399999999995</v>
      </c>
      <c r="E215" s="62" t="s">
        <v>16</v>
      </c>
      <c r="F215" s="130" t="s">
        <v>68</v>
      </c>
      <c r="G215" s="167"/>
      <c r="I215" s="77">
        <v>17.239999999999998</v>
      </c>
    </row>
    <row r="216" spans="1:9" ht="15.75" thickBot="1" x14ac:dyDescent="0.3">
      <c r="A216" s="61" t="s">
        <v>325</v>
      </c>
      <c r="B216" s="26" t="s">
        <v>326</v>
      </c>
      <c r="C216" s="62">
        <v>87624</v>
      </c>
      <c r="D216" s="70">
        <f t="shared" si="6"/>
        <v>37.104749999999996</v>
      </c>
      <c r="E216" s="62" t="s">
        <v>16</v>
      </c>
      <c r="F216" s="130" t="s">
        <v>68</v>
      </c>
      <c r="G216" s="167"/>
      <c r="I216" s="77">
        <v>35.85</v>
      </c>
    </row>
    <row r="217" spans="1:9" ht="15.75" thickBot="1" x14ac:dyDescent="0.3">
      <c r="A217" s="61" t="s">
        <v>327</v>
      </c>
      <c r="B217" s="26" t="s">
        <v>328</v>
      </c>
      <c r="C217" s="62">
        <v>82785</v>
      </c>
      <c r="D217" s="70">
        <f t="shared" si="6"/>
        <v>17.4087</v>
      </c>
      <c r="E217" s="62" t="s">
        <v>16</v>
      </c>
      <c r="F217" s="130" t="s">
        <v>68</v>
      </c>
      <c r="G217" s="167"/>
      <c r="I217" s="77">
        <v>16.82</v>
      </c>
    </row>
    <row r="218" spans="1:9" ht="15.75" thickBot="1" x14ac:dyDescent="0.3">
      <c r="A218" s="61" t="s">
        <v>329</v>
      </c>
      <c r="B218" s="26" t="s">
        <v>330</v>
      </c>
      <c r="C218" s="62">
        <v>86304</v>
      </c>
      <c r="D218" s="70">
        <f t="shared" si="6"/>
        <v>22.004100000000001</v>
      </c>
      <c r="E218" s="62" t="s">
        <v>16</v>
      </c>
      <c r="F218" s="130" t="s">
        <v>68</v>
      </c>
      <c r="G218" s="167"/>
      <c r="I218" s="77">
        <v>21.26</v>
      </c>
    </row>
    <row r="219" spans="1:9" ht="15.75" thickBot="1" x14ac:dyDescent="0.3">
      <c r="A219" s="61" t="s">
        <v>331</v>
      </c>
      <c r="B219" s="26" t="s">
        <v>332</v>
      </c>
      <c r="C219" s="62">
        <v>86300</v>
      </c>
      <c r="D219" s="70">
        <f t="shared" si="6"/>
        <v>22.004100000000001</v>
      </c>
      <c r="E219" s="62" t="s">
        <v>16</v>
      </c>
      <c r="F219" s="130" t="s">
        <v>68</v>
      </c>
      <c r="G219" s="167"/>
      <c r="I219" s="77">
        <v>21.26</v>
      </c>
    </row>
    <row r="220" spans="1:9" ht="15.75" thickBot="1" x14ac:dyDescent="0.3">
      <c r="A220" s="61" t="s">
        <v>333</v>
      </c>
      <c r="B220" s="26" t="s">
        <v>334</v>
      </c>
      <c r="C220" s="62">
        <v>86301</v>
      </c>
      <c r="D220" s="70">
        <f t="shared" si="6"/>
        <v>22.004100000000001</v>
      </c>
      <c r="E220" s="62" t="s">
        <v>16</v>
      </c>
      <c r="F220" s="130" t="s">
        <v>68</v>
      </c>
      <c r="G220" s="167"/>
      <c r="I220" s="77">
        <v>21.26</v>
      </c>
    </row>
    <row r="221" spans="1:9" ht="15.75" thickBot="1" x14ac:dyDescent="0.3">
      <c r="A221" s="61" t="s">
        <v>335</v>
      </c>
      <c r="B221" s="26" t="s">
        <v>336</v>
      </c>
      <c r="C221" s="26">
        <v>88342</v>
      </c>
      <c r="D221" s="70">
        <f t="shared" si="6"/>
        <v>50.621849999999995</v>
      </c>
      <c r="E221" s="27" t="s">
        <v>16</v>
      </c>
      <c r="F221" s="130" t="s">
        <v>68</v>
      </c>
      <c r="G221" s="167"/>
      <c r="I221" s="77">
        <v>48.91</v>
      </c>
    </row>
    <row r="222" spans="1:9" ht="15.75" thickBot="1" x14ac:dyDescent="0.3">
      <c r="A222" s="61" t="s">
        <v>338</v>
      </c>
      <c r="B222" s="26" t="s">
        <v>339</v>
      </c>
      <c r="C222" s="26">
        <v>87505</v>
      </c>
      <c r="D222" s="70">
        <f t="shared" si="6"/>
        <v>135.65744999999998</v>
      </c>
      <c r="E222" s="27" t="s">
        <v>16</v>
      </c>
      <c r="F222" s="130" t="s">
        <v>68</v>
      </c>
      <c r="G222" s="167"/>
      <c r="I222" s="77">
        <v>131.07</v>
      </c>
    </row>
    <row r="223" spans="1:9" ht="15.75" thickBot="1" x14ac:dyDescent="0.3">
      <c r="A223" s="61" t="s">
        <v>340</v>
      </c>
      <c r="B223" s="26" t="s">
        <v>341</v>
      </c>
      <c r="C223" s="62">
        <v>87804</v>
      </c>
      <c r="D223" s="70">
        <f t="shared" si="6"/>
        <v>11.6334</v>
      </c>
      <c r="E223" s="62" t="s">
        <v>16</v>
      </c>
      <c r="F223" s="130" t="s">
        <v>68</v>
      </c>
      <c r="G223" s="167"/>
      <c r="I223" s="77">
        <v>11.24</v>
      </c>
    </row>
    <row r="224" spans="1:9" ht="15.75" thickBot="1" x14ac:dyDescent="0.3">
      <c r="A224" s="61" t="s">
        <v>342</v>
      </c>
      <c r="B224" s="26" t="s">
        <v>343</v>
      </c>
      <c r="C224" s="62">
        <v>83525</v>
      </c>
      <c r="D224" s="70">
        <f t="shared" si="6"/>
        <v>12.088799999999999</v>
      </c>
      <c r="E224" s="62" t="s">
        <v>16</v>
      </c>
      <c r="F224" s="130" t="s">
        <v>68</v>
      </c>
      <c r="G224" s="167"/>
      <c r="I224" s="77">
        <v>11.68</v>
      </c>
    </row>
    <row r="225" spans="1:9" ht="15.75" thickBot="1" x14ac:dyDescent="0.3">
      <c r="A225" s="61" t="s">
        <v>344</v>
      </c>
      <c r="B225" s="26" t="s">
        <v>345</v>
      </c>
      <c r="C225" s="62">
        <v>83540</v>
      </c>
      <c r="D225" s="70">
        <f t="shared" si="6"/>
        <v>6.8516999999999992</v>
      </c>
      <c r="E225" s="62" t="s">
        <v>16</v>
      </c>
      <c r="F225" s="130" t="s">
        <v>68</v>
      </c>
      <c r="G225" s="167"/>
      <c r="I225" s="77">
        <v>6.62</v>
      </c>
    </row>
    <row r="226" spans="1:9" ht="15.75" thickBot="1" x14ac:dyDescent="0.3">
      <c r="A226" s="61" t="s">
        <v>346</v>
      </c>
      <c r="B226" s="26" t="s">
        <v>347</v>
      </c>
      <c r="C226" s="62">
        <v>83615</v>
      </c>
      <c r="D226" s="70">
        <f t="shared" si="6"/>
        <v>6.3859499999999993</v>
      </c>
      <c r="E226" s="62" t="s">
        <v>16</v>
      </c>
      <c r="F226" s="130" t="s">
        <v>68</v>
      </c>
      <c r="G226" s="167"/>
      <c r="I226" s="77">
        <v>6.17</v>
      </c>
    </row>
    <row r="227" spans="1:9" ht="15.75" thickBot="1" x14ac:dyDescent="0.3">
      <c r="A227" s="61" t="s">
        <v>348</v>
      </c>
      <c r="B227" s="26" t="s">
        <v>349</v>
      </c>
      <c r="C227" s="62">
        <v>83605</v>
      </c>
      <c r="D227" s="70">
        <f t="shared" si="6"/>
        <v>11.291849999999998</v>
      </c>
      <c r="E227" s="62" t="s">
        <v>16</v>
      </c>
      <c r="F227" s="130" t="s">
        <v>68</v>
      </c>
      <c r="G227" s="167"/>
      <c r="I227" s="77">
        <v>10.91</v>
      </c>
    </row>
    <row r="228" spans="1:9" ht="15.75" thickBot="1" x14ac:dyDescent="0.3">
      <c r="A228" s="61" t="s">
        <v>350</v>
      </c>
      <c r="B228" s="26" t="s">
        <v>351</v>
      </c>
      <c r="C228" s="62">
        <v>85048</v>
      </c>
      <c r="D228" s="70">
        <f t="shared" si="6"/>
        <v>2.6909999999999998</v>
      </c>
      <c r="E228" s="62" t="s">
        <v>16</v>
      </c>
      <c r="F228" s="130" t="s">
        <v>68</v>
      </c>
      <c r="G228" s="167"/>
      <c r="I228" s="77">
        <v>2.6</v>
      </c>
    </row>
    <row r="229" spans="1:9" ht="15.75" thickBot="1" x14ac:dyDescent="0.3">
      <c r="A229" s="61" t="s">
        <v>352</v>
      </c>
      <c r="B229" s="26" t="s">
        <v>353</v>
      </c>
      <c r="C229" s="62">
        <v>83690</v>
      </c>
      <c r="D229" s="70">
        <f t="shared" si="6"/>
        <v>7.2863999999999995</v>
      </c>
      <c r="E229" s="62" t="s">
        <v>16</v>
      </c>
      <c r="F229" s="130" t="s">
        <v>68</v>
      </c>
      <c r="G229" s="167"/>
      <c r="I229" s="77">
        <v>7.04</v>
      </c>
    </row>
    <row r="230" spans="1:9" ht="15.75" thickBot="1" x14ac:dyDescent="0.3">
      <c r="A230" s="61" t="s">
        <v>354</v>
      </c>
      <c r="B230" s="26" t="s">
        <v>355</v>
      </c>
      <c r="C230" s="62">
        <v>80061</v>
      </c>
      <c r="D230" s="70">
        <f t="shared" ref="D230:D280" si="7">$I230*1.035</f>
        <v>14.158799999999999</v>
      </c>
      <c r="E230" s="62" t="s">
        <v>22</v>
      </c>
      <c r="F230" s="130" t="s">
        <v>68</v>
      </c>
      <c r="G230" s="167"/>
      <c r="I230" s="77">
        <v>13.68</v>
      </c>
    </row>
    <row r="231" spans="1:9" ht="15.75" thickBot="1" x14ac:dyDescent="0.3">
      <c r="A231" s="61" t="s">
        <v>356</v>
      </c>
      <c r="B231" s="26" t="s">
        <v>357</v>
      </c>
      <c r="C231" s="62">
        <v>86618</v>
      </c>
      <c r="D231" s="70">
        <f t="shared" si="7"/>
        <v>18.008999999999997</v>
      </c>
      <c r="E231" s="62" t="s">
        <v>16</v>
      </c>
      <c r="F231" s="130" t="s">
        <v>68</v>
      </c>
      <c r="G231" s="167"/>
      <c r="I231" s="77">
        <v>17.399999999999999</v>
      </c>
    </row>
    <row r="232" spans="1:9" ht="15.75" thickBot="1" x14ac:dyDescent="0.3">
      <c r="A232" s="61" t="s">
        <v>358</v>
      </c>
      <c r="B232" s="26" t="s">
        <v>359</v>
      </c>
      <c r="C232" s="62">
        <v>86617</v>
      </c>
      <c r="D232" s="70">
        <f t="shared" si="7"/>
        <v>16.384049999999998</v>
      </c>
      <c r="E232" s="62" t="s">
        <v>16</v>
      </c>
      <c r="F232" s="130" t="s">
        <v>68</v>
      </c>
      <c r="G232" s="167"/>
      <c r="I232" s="77">
        <v>15.83</v>
      </c>
    </row>
    <row r="233" spans="1:9" ht="15.75" thickBot="1" x14ac:dyDescent="0.3">
      <c r="A233" s="61" t="s">
        <v>360</v>
      </c>
      <c r="B233" s="26" t="s">
        <v>361</v>
      </c>
      <c r="C233" s="62">
        <v>83735</v>
      </c>
      <c r="D233" s="70">
        <f t="shared" si="7"/>
        <v>7.0793999999999997</v>
      </c>
      <c r="E233" s="62" t="s">
        <v>16</v>
      </c>
      <c r="F233" s="130" t="s">
        <v>68</v>
      </c>
      <c r="G233" s="167"/>
      <c r="I233" s="77">
        <v>6.84</v>
      </c>
    </row>
    <row r="234" spans="1:9" ht="15.75" thickBot="1" x14ac:dyDescent="0.3">
      <c r="A234" s="61" t="s">
        <v>362</v>
      </c>
      <c r="B234" s="26" t="s">
        <v>363</v>
      </c>
      <c r="C234" s="26">
        <v>87186</v>
      </c>
      <c r="D234" s="70">
        <f t="shared" si="7"/>
        <v>9.1494</v>
      </c>
      <c r="E234" s="27" t="s">
        <v>16</v>
      </c>
      <c r="F234" s="130" t="s">
        <v>68</v>
      </c>
      <c r="G234" s="167"/>
      <c r="I234" s="77">
        <v>8.84</v>
      </c>
    </row>
    <row r="235" spans="1:9" ht="15.75" thickBot="1" x14ac:dyDescent="0.3">
      <c r="A235" s="61" t="s">
        <v>364</v>
      </c>
      <c r="B235" s="26" t="s">
        <v>365</v>
      </c>
      <c r="C235" s="62">
        <v>86376</v>
      </c>
      <c r="D235" s="70">
        <f t="shared" si="7"/>
        <v>15.390449999999998</v>
      </c>
      <c r="E235" s="62" t="s">
        <v>16</v>
      </c>
      <c r="F235" s="130" t="s">
        <v>68</v>
      </c>
      <c r="G235" s="167"/>
      <c r="I235" s="77">
        <v>14.87</v>
      </c>
    </row>
    <row r="236" spans="1:9" ht="15.75" thickBot="1" x14ac:dyDescent="0.3">
      <c r="A236" s="61" t="s">
        <v>366</v>
      </c>
      <c r="B236" s="26" t="s">
        <v>367</v>
      </c>
      <c r="C236" s="62">
        <v>86735</v>
      </c>
      <c r="D236" s="70">
        <f t="shared" si="7"/>
        <v>13.79655</v>
      </c>
      <c r="E236" s="62" t="s">
        <v>16</v>
      </c>
      <c r="F236" s="130" t="s">
        <v>68</v>
      </c>
      <c r="G236" s="167"/>
      <c r="I236" s="77">
        <v>13.33</v>
      </c>
    </row>
    <row r="237" spans="1:9" ht="15.75" thickBot="1" x14ac:dyDescent="0.3">
      <c r="A237" s="61" t="s">
        <v>368</v>
      </c>
      <c r="B237" s="26" t="s">
        <v>369</v>
      </c>
      <c r="C237" s="62">
        <v>87591</v>
      </c>
      <c r="D237" s="70">
        <f t="shared" si="7"/>
        <v>37.104749999999996</v>
      </c>
      <c r="E237" s="62" t="s">
        <v>16</v>
      </c>
      <c r="F237" s="130" t="s">
        <v>68</v>
      </c>
      <c r="G237" s="167"/>
      <c r="I237" s="77">
        <v>35.85</v>
      </c>
    </row>
    <row r="238" spans="1:9" ht="15.75" thickBot="1" x14ac:dyDescent="0.3">
      <c r="A238" s="61" t="s">
        <v>370</v>
      </c>
      <c r="B238" s="26" t="s">
        <v>371</v>
      </c>
      <c r="C238" s="26">
        <v>83880</v>
      </c>
      <c r="D238" s="70">
        <f t="shared" si="7"/>
        <v>35.893799999999999</v>
      </c>
      <c r="E238" s="62" t="s">
        <v>16</v>
      </c>
      <c r="F238" s="130" t="s">
        <v>68</v>
      </c>
      <c r="G238" s="167"/>
      <c r="I238" s="77">
        <v>34.68</v>
      </c>
    </row>
    <row r="239" spans="1:9" ht="15.75" thickBot="1" x14ac:dyDescent="0.3">
      <c r="A239" s="61" t="s">
        <v>372</v>
      </c>
      <c r="B239" s="26" t="s">
        <v>373</v>
      </c>
      <c r="C239" s="62">
        <v>86235</v>
      </c>
      <c r="D239" s="70">
        <f t="shared" si="7"/>
        <v>18.961199999999998</v>
      </c>
      <c r="E239" s="62" t="s">
        <v>16</v>
      </c>
      <c r="F239" s="130" t="s">
        <v>68</v>
      </c>
      <c r="G239" s="167"/>
      <c r="I239" s="77">
        <v>18.32</v>
      </c>
    </row>
    <row r="240" spans="1:9" ht="15.75" thickBot="1" x14ac:dyDescent="0.3">
      <c r="A240" s="61" t="s">
        <v>374</v>
      </c>
      <c r="B240" s="26" t="s">
        <v>375</v>
      </c>
      <c r="C240" s="62">
        <v>80055</v>
      </c>
      <c r="D240" s="70">
        <f t="shared" si="7"/>
        <v>50.549399999999999</v>
      </c>
      <c r="E240" s="62" t="s">
        <v>22</v>
      </c>
      <c r="F240" s="130" t="s">
        <v>68</v>
      </c>
      <c r="G240" s="167"/>
      <c r="I240" s="77">
        <v>48.84</v>
      </c>
    </row>
    <row r="241" spans="1:9" ht="15.75" thickBot="1" x14ac:dyDescent="0.3">
      <c r="A241" s="61" t="s">
        <v>376</v>
      </c>
      <c r="B241" s="26" t="s">
        <v>377</v>
      </c>
      <c r="C241" s="62">
        <v>82270</v>
      </c>
      <c r="D241" s="70">
        <f t="shared" si="7"/>
        <v>3.4361999999999995</v>
      </c>
      <c r="E241" s="62" t="s">
        <v>16</v>
      </c>
      <c r="F241" s="130" t="s">
        <v>68</v>
      </c>
      <c r="G241" s="167"/>
      <c r="I241" s="77">
        <v>3.32</v>
      </c>
    </row>
    <row r="242" spans="1:9" ht="15.75" thickBot="1" x14ac:dyDescent="0.3">
      <c r="A242" s="61" t="s">
        <v>378</v>
      </c>
      <c r="B242" s="26" t="s">
        <v>379</v>
      </c>
      <c r="C242" s="26">
        <v>82271</v>
      </c>
      <c r="D242" s="70">
        <f t="shared" si="7"/>
        <v>3.4361999999999995</v>
      </c>
      <c r="E242" s="62" t="s">
        <v>16</v>
      </c>
      <c r="F242" s="130" t="s">
        <v>68</v>
      </c>
      <c r="G242" s="167"/>
      <c r="I242" s="77">
        <v>3.32</v>
      </c>
    </row>
    <row r="243" spans="1:9" ht="15.75" thickBot="1" x14ac:dyDescent="0.3">
      <c r="A243" s="61" t="s">
        <v>380</v>
      </c>
      <c r="B243" s="26" t="s">
        <v>381</v>
      </c>
      <c r="C243" s="62">
        <v>83921</v>
      </c>
      <c r="D243" s="70">
        <f t="shared" si="7"/>
        <v>17.398349999999997</v>
      </c>
      <c r="E243" s="62" t="s">
        <v>16</v>
      </c>
      <c r="F243" s="130" t="s">
        <v>68</v>
      </c>
      <c r="G243" s="167"/>
      <c r="I243" s="77">
        <v>16.809999999999999</v>
      </c>
    </row>
    <row r="244" spans="1:9" ht="15.75" thickBot="1" x14ac:dyDescent="0.3">
      <c r="A244" s="61" t="s">
        <v>382</v>
      </c>
      <c r="B244" s="26" t="s">
        <v>383</v>
      </c>
      <c r="C244" s="62">
        <v>85049</v>
      </c>
      <c r="D244" s="70">
        <f t="shared" si="7"/>
        <v>4.7402999999999995</v>
      </c>
      <c r="E244" s="62" t="s">
        <v>16</v>
      </c>
      <c r="F244" s="130" t="s">
        <v>68</v>
      </c>
      <c r="G244" s="167"/>
      <c r="I244" s="77">
        <v>4.58</v>
      </c>
    </row>
    <row r="245" spans="1:9" ht="15.75" thickBot="1" x14ac:dyDescent="0.3">
      <c r="A245" s="61" t="s">
        <v>384</v>
      </c>
      <c r="B245" s="26" t="s">
        <v>385</v>
      </c>
      <c r="C245" s="62">
        <v>84145</v>
      </c>
      <c r="D245" s="70">
        <f t="shared" si="7"/>
        <v>28.327949999999998</v>
      </c>
      <c r="E245" s="62" t="s">
        <v>16</v>
      </c>
      <c r="F245" s="130" t="s">
        <v>68</v>
      </c>
      <c r="G245" s="167"/>
      <c r="I245" s="77">
        <v>27.37</v>
      </c>
    </row>
    <row r="246" spans="1:9" ht="15.75" thickBot="1" x14ac:dyDescent="0.3">
      <c r="A246" s="61" t="s">
        <v>386</v>
      </c>
      <c r="B246" s="26" t="s">
        <v>387</v>
      </c>
      <c r="C246" s="62">
        <v>84165</v>
      </c>
      <c r="D246" s="70">
        <f t="shared" si="7"/>
        <v>11.353949999999999</v>
      </c>
      <c r="E246" s="62" t="s">
        <v>16</v>
      </c>
      <c r="F246" s="130" t="s">
        <v>68</v>
      </c>
      <c r="G246" s="167"/>
      <c r="I246" s="77">
        <v>10.97</v>
      </c>
    </row>
    <row r="247" spans="1:9" ht="15.75" thickBot="1" x14ac:dyDescent="0.3">
      <c r="A247" s="61" t="s">
        <v>388</v>
      </c>
      <c r="B247" s="26" t="s">
        <v>389</v>
      </c>
      <c r="C247" s="62">
        <v>85610</v>
      </c>
      <c r="D247" s="70">
        <f t="shared" si="7"/>
        <v>4.1606999999999994</v>
      </c>
      <c r="E247" s="62" t="s">
        <v>22</v>
      </c>
      <c r="F247" s="130" t="s">
        <v>68</v>
      </c>
      <c r="G247" s="167"/>
      <c r="I247" s="77">
        <v>4.0199999999999996</v>
      </c>
    </row>
    <row r="248" spans="1:9" ht="15.75" thickBot="1" x14ac:dyDescent="0.3">
      <c r="A248" s="61" t="s">
        <v>390</v>
      </c>
      <c r="B248" s="26" t="s">
        <v>391</v>
      </c>
      <c r="C248" s="62" t="s">
        <v>392</v>
      </c>
      <c r="D248" s="70">
        <f t="shared" si="7"/>
        <v>19.457999999999998</v>
      </c>
      <c r="E248" s="27" t="s">
        <v>16</v>
      </c>
      <c r="F248" s="130" t="s">
        <v>68</v>
      </c>
      <c r="G248" s="167"/>
      <c r="I248" s="77">
        <v>18.8</v>
      </c>
    </row>
    <row r="249" spans="1:9" ht="15.75" thickBot="1" x14ac:dyDescent="0.3">
      <c r="A249" s="61" t="s">
        <v>393</v>
      </c>
      <c r="B249" s="26" t="s">
        <v>394</v>
      </c>
      <c r="C249" s="62">
        <v>85651</v>
      </c>
      <c r="D249" s="70">
        <f t="shared" si="7"/>
        <v>3.7466999999999997</v>
      </c>
      <c r="E249" s="62" t="s">
        <v>16</v>
      </c>
      <c r="F249" s="130" t="s">
        <v>68</v>
      </c>
      <c r="G249" s="167"/>
      <c r="I249" s="77">
        <v>3.62</v>
      </c>
    </row>
    <row r="250" spans="1:9" ht="15.75" thickBot="1" x14ac:dyDescent="0.3">
      <c r="A250" s="61" t="s">
        <v>395</v>
      </c>
      <c r="B250" s="26" t="s">
        <v>396</v>
      </c>
      <c r="C250" s="62">
        <v>80069</v>
      </c>
      <c r="D250" s="70">
        <f t="shared" si="7"/>
        <v>9.1804499999999987</v>
      </c>
      <c r="E250" s="62" t="s">
        <v>22</v>
      </c>
      <c r="F250" s="130" t="s">
        <v>68</v>
      </c>
      <c r="G250" s="167"/>
      <c r="I250" s="77">
        <v>8.8699999999999992</v>
      </c>
    </row>
    <row r="251" spans="1:9" ht="15.75" thickBot="1" x14ac:dyDescent="0.3">
      <c r="A251" s="61" t="s">
        <v>397</v>
      </c>
      <c r="B251" s="26" t="s">
        <v>398</v>
      </c>
      <c r="C251" s="62">
        <v>85045</v>
      </c>
      <c r="D251" s="70">
        <f t="shared" si="7"/>
        <v>4.2331499999999993</v>
      </c>
      <c r="E251" s="62" t="s">
        <v>16</v>
      </c>
      <c r="F251" s="130" t="s">
        <v>68</v>
      </c>
      <c r="G251" s="167"/>
      <c r="I251" s="77">
        <v>4.09</v>
      </c>
    </row>
    <row r="252" spans="1:9" ht="15.75" thickBot="1" x14ac:dyDescent="0.3">
      <c r="A252" s="61" t="s">
        <v>399</v>
      </c>
      <c r="B252" s="26" t="s">
        <v>400</v>
      </c>
      <c r="C252" s="62">
        <v>86431</v>
      </c>
      <c r="D252" s="70">
        <f t="shared" si="7"/>
        <v>6.0029999999999992</v>
      </c>
      <c r="E252" s="62" t="s">
        <v>16</v>
      </c>
      <c r="F252" s="130" t="s">
        <v>68</v>
      </c>
      <c r="G252" s="167"/>
      <c r="I252" s="77">
        <v>5.8</v>
      </c>
    </row>
    <row r="253" spans="1:9" ht="15.75" thickBot="1" x14ac:dyDescent="0.3">
      <c r="A253" s="61" t="s">
        <v>401</v>
      </c>
      <c r="B253" s="26" t="s">
        <v>402</v>
      </c>
      <c r="C253" s="62">
        <v>86430</v>
      </c>
      <c r="D253" s="70">
        <f t="shared" si="7"/>
        <v>6.0029999999999992</v>
      </c>
      <c r="E253" s="62" t="s">
        <v>16</v>
      </c>
      <c r="F253" s="130" t="s">
        <v>68</v>
      </c>
      <c r="G253" s="167"/>
      <c r="I253" s="77">
        <v>5.8</v>
      </c>
    </row>
    <row r="254" spans="1:9" ht="15.75" thickBot="1" x14ac:dyDescent="0.3">
      <c r="A254" s="61" t="s">
        <v>403</v>
      </c>
      <c r="B254" s="26" t="s">
        <v>404</v>
      </c>
      <c r="C254" s="62">
        <v>83519</v>
      </c>
      <c r="D254" s="70">
        <f t="shared" si="7"/>
        <v>14.282999999999999</v>
      </c>
      <c r="E254" s="62" t="s">
        <v>16</v>
      </c>
      <c r="F254" s="130" t="s">
        <v>68</v>
      </c>
      <c r="G254" s="167"/>
      <c r="I254" s="77">
        <v>13.8</v>
      </c>
    </row>
    <row r="255" spans="1:9" ht="15.75" thickBot="1" x14ac:dyDescent="0.3">
      <c r="A255" s="61" t="s">
        <v>405</v>
      </c>
      <c r="B255" s="26" t="s">
        <v>406</v>
      </c>
      <c r="C255" s="62">
        <v>86762</v>
      </c>
      <c r="D255" s="70">
        <f t="shared" si="7"/>
        <v>15.22485</v>
      </c>
      <c r="E255" s="62" t="s">
        <v>16</v>
      </c>
      <c r="F255" s="130" t="s">
        <v>68</v>
      </c>
      <c r="G255" s="167"/>
      <c r="I255" s="77">
        <v>14.71</v>
      </c>
    </row>
    <row r="256" spans="1:9" ht="15.75" thickBot="1" x14ac:dyDescent="0.3">
      <c r="A256" s="61" t="s">
        <v>407</v>
      </c>
      <c r="B256" s="26" t="s">
        <v>408</v>
      </c>
      <c r="C256" s="62">
        <v>86765</v>
      </c>
      <c r="D256" s="70">
        <f t="shared" si="7"/>
        <v>10.360349999999999</v>
      </c>
      <c r="E256" s="62" t="s">
        <v>16</v>
      </c>
      <c r="F256" s="130" t="s">
        <v>68</v>
      </c>
      <c r="G256" s="167"/>
      <c r="I256" s="77">
        <v>10.01</v>
      </c>
    </row>
    <row r="257" spans="1:9" ht="15.75" thickBot="1" x14ac:dyDescent="0.3">
      <c r="A257" s="61" t="s">
        <v>409</v>
      </c>
      <c r="B257" s="26" t="s">
        <v>410</v>
      </c>
      <c r="C257" s="62">
        <v>82040</v>
      </c>
      <c r="D257" s="70">
        <f t="shared" si="7"/>
        <v>5.237099999999999</v>
      </c>
      <c r="E257" s="62" t="s">
        <v>16</v>
      </c>
      <c r="F257" s="130" t="s">
        <v>68</v>
      </c>
      <c r="G257" s="167"/>
      <c r="I257" s="77">
        <v>5.0599999999999996</v>
      </c>
    </row>
    <row r="258" spans="1:9" ht="15.75" thickBot="1" x14ac:dyDescent="0.3">
      <c r="A258" s="61" t="s">
        <v>411</v>
      </c>
      <c r="B258" s="26" t="s">
        <v>412</v>
      </c>
      <c r="C258" s="62">
        <v>87205</v>
      </c>
      <c r="D258" s="70">
        <f t="shared" si="7"/>
        <v>4.5229499999999998</v>
      </c>
      <c r="E258" s="62" t="s">
        <v>16</v>
      </c>
      <c r="F258" s="130" t="s">
        <v>68</v>
      </c>
      <c r="G258" s="167"/>
      <c r="I258" s="77">
        <v>4.37</v>
      </c>
    </row>
    <row r="259" spans="1:9" ht="15.75" thickBot="1" x14ac:dyDescent="0.3">
      <c r="A259" s="61" t="s">
        <v>413</v>
      </c>
      <c r="B259" s="26" t="s">
        <v>414</v>
      </c>
      <c r="C259" s="26">
        <v>88313</v>
      </c>
      <c r="D259" s="70">
        <f t="shared" si="7"/>
        <v>40.810049999999997</v>
      </c>
      <c r="E259" s="27" t="s">
        <v>16</v>
      </c>
      <c r="F259" s="130" t="s">
        <v>68</v>
      </c>
      <c r="G259" s="167"/>
      <c r="I259" s="77">
        <v>39.43</v>
      </c>
    </row>
    <row r="260" spans="1:9" ht="15.75" thickBot="1" x14ac:dyDescent="0.3">
      <c r="A260" s="61" t="s">
        <v>415</v>
      </c>
      <c r="B260" s="26" t="s">
        <v>416</v>
      </c>
      <c r="C260" s="62">
        <v>87651</v>
      </c>
      <c r="D260" s="70">
        <f t="shared" si="7"/>
        <v>37.104749999999996</v>
      </c>
      <c r="E260" s="62" t="s">
        <v>16</v>
      </c>
      <c r="F260" s="130" t="s">
        <v>68</v>
      </c>
      <c r="G260" s="167"/>
      <c r="I260" s="77">
        <v>35.85</v>
      </c>
    </row>
    <row r="261" spans="1:9" ht="15.75" thickBot="1" x14ac:dyDescent="0.3">
      <c r="A261" s="61" t="s">
        <v>417</v>
      </c>
      <c r="B261" s="26" t="s">
        <v>418</v>
      </c>
      <c r="C261" s="26">
        <v>88304</v>
      </c>
      <c r="D261" s="70">
        <f t="shared" si="7"/>
        <v>24.7986</v>
      </c>
      <c r="E261" s="27" t="s">
        <v>16</v>
      </c>
      <c r="F261" s="130" t="s">
        <v>68</v>
      </c>
      <c r="G261" s="167"/>
      <c r="I261" s="77">
        <v>23.96</v>
      </c>
    </row>
    <row r="262" spans="1:9" ht="15.75" thickBot="1" x14ac:dyDescent="0.3">
      <c r="A262" s="61" t="s">
        <v>419</v>
      </c>
      <c r="B262" s="26" t="s">
        <v>418</v>
      </c>
      <c r="C262" s="26">
        <v>88305</v>
      </c>
      <c r="D262" s="70">
        <f t="shared" si="7"/>
        <v>24.7986</v>
      </c>
      <c r="E262" s="27" t="s">
        <v>16</v>
      </c>
      <c r="F262" s="130" t="s">
        <v>68</v>
      </c>
      <c r="G262" s="167"/>
      <c r="I262" s="77">
        <v>23.96</v>
      </c>
    </row>
    <row r="263" spans="1:9" ht="15.75" thickBot="1" x14ac:dyDescent="0.3">
      <c r="A263" s="61" t="s">
        <v>420</v>
      </c>
      <c r="B263" s="26" t="s">
        <v>418</v>
      </c>
      <c r="C263" s="26">
        <v>88307</v>
      </c>
      <c r="D263" s="70">
        <f t="shared" si="7"/>
        <v>162.18449999999999</v>
      </c>
      <c r="E263" s="27" t="s">
        <v>16</v>
      </c>
      <c r="F263" s="130" t="s">
        <v>68</v>
      </c>
      <c r="G263" s="167"/>
      <c r="I263" s="77">
        <v>156.69999999999999</v>
      </c>
    </row>
    <row r="264" spans="1:9" ht="15.75" thickBot="1" x14ac:dyDescent="0.3">
      <c r="A264" s="61" t="s">
        <v>421</v>
      </c>
      <c r="B264" s="26" t="s">
        <v>422</v>
      </c>
      <c r="C264" s="62">
        <v>86592</v>
      </c>
      <c r="D264" s="70">
        <f t="shared" si="7"/>
        <v>4.5229499999999998</v>
      </c>
      <c r="E264" s="62" t="s">
        <v>16</v>
      </c>
      <c r="F264" s="130" t="s">
        <v>68</v>
      </c>
      <c r="G264" s="167"/>
      <c r="I264" s="77">
        <v>4.37</v>
      </c>
    </row>
    <row r="265" spans="1:9" ht="15.75" thickBot="1" x14ac:dyDescent="0.3">
      <c r="A265" s="61" t="s">
        <v>423</v>
      </c>
      <c r="B265" s="26" t="s">
        <v>424</v>
      </c>
      <c r="C265" s="26">
        <v>80197</v>
      </c>
      <c r="D265" s="70">
        <f t="shared" si="7"/>
        <v>14.521049999999999</v>
      </c>
      <c r="E265" s="62" t="s">
        <v>16</v>
      </c>
      <c r="F265" s="130" t="s">
        <v>68</v>
      </c>
      <c r="G265" s="167"/>
      <c r="I265" s="77">
        <v>14.03</v>
      </c>
    </row>
    <row r="266" spans="1:9" ht="15.75" thickBot="1" x14ac:dyDescent="0.3">
      <c r="A266" s="61" t="s">
        <v>425</v>
      </c>
      <c r="B266" s="26" t="s">
        <v>426</v>
      </c>
      <c r="C266" s="62">
        <v>86480</v>
      </c>
      <c r="D266" s="70">
        <f t="shared" si="7"/>
        <v>65.536199999999994</v>
      </c>
      <c r="E266" s="62" t="s">
        <v>16</v>
      </c>
      <c r="F266" s="130" t="s">
        <v>68</v>
      </c>
      <c r="G266" s="167"/>
      <c r="I266" s="77">
        <v>63.32</v>
      </c>
    </row>
    <row r="267" spans="1:9" ht="15.75" thickBot="1" x14ac:dyDescent="0.3">
      <c r="A267" s="61" t="s">
        <v>427</v>
      </c>
      <c r="B267" s="26" t="s">
        <v>428</v>
      </c>
      <c r="C267" s="62">
        <v>85730</v>
      </c>
      <c r="D267" s="70">
        <f t="shared" si="7"/>
        <v>6.3548999999999989</v>
      </c>
      <c r="E267" s="62" t="s">
        <v>22</v>
      </c>
      <c r="F267" s="130" t="s">
        <v>68</v>
      </c>
      <c r="G267" s="167"/>
      <c r="I267" s="77">
        <v>6.14</v>
      </c>
    </row>
    <row r="268" spans="1:9" ht="15.75" thickBot="1" x14ac:dyDescent="0.3">
      <c r="A268" s="61" t="s">
        <v>429</v>
      </c>
      <c r="B268" s="26" t="s">
        <v>430</v>
      </c>
      <c r="C268" s="62">
        <v>86800</v>
      </c>
      <c r="D268" s="70">
        <f t="shared" si="7"/>
        <v>16.818749999999998</v>
      </c>
      <c r="E268" s="62" t="s">
        <v>16</v>
      </c>
      <c r="F268" s="130" t="s">
        <v>68</v>
      </c>
      <c r="G268" s="167"/>
      <c r="I268" s="77">
        <v>16.25</v>
      </c>
    </row>
    <row r="269" spans="1:9" ht="15.75" thickBot="1" x14ac:dyDescent="0.3">
      <c r="A269" s="61" t="s">
        <v>431</v>
      </c>
      <c r="B269" s="26" t="s">
        <v>432</v>
      </c>
      <c r="C269" s="62">
        <v>82533</v>
      </c>
      <c r="D269" s="70">
        <f t="shared" si="7"/>
        <v>17.243099999999998</v>
      </c>
      <c r="E269" s="62" t="s">
        <v>16</v>
      </c>
      <c r="F269" s="130" t="s">
        <v>68</v>
      </c>
      <c r="G269" s="167"/>
      <c r="I269" s="77">
        <v>16.66</v>
      </c>
    </row>
    <row r="270" spans="1:9" ht="15.75" thickBot="1" x14ac:dyDescent="0.3">
      <c r="A270" s="61" t="s">
        <v>433</v>
      </c>
      <c r="B270" s="26" t="s">
        <v>434</v>
      </c>
      <c r="C270" s="62">
        <v>84450</v>
      </c>
      <c r="D270" s="70">
        <f t="shared" si="7"/>
        <v>5.4751499999999993</v>
      </c>
      <c r="E270" s="62" t="s">
        <v>16</v>
      </c>
      <c r="F270" s="130" t="s">
        <v>68</v>
      </c>
      <c r="G270" s="167"/>
      <c r="I270" s="77">
        <v>5.29</v>
      </c>
    </row>
    <row r="271" spans="1:9" ht="15.75" thickBot="1" x14ac:dyDescent="0.3">
      <c r="A271" s="61" t="s">
        <v>435</v>
      </c>
      <c r="B271" s="26" t="s">
        <v>436</v>
      </c>
      <c r="C271" s="62">
        <v>87661</v>
      </c>
      <c r="D271" s="70">
        <f t="shared" si="7"/>
        <v>37.104749999999996</v>
      </c>
      <c r="E271" s="62" t="s">
        <v>16</v>
      </c>
      <c r="F271" s="130" t="s">
        <v>68</v>
      </c>
      <c r="G271" s="167"/>
      <c r="I271" s="77">
        <v>35.85</v>
      </c>
    </row>
    <row r="272" spans="1:9" ht="15.75" thickBot="1" x14ac:dyDescent="0.3">
      <c r="A272" s="61" t="s">
        <v>437</v>
      </c>
      <c r="B272" s="26" t="s">
        <v>438</v>
      </c>
      <c r="C272" s="26">
        <v>84484</v>
      </c>
      <c r="D272" s="70">
        <f t="shared" si="7"/>
        <v>9.2114999999999991</v>
      </c>
      <c r="E272" s="62" t="s">
        <v>16</v>
      </c>
      <c r="F272" s="130" t="s">
        <v>68</v>
      </c>
      <c r="G272" s="167"/>
      <c r="I272" s="77">
        <v>8.9</v>
      </c>
    </row>
    <row r="273" spans="1:9" ht="15.75" thickBot="1" x14ac:dyDescent="0.3">
      <c r="A273" s="61" t="s">
        <v>439</v>
      </c>
      <c r="B273" s="26" t="s">
        <v>440</v>
      </c>
      <c r="C273" s="62">
        <v>88360</v>
      </c>
      <c r="D273" s="70">
        <f t="shared" si="7"/>
        <v>47.009699999999995</v>
      </c>
      <c r="E273" s="62" t="s">
        <v>16</v>
      </c>
      <c r="F273" s="130" t="s">
        <v>68</v>
      </c>
      <c r="G273" s="167"/>
      <c r="I273" s="77">
        <v>45.42</v>
      </c>
    </row>
    <row r="274" spans="1:9" ht="15.75" thickBot="1" x14ac:dyDescent="0.3">
      <c r="A274" s="61" t="s">
        <v>441</v>
      </c>
      <c r="B274" s="26" t="s">
        <v>442</v>
      </c>
      <c r="C274" s="62">
        <v>81003</v>
      </c>
      <c r="D274" s="70">
        <f t="shared" si="7"/>
        <v>2.3804999999999996</v>
      </c>
      <c r="E274" s="62" t="s">
        <v>22</v>
      </c>
      <c r="F274" s="130" t="s">
        <v>68</v>
      </c>
      <c r="G274" s="167"/>
      <c r="I274" s="77">
        <v>2.2999999999999998</v>
      </c>
    </row>
    <row r="275" spans="1:9" ht="15.75" thickBot="1" x14ac:dyDescent="0.3">
      <c r="A275" s="61" t="s">
        <v>443</v>
      </c>
      <c r="B275" s="26" t="s">
        <v>444</v>
      </c>
      <c r="C275" s="62">
        <v>81001</v>
      </c>
      <c r="D275" s="70">
        <f t="shared" si="7"/>
        <v>3.3534000000000002</v>
      </c>
      <c r="E275" s="62" t="s">
        <v>22</v>
      </c>
      <c r="F275" s="130" t="s">
        <v>68</v>
      </c>
      <c r="G275" s="167"/>
      <c r="I275" s="77">
        <v>3.24</v>
      </c>
    </row>
    <row r="276" spans="1:9" ht="15.75" thickBot="1" x14ac:dyDescent="0.3">
      <c r="A276" s="61" t="s">
        <v>445</v>
      </c>
      <c r="B276" s="26" t="s">
        <v>446</v>
      </c>
      <c r="C276" s="62">
        <v>87086</v>
      </c>
      <c r="D276" s="70">
        <f t="shared" si="7"/>
        <v>8.5387499999999985</v>
      </c>
      <c r="E276" s="62" t="s">
        <v>16</v>
      </c>
      <c r="F276" s="130" t="s">
        <v>68</v>
      </c>
      <c r="G276" s="167"/>
      <c r="I276" s="77">
        <v>8.25</v>
      </c>
    </row>
    <row r="277" spans="1:9" ht="15.75" thickBot="1" x14ac:dyDescent="0.3">
      <c r="A277" s="61" t="s">
        <v>447</v>
      </c>
      <c r="B277" s="26" t="s">
        <v>448</v>
      </c>
      <c r="C277" s="62">
        <v>82652</v>
      </c>
      <c r="D277" s="70">
        <f t="shared" si="7"/>
        <v>40.706549999999993</v>
      </c>
      <c r="E277" s="62" t="s">
        <v>16</v>
      </c>
      <c r="F277" s="130" t="s">
        <v>68</v>
      </c>
      <c r="G277" s="167"/>
      <c r="I277" s="77">
        <v>39.33</v>
      </c>
    </row>
    <row r="278" spans="1:9" ht="15.75" thickBot="1" x14ac:dyDescent="0.3">
      <c r="A278" s="61" t="s">
        <v>449</v>
      </c>
      <c r="B278" s="26" t="s">
        <v>450</v>
      </c>
      <c r="C278" s="62">
        <v>82607</v>
      </c>
      <c r="D278" s="70">
        <f t="shared" si="7"/>
        <v>15.949349999999999</v>
      </c>
      <c r="E278" s="62" t="s">
        <v>16</v>
      </c>
      <c r="F278" s="130" t="s">
        <v>68</v>
      </c>
      <c r="G278" s="167"/>
      <c r="I278" s="77">
        <v>15.41</v>
      </c>
    </row>
    <row r="279" spans="1:9" ht="15.75" thickBot="1" x14ac:dyDescent="0.3">
      <c r="A279" s="61" t="s">
        <v>451</v>
      </c>
      <c r="B279" s="26" t="s">
        <v>452</v>
      </c>
      <c r="C279" s="62">
        <v>82306</v>
      </c>
      <c r="D279" s="70">
        <f t="shared" si="7"/>
        <v>31.308749999999996</v>
      </c>
      <c r="E279" s="62" t="s">
        <v>16</v>
      </c>
      <c r="F279" s="130" t="s">
        <v>68</v>
      </c>
      <c r="G279" s="167"/>
      <c r="I279" s="77">
        <v>30.25</v>
      </c>
    </row>
    <row r="280" spans="1:9" ht="15.75" thickBot="1" x14ac:dyDescent="0.3">
      <c r="A280" s="61" t="s">
        <v>453</v>
      </c>
      <c r="B280" s="26" t="s">
        <v>454</v>
      </c>
      <c r="C280" s="62">
        <v>86021</v>
      </c>
      <c r="D280" s="70">
        <f t="shared" si="7"/>
        <v>9.2425499999999996</v>
      </c>
      <c r="E280" s="62" t="s">
        <v>16</v>
      </c>
      <c r="F280" s="130" t="s">
        <v>68</v>
      </c>
      <c r="G280" s="167"/>
      <c r="I280" s="77">
        <v>8.93</v>
      </c>
    </row>
    <row r="281" spans="1:9" x14ac:dyDescent="0.25">
      <c r="C281"/>
      <c r="D281" s="32"/>
      <c r="E281" s="9"/>
      <c r="F281" s="153"/>
      <c r="G281" s="64"/>
    </row>
    <row r="282" spans="1:9" ht="15.75" thickBot="1" x14ac:dyDescent="0.3">
      <c r="F282" s="154"/>
      <c r="G282" s="64"/>
      <c r="I282" s="34"/>
    </row>
    <row r="283" spans="1:9" ht="15.75" thickBot="1" x14ac:dyDescent="0.3">
      <c r="A283" s="10" t="s">
        <v>8</v>
      </c>
      <c r="B283" s="10" t="s">
        <v>95</v>
      </c>
      <c r="C283" s="10" t="s">
        <v>96</v>
      </c>
      <c r="D283" s="10" t="s">
        <v>11</v>
      </c>
      <c r="E283" s="10" t="s">
        <v>12</v>
      </c>
      <c r="F283" s="129" t="s">
        <v>97</v>
      </c>
      <c r="G283" s="112"/>
      <c r="H283" s="11"/>
    </row>
    <row r="284" spans="1:9" ht="15.75" thickBot="1" x14ac:dyDescent="0.3">
      <c r="A284" s="60" t="s">
        <v>455</v>
      </c>
      <c r="B284" s="17"/>
      <c r="C284" s="18"/>
      <c r="D284" s="111"/>
      <c r="E284" s="18"/>
      <c r="F284" s="18"/>
      <c r="G284" s="113"/>
      <c r="H284" s="20"/>
    </row>
    <row r="285" spans="1:9" ht="15.75" thickBot="1" x14ac:dyDescent="0.3">
      <c r="A285" s="61" t="s">
        <v>456</v>
      </c>
      <c r="B285" s="26" t="s">
        <v>457</v>
      </c>
      <c r="C285" s="62">
        <v>76700</v>
      </c>
      <c r="D285" s="70">
        <f t="shared" ref="D285:D348" si="8">$I285*1.035</f>
        <v>71.901449999999997</v>
      </c>
      <c r="E285" s="62" t="s">
        <v>22</v>
      </c>
      <c r="F285" s="130" t="s">
        <v>68</v>
      </c>
      <c r="G285" s="167"/>
      <c r="H285" s="84"/>
      <c r="I285" s="77">
        <v>69.47</v>
      </c>
    </row>
    <row r="286" spans="1:9" ht="15.75" thickBot="1" x14ac:dyDescent="0.3">
      <c r="A286" s="61" t="s">
        <v>459</v>
      </c>
      <c r="B286" s="26" t="s">
        <v>460</v>
      </c>
      <c r="C286" s="62">
        <v>76705</v>
      </c>
      <c r="D286" s="70">
        <f t="shared" si="8"/>
        <v>54.24434999999999</v>
      </c>
      <c r="E286" s="62" t="s">
        <v>16</v>
      </c>
      <c r="F286" s="130" t="s">
        <v>68</v>
      </c>
      <c r="G286" s="167"/>
      <c r="H286" s="84"/>
      <c r="I286" s="77">
        <v>52.41</v>
      </c>
    </row>
    <row r="287" spans="1:9" ht="45.75" thickBot="1" x14ac:dyDescent="0.3">
      <c r="A287" s="61" t="s">
        <v>892</v>
      </c>
      <c r="B287" s="65" t="s">
        <v>462</v>
      </c>
      <c r="C287" s="25">
        <v>76805</v>
      </c>
      <c r="D287" s="70">
        <f t="shared" si="8"/>
        <v>80.26424999999999</v>
      </c>
      <c r="E287" s="62" t="s">
        <v>22</v>
      </c>
      <c r="F287" s="130" t="s">
        <v>68</v>
      </c>
      <c r="G287" s="167"/>
      <c r="H287" s="84"/>
      <c r="I287" s="77">
        <v>77.55</v>
      </c>
    </row>
    <row r="288" spans="1:9" ht="15.75" thickBot="1" x14ac:dyDescent="0.3">
      <c r="A288" s="61" t="s">
        <v>464</v>
      </c>
      <c r="B288" s="26" t="s">
        <v>465</v>
      </c>
      <c r="C288" s="62">
        <v>74018</v>
      </c>
      <c r="D288" s="70">
        <f t="shared" si="8"/>
        <v>16.0425</v>
      </c>
      <c r="E288" s="62" t="s">
        <v>16</v>
      </c>
      <c r="F288" s="130" t="s">
        <v>68</v>
      </c>
      <c r="G288" s="167"/>
      <c r="H288" s="84"/>
      <c r="I288" s="77">
        <v>15.5</v>
      </c>
    </row>
    <row r="289" spans="1:9" ht="15.75" thickBot="1" x14ac:dyDescent="0.3">
      <c r="A289" s="61" t="s">
        <v>466</v>
      </c>
      <c r="B289" s="26" t="s">
        <v>467</v>
      </c>
      <c r="C289" s="62">
        <v>74021</v>
      </c>
      <c r="D289" s="70">
        <f t="shared" si="8"/>
        <v>22.314599999999999</v>
      </c>
      <c r="E289" s="62" t="s">
        <v>16</v>
      </c>
      <c r="F289" s="130" t="s">
        <v>68</v>
      </c>
      <c r="G289" s="167"/>
      <c r="H289" s="84"/>
      <c r="I289" s="77">
        <v>21.56</v>
      </c>
    </row>
    <row r="290" spans="1:9" ht="15.75" thickBot="1" x14ac:dyDescent="0.3">
      <c r="A290" s="61" t="s">
        <v>468</v>
      </c>
      <c r="B290" s="26" t="s">
        <v>469</v>
      </c>
      <c r="C290" s="62">
        <v>73610</v>
      </c>
      <c r="D290" s="70">
        <f t="shared" si="8"/>
        <v>19.230299999999996</v>
      </c>
      <c r="E290" s="62" t="s">
        <v>16</v>
      </c>
      <c r="F290" s="130" t="s">
        <v>68</v>
      </c>
      <c r="G290" s="167"/>
      <c r="H290" s="84"/>
      <c r="I290" s="77">
        <v>18.579999999999998</v>
      </c>
    </row>
    <row r="291" spans="1:9" ht="15.75" thickBot="1" x14ac:dyDescent="0.3">
      <c r="A291" s="61" t="s">
        <v>470</v>
      </c>
      <c r="B291" s="26" t="s">
        <v>471</v>
      </c>
      <c r="C291" s="62">
        <v>77080</v>
      </c>
      <c r="D291" s="70">
        <f t="shared" si="8"/>
        <v>26.972099999999998</v>
      </c>
      <c r="E291" s="62" t="s">
        <v>16</v>
      </c>
      <c r="F291" s="130" t="s">
        <v>68</v>
      </c>
      <c r="G291" s="167"/>
      <c r="H291" s="84"/>
      <c r="I291" s="77">
        <v>26.06</v>
      </c>
    </row>
    <row r="292" spans="1:9" ht="15.75" thickBot="1" x14ac:dyDescent="0.3">
      <c r="A292" s="61" t="s">
        <v>472</v>
      </c>
      <c r="B292" s="26" t="s">
        <v>473</v>
      </c>
      <c r="C292" s="62">
        <v>77073</v>
      </c>
      <c r="D292" s="70">
        <f t="shared" si="8"/>
        <v>18.609299999999998</v>
      </c>
      <c r="E292" s="62" t="s">
        <v>16</v>
      </c>
      <c r="F292" s="130" t="s">
        <v>68</v>
      </c>
      <c r="G292" s="167"/>
      <c r="H292" s="84"/>
      <c r="I292" s="77">
        <v>17.98</v>
      </c>
    </row>
    <row r="293" spans="1:9" ht="15.75" thickBot="1" x14ac:dyDescent="0.3">
      <c r="A293" s="61" t="s">
        <v>474</v>
      </c>
      <c r="B293" s="26" t="s">
        <v>475</v>
      </c>
      <c r="C293" s="62">
        <v>78306</v>
      </c>
      <c r="D293" s="70">
        <f t="shared" si="8"/>
        <v>190.29509999999999</v>
      </c>
      <c r="E293" s="62" t="s">
        <v>16</v>
      </c>
      <c r="F293" s="130" t="s">
        <v>68</v>
      </c>
      <c r="G293" s="167"/>
      <c r="H293" s="84"/>
      <c r="I293" s="77">
        <v>183.86</v>
      </c>
    </row>
    <row r="294" spans="1:9" ht="15.75" thickBot="1" x14ac:dyDescent="0.3">
      <c r="A294" s="61" t="s">
        <v>476</v>
      </c>
      <c r="B294" s="26" t="s">
        <v>477</v>
      </c>
      <c r="C294" s="62">
        <v>77063</v>
      </c>
      <c r="D294" s="70">
        <f t="shared" si="8"/>
        <v>21.993749999999999</v>
      </c>
      <c r="E294" s="62" t="s">
        <v>16</v>
      </c>
      <c r="F294" s="130" t="s">
        <v>68</v>
      </c>
      <c r="G294" s="167"/>
      <c r="H294" s="84"/>
      <c r="I294" s="77">
        <v>21.25</v>
      </c>
    </row>
    <row r="295" spans="1:9" ht="15.75" thickBot="1" x14ac:dyDescent="0.3">
      <c r="A295" s="61" t="s">
        <v>478</v>
      </c>
      <c r="B295" s="26" t="s">
        <v>479</v>
      </c>
      <c r="C295" s="62">
        <v>76641</v>
      </c>
      <c r="D295" s="70">
        <f t="shared" si="8"/>
        <v>61.986149999999995</v>
      </c>
      <c r="E295" s="62" t="s">
        <v>16</v>
      </c>
      <c r="F295" s="130" t="s">
        <v>68</v>
      </c>
      <c r="G295" s="167"/>
      <c r="H295" s="84"/>
      <c r="I295" s="77">
        <v>59.89</v>
      </c>
    </row>
    <row r="296" spans="1:9" ht="15.75" thickBot="1" x14ac:dyDescent="0.3">
      <c r="A296" s="61" t="s">
        <v>480</v>
      </c>
      <c r="B296" s="26" t="s">
        <v>481</v>
      </c>
      <c r="C296" s="62">
        <v>76642</v>
      </c>
      <c r="D296" s="70">
        <f t="shared" si="8"/>
        <v>47.423699999999997</v>
      </c>
      <c r="E296" s="62" t="s">
        <v>16</v>
      </c>
      <c r="F296" s="130" t="s">
        <v>68</v>
      </c>
      <c r="G296" s="167"/>
      <c r="H296" s="84"/>
      <c r="I296" s="77">
        <v>45.82</v>
      </c>
    </row>
    <row r="297" spans="1:9" ht="15.75" thickBot="1" x14ac:dyDescent="0.3">
      <c r="A297" s="61" t="s">
        <v>482</v>
      </c>
      <c r="B297" s="26" t="s">
        <v>483</v>
      </c>
      <c r="C297" s="62">
        <v>71120</v>
      </c>
      <c r="D297" s="70">
        <f t="shared" si="8"/>
        <v>16.746299999999998</v>
      </c>
      <c r="E297" s="62" t="s">
        <v>16</v>
      </c>
      <c r="F297" s="130" t="s">
        <v>68</v>
      </c>
      <c r="G297" s="167"/>
      <c r="H297" s="84"/>
      <c r="I297" s="77">
        <v>16.18</v>
      </c>
    </row>
    <row r="298" spans="1:9" ht="15.75" thickBot="1" x14ac:dyDescent="0.3">
      <c r="A298" s="61" t="s">
        <v>484</v>
      </c>
      <c r="B298" s="26" t="s">
        <v>485</v>
      </c>
      <c r="C298" s="62">
        <v>76604</v>
      </c>
      <c r="D298" s="70">
        <f t="shared" si="8"/>
        <v>53.31284999999999</v>
      </c>
      <c r="E298" s="62" t="s">
        <v>16</v>
      </c>
      <c r="F298" s="130" t="s">
        <v>68</v>
      </c>
      <c r="G298" s="167"/>
      <c r="H298" s="84"/>
      <c r="I298" s="77">
        <v>51.51</v>
      </c>
    </row>
    <row r="299" spans="1:9" ht="15.75" thickBot="1" x14ac:dyDescent="0.3">
      <c r="A299" s="61" t="s">
        <v>486</v>
      </c>
      <c r="B299" s="26" t="s">
        <v>487</v>
      </c>
      <c r="C299" s="62">
        <v>71045</v>
      </c>
      <c r="D299" s="70">
        <f t="shared" si="8"/>
        <v>9.4495500000000003</v>
      </c>
      <c r="E299" s="62" t="s">
        <v>16</v>
      </c>
      <c r="F299" s="130" t="s">
        <v>68</v>
      </c>
      <c r="G299" s="167"/>
      <c r="H299" s="84"/>
      <c r="I299" s="77">
        <v>9.1300000000000008</v>
      </c>
    </row>
    <row r="300" spans="1:9" ht="15.75" thickBot="1" x14ac:dyDescent="0.3">
      <c r="A300" s="61" t="s">
        <v>488</v>
      </c>
      <c r="B300" s="26" t="s">
        <v>489</v>
      </c>
      <c r="C300" s="62">
        <v>71046</v>
      </c>
      <c r="D300" s="70">
        <f t="shared" si="8"/>
        <v>17.29485</v>
      </c>
      <c r="E300" s="62" t="s">
        <v>16</v>
      </c>
      <c r="F300" s="130" t="s">
        <v>68</v>
      </c>
      <c r="G300" s="167"/>
      <c r="H300" s="84"/>
      <c r="I300" s="77">
        <v>16.71</v>
      </c>
    </row>
    <row r="301" spans="1:9" ht="15.75" thickBot="1" x14ac:dyDescent="0.3">
      <c r="A301" s="61" t="s">
        <v>490</v>
      </c>
      <c r="B301" s="26" t="s">
        <v>491</v>
      </c>
      <c r="C301" s="62">
        <v>73000</v>
      </c>
      <c r="D301" s="70">
        <f t="shared" si="8"/>
        <v>16.4358</v>
      </c>
      <c r="E301" s="62" t="s">
        <v>16</v>
      </c>
      <c r="F301" s="130" t="s">
        <v>68</v>
      </c>
      <c r="G301" s="167"/>
      <c r="H301" s="84"/>
      <c r="I301" s="77">
        <v>15.88</v>
      </c>
    </row>
    <row r="302" spans="1:9" ht="15.75" thickBot="1" x14ac:dyDescent="0.3">
      <c r="A302" s="61" t="s">
        <v>492</v>
      </c>
      <c r="B302" s="26" t="s">
        <v>493</v>
      </c>
      <c r="C302" s="62">
        <v>74177</v>
      </c>
      <c r="D302" s="70">
        <f t="shared" si="8"/>
        <v>190.5642</v>
      </c>
      <c r="E302" s="62" t="s">
        <v>22</v>
      </c>
      <c r="F302" s="130" t="s">
        <v>68</v>
      </c>
      <c r="G302" s="167"/>
      <c r="H302" s="84"/>
      <c r="I302" s="77">
        <v>184.12</v>
      </c>
    </row>
    <row r="303" spans="1:9" ht="15.75" thickBot="1" x14ac:dyDescent="0.3">
      <c r="A303" s="61" t="s">
        <v>494</v>
      </c>
      <c r="B303" s="26" t="s">
        <v>495</v>
      </c>
      <c r="C303" s="62">
        <v>74176</v>
      </c>
      <c r="D303" s="70">
        <f t="shared" si="8"/>
        <v>97.621199999999988</v>
      </c>
      <c r="E303" s="62" t="s">
        <v>16</v>
      </c>
      <c r="F303" s="130" t="s">
        <v>68</v>
      </c>
      <c r="G303" s="167"/>
      <c r="H303" s="84"/>
      <c r="I303" s="77">
        <v>94.32</v>
      </c>
    </row>
    <row r="304" spans="1:9" ht="15.75" thickBot="1" x14ac:dyDescent="0.3">
      <c r="A304" s="61" t="s">
        <v>496</v>
      </c>
      <c r="B304" s="26" t="s">
        <v>497</v>
      </c>
      <c r="C304" s="62">
        <v>74160</v>
      </c>
      <c r="D304" s="70">
        <f t="shared" si="8"/>
        <v>144.71369999999999</v>
      </c>
      <c r="E304" s="62" t="s">
        <v>16</v>
      </c>
      <c r="F304" s="130" t="s">
        <v>68</v>
      </c>
      <c r="G304" s="167"/>
      <c r="H304" s="84"/>
      <c r="I304" s="77">
        <v>139.82</v>
      </c>
    </row>
    <row r="305" spans="1:9" ht="15.75" thickBot="1" x14ac:dyDescent="0.3">
      <c r="A305" s="61" t="s">
        <v>498</v>
      </c>
      <c r="B305" s="26" t="s">
        <v>499</v>
      </c>
      <c r="C305" s="62">
        <v>71275</v>
      </c>
      <c r="D305" s="70">
        <f t="shared" si="8"/>
        <v>180.98009999999999</v>
      </c>
      <c r="E305" s="62" t="s">
        <v>16</v>
      </c>
      <c r="F305" s="130" t="s">
        <v>68</v>
      </c>
      <c r="G305" s="167"/>
      <c r="H305" s="84"/>
      <c r="I305" s="77">
        <v>174.86</v>
      </c>
    </row>
    <row r="306" spans="1:9" ht="15.75" thickBot="1" x14ac:dyDescent="0.3">
      <c r="A306" s="61" t="s">
        <v>500</v>
      </c>
      <c r="B306" s="26" t="s">
        <v>501</v>
      </c>
      <c r="C306" s="62">
        <v>70450</v>
      </c>
      <c r="D306" s="70">
        <f t="shared" si="8"/>
        <v>63.538649999999997</v>
      </c>
      <c r="E306" s="62" t="s">
        <v>22</v>
      </c>
      <c r="F306" s="130" t="s">
        <v>68</v>
      </c>
      <c r="G306" s="167"/>
      <c r="H306" s="84"/>
      <c r="I306" s="77">
        <v>61.39</v>
      </c>
    </row>
    <row r="307" spans="1:9" ht="15.75" thickBot="1" x14ac:dyDescent="0.3">
      <c r="A307" s="61" t="s">
        <v>502</v>
      </c>
      <c r="B307" s="26" t="s">
        <v>503</v>
      </c>
      <c r="C307" s="62">
        <v>73700</v>
      </c>
      <c r="D307" s="70">
        <f t="shared" si="8"/>
        <v>97.310699999999983</v>
      </c>
      <c r="E307" s="62" t="s">
        <v>16</v>
      </c>
      <c r="F307" s="130" t="s">
        <v>68</v>
      </c>
      <c r="G307" s="167"/>
      <c r="H307" s="84"/>
      <c r="I307" s="77">
        <v>94.02</v>
      </c>
    </row>
    <row r="308" spans="1:9" ht="15.75" thickBot="1" x14ac:dyDescent="0.3">
      <c r="A308" s="61" t="s">
        <v>504</v>
      </c>
      <c r="B308" s="26" t="s">
        <v>505</v>
      </c>
      <c r="C308" s="62">
        <v>72131</v>
      </c>
      <c r="D308" s="70">
        <f t="shared" si="8"/>
        <v>97.310699999999983</v>
      </c>
      <c r="E308" s="62" t="s">
        <v>16</v>
      </c>
      <c r="F308" s="130" t="s">
        <v>68</v>
      </c>
      <c r="G308" s="167"/>
      <c r="H308" s="84"/>
      <c r="I308" s="77">
        <v>94.02</v>
      </c>
    </row>
    <row r="309" spans="1:9" ht="15.75" thickBot="1" x14ac:dyDescent="0.3">
      <c r="A309" s="61" t="s">
        <v>506</v>
      </c>
      <c r="B309" s="26" t="s">
        <v>507</v>
      </c>
      <c r="C309" s="62">
        <v>70486</v>
      </c>
      <c r="D309" s="70">
        <f t="shared" si="8"/>
        <v>84.290399999999991</v>
      </c>
      <c r="E309" s="62" t="s">
        <v>16</v>
      </c>
      <c r="F309" s="130" t="s">
        <v>68</v>
      </c>
      <c r="G309" s="167"/>
      <c r="H309" s="84"/>
      <c r="I309" s="77">
        <v>81.44</v>
      </c>
    </row>
    <row r="310" spans="1:9" ht="15.75" thickBot="1" x14ac:dyDescent="0.3">
      <c r="A310" s="61" t="s">
        <v>508</v>
      </c>
      <c r="B310" s="26" t="s">
        <v>509</v>
      </c>
      <c r="C310" s="62">
        <v>70491</v>
      </c>
      <c r="D310" s="70">
        <f t="shared" si="8"/>
        <v>144.09269999999998</v>
      </c>
      <c r="E310" s="62" t="s">
        <v>16</v>
      </c>
      <c r="F310" s="130" t="s">
        <v>68</v>
      </c>
      <c r="G310" s="167"/>
      <c r="H310" s="84"/>
      <c r="I310" s="77">
        <v>139.22</v>
      </c>
    </row>
    <row r="311" spans="1:9" ht="15.75" thickBot="1" x14ac:dyDescent="0.3">
      <c r="A311" s="61" t="s">
        <v>510</v>
      </c>
      <c r="B311" s="26" t="s">
        <v>511</v>
      </c>
      <c r="C311" s="62">
        <v>72125</v>
      </c>
      <c r="D311" s="70">
        <f t="shared" si="8"/>
        <v>97.310699999999983</v>
      </c>
      <c r="E311" s="62" t="s">
        <v>16</v>
      </c>
      <c r="F311" s="130" t="s">
        <v>68</v>
      </c>
      <c r="G311" s="167"/>
      <c r="H311" s="84"/>
      <c r="I311" s="77">
        <v>94.02</v>
      </c>
    </row>
    <row r="312" spans="1:9" ht="15.75" thickBot="1" x14ac:dyDescent="0.3">
      <c r="A312" s="61" t="s">
        <v>512</v>
      </c>
      <c r="B312" s="65" t="s">
        <v>513</v>
      </c>
      <c r="C312" s="25">
        <v>72193</v>
      </c>
      <c r="D312" s="70">
        <f t="shared" si="8"/>
        <v>145.64519999999999</v>
      </c>
      <c r="E312" s="62" t="s">
        <v>22</v>
      </c>
      <c r="F312" s="130" t="s">
        <v>68</v>
      </c>
      <c r="G312" s="167"/>
      <c r="H312" s="84"/>
      <c r="I312" s="77">
        <v>140.72</v>
      </c>
    </row>
    <row r="313" spans="1:9" ht="15.75" thickBot="1" x14ac:dyDescent="0.3">
      <c r="A313" s="61" t="s">
        <v>514</v>
      </c>
      <c r="B313" s="26" t="s">
        <v>515</v>
      </c>
      <c r="C313" s="62">
        <v>71260</v>
      </c>
      <c r="D313" s="70">
        <f t="shared" si="8"/>
        <v>144.71369999999999</v>
      </c>
      <c r="E313" s="62" t="s">
        <v>16</v>
      </c>
      <c r="F313" s="130" t="s">
        <v>68</v>
      </c>
      <c r="G313" s="167"/>
      <c r="H313" s="84"/>
      <c r="I313" s="77">
        <v>139.82</v>
      </c>
    </row>
    <row r="314" spans="1:9" ht="15.75" thickBot="1" x14ac:dyDescent="0.3">
      <c r="A314" s="61" t="s">
        <v>516</v>
      </c>
      <c r="B314" s="26" t="s">
        <v>517</v>
      </c>
      <c r="C314" s="62">
        <v>71250</v>
      </c>
      <c r="D314" s="70">
        <f t="shared" si="8"/>
        <v>97.310699999999983</v>
      </c>
      <c r="E314" s="62" t="s">
        <v>16</v>
      </c>
      <c r="F314" s="130" t="s">
        <v>68</v>
      </c>
      <c r="G314" s="167"/>
      <c r="H314" s="84"/>
      <c r="I314" s="77">
        <v>94.02</v>
      </c>
    </row>
    <row r="315" spans="1:9" ht="15.75" thickBot="1" x14ac:dyDescent="0.3">
      <c r="A315" s="61" t="s">
        <v>518</v>
      </c>
      <c r="B315" s="26" t="s">
        <v>519</v>
      </c>
      <c r="C315" s="62">
        <v>77066</v>
      </c>
      <c r="D315" s="70">
        <f t="shared" si="8"/>
        <v>105.76664999999998</v>
      </c>
      <c r="E315" s="62" t="s">
        <v>22</v>
      </c>
      <c r="F315" s="130" t="s">
        <v>68</v>
      </c>
      <c r="G315" s="167"/>
      <c r="H315" s="84"/>
      <c r="I315" s="77">
        <v>102.19</v>
      </c>
    </row>
    <row r="316" spans="1:9" ht="15.75" thickBot="1" x14ac:dyDescent="0.3">
      <c r="A316" s="61" t="s">
        <v>520</v>
      </c>
      <c r="B316" s="26" t="s">
        <v>521</v>
      </c>
      <c r="C316" s="62">
        <v>77065</v>
      </c>
      <c r="D316" s="70">
        <f t="shared" si="8"/>
        <v>82.675799999999995</v>
      </c>
      <c r="E316" s="62" t="s">
        <v>22</v>
      </c>
      <c r="F316" s="130" t="s">
        <v>68</v>
      </c>
      <c r="G316" s="167"/>
      <c r="H316" s="84"/>
      <c r="I316" s="77">
        <v>79.88</v>
      </c>
    </row>
    <row r="317" spans="1:9" ht="15.75" thickBot="1" x14ac:dyDescent="0.3">
      <c r="A317" s="61" t="s">
        <v>522</v>
      </c>
      <c r="B317" s="26" t="s">
        <v>523</v>
      </c>
      <c r="C317" s="62">
        <v>73080</v>
      </c>
      <c r="D317" s="70">
        <f t="shared" si="8"/>
        <v>19.230299999999996</v>
      </c>
      <c r="E317" s="62" t="s">
        <v>16</v>
      </c>
      <c r="F317" s="130" t="s">
        <v>68</v>
      </c>
      <c r="G317" s="167"/>
      <c r="H317" s="84"/>
      <c r="I317" s="77">
        <v>18.579999999999998</v>
      </c>
    </row>
    <row r="318" spans="1:9" ht="15.75" thickBot="1" x14ac:dyDescent="0.3">
      <c r="A318" s="61" t="s">
        <v>524</v>
      </c>
      <c r="B318" s="26" t="s">
        <v>525</v>
      </c>
      <c r="C318" s="62">
        <v>74220</v>
      </c>
      <c r="D318" s="70">
        <f t="shared" si="8"/>
        <v>56.717999999999989</v>
      </c>
      <c r="E318" s="62" t="s">
        <v>16</v>
      </c>
      <c r="F318" s="130" t="s">
        <v>68</v>
      </c>
      <c r="G318" s="167"/>
      <c r="H318" s="84"/>
      <c r="I318" s="77">
        <v>54.8</v>
      </c>
    </row>
    <row r="319" spans="1:9" ht="15.75" thickBot="1" x14ac:dyDescent="0.3">
      <c r="A319" s="61" t="s">
        <v>526</v>
      </c>
      <c r="B319" s="26" t="s">
        <v>527</v>
      </c>
      <c r="C319" s="62">
        <v>73552</v>
      </c>
      <c r="D319" s="70">
        <f t="shared" si="8"/>
        <v>19.851299999999998</v>
      </c>
      <c r="E319" s="62" t="s">
        <v>16</v>
      </c>
      <c r="F319" s="130" t="s">
        <v>68</v>
      </c>
      <c r="G319" s="167"/>
      <c r="H319" s="84"/>
      <c r="I319" s="77">
        <v>19.18</v>
      </c>
    </row>
    <row r="320" spans="1:9" ht="15.75" thickBot="1" x14ac:dyDescent="0.3">
      <c r="A320" s="61" t="s">
        <v>528</v>
      </c>
      <c r="B320" s="26" t="s">
        <v>529</v>
      </c>
      <c r="C320" s="62">
        <v>73140</v>
      </c>
      <c r="D320" s="70">
        <f t="shared" si="8"/>
        <v>21.093299999999996</v>
      </c>
      <c r="E320" s="62" t="s">
        <v>16</v>
      </c>
      <c r="F320" s="130" t="s">
        <v>68</v>
      </c>
      <c r="G320" s="167"/>
      <c r="H320" s="84"/>
      <c r="I320" s="77">
        <v>20.38</v>
      </c>
    </row>
    <row r="321" spans="1:9" ht="15.75" thickBot="1" x14ac:dyDescent="0.3">
      <c r="A321" s="61" t="s">
        <v>530</v>
      </c>
      <c r="B321" s="26" t="s">
        <v>531</v>
      </c>
      <c r="C321" s="62">
        <v>73620</v>
      </c>
      <c r="D321" s="70">
        <f t="shared" si="8"/>
        <v>15.825149999999997</v>
      </c>
      <c r="E321" s="62" t="s">
        <v>16</v>
      </c>
      <c r="F321" s="130" t="s">
        <v>68</v>
      </c>
      <c r="G321" s="167"/>
      <c r="H321" s="84"/>
      <c r="I321" s="77">
        <v>15.29</v>
      </c>
    </row>
    <row r="322" spans="1:9" ht="15.75" thickBot="1" x14ac:dyDescent="0.3">
      <c r="A322" s="61" t="s">
        <v>532</v>
      </c>
      <c r="B322" s="26" t="s">
        <v>531</v>
      </c>
      <c r="C322" s="62">
        <v>73630</v>
      </c>
      <c r="D322" s="70">
        <f t="shared" si="8"/>
        <v>17.677799999999998</v>
      </c>
      <c r="E322" s="62" t="s">
        <v>16</v>
      </c>
      <c r="F322" s="130" t="s">
        <v>68</v>
      </c>
      <c r="G322" s="167"/>
      <c r="H322" s="84"/>
      <c r="I322" s="77">
        <v>17.079999999999998</v>
      </c>
    </row>
    <row r="323" spans="1:9" ht="15.75" thickBot="1" x14ac:dyDescent="0.3">
      <c r="A323" s="61" t="s">
        <v>533</v>
      </c>
      <c r="B323" s="26" t="s">
        <v>534</v>
      </c>
      <c r="C323" s="62">
        <v>73090</v>
      </c>
      <c r="D323" s="70">
        <f t="shared" si="8"/>
        <v>14.893649999999999</v>
      </c>
      <c r="E323" s="62" t="s">
        <v>16</v>
      </c>
      <c r="F323" s="130" t="s">
        <v>68</v>
      </c>
      <c r="G323" s="167"/>
      <c r="H323" s="84"/>
      <c r="I323" s="77">
        <v>14.39</v>
      </c>
    </row>
    <row r="324" spans="1:9" ht="15.75" thickBot="1" x14ac:dyDescent="0.3">
      <c r="A324" s="61" t="s">
        <v>535</v>
      </c>
      <c r="B324" s="26" t="s">
        <v>536</v>
      </c>
      <c r="C324" s="62">
        <v>78264</v>
      </c>
      <c r="D324" s="70">
        <f t="shared" si="8"/>
        <v>269.94869999999997</v>
      </c>
      <c r="E324" s="62" t="s">
        <v>16</v>
      </c>
      <c r="F324" s="130" t="s">
        <v>68</v>
      </c>
      <c r="G324" s="167"/>
      <c r="H324" s="84"/>
      <c r="I324" s="77">
        <v>260.82</v>
      </c>
    </row>
    <row r="325" spans="1:9" ht="15.75" thickBot="1" x14ac:dyDescent="0.3">
      <c r="A325" s="61" t="s">
        <v>537</v>
      </c>
      <c r="B325" s="26" t="s">
        <v>538</v>
      </c>
      <c r="C325" s="62">
        <v>73130</v>
      </c>
      <c r="D325" s="70">
        <f t="shared" si="8"/>
        <v>18.919799999999999</v>
      </c>
      <c r="E325" s="62" t="s">
        <v>16</v>
      </c>
      <c r="F325" s="130" t="s">
        <v>68</v>
      </c>
      <c r="G325" s="167"/>
      <c r="H325" s="84"/>
      <c r="I325" s="77">
        <v>18.28</v>
      </c>
    </row>
    <row r="326" spans="1:9" ht="15.75" thickBot="1" x14ac:dyDescent="0.3">
      <c r="A326" s="61" t="s">
        <v>539</v>
      </c>
      <c r="B326" s="26" t="s">
        <v>540</v>
      </c>
      <c r="C326" s="62">
        <v>76536</v>
      </c>
      <c r="D326" s="70">
        <f t="shared" si="8"/>
        <v>77.169600000000003</v>
      </c>
      <c r="E326" s="62" t="s">
        <v>16</v>
      </c>
      <c r="F326" s="130" t="s">
        <v>68</v>
      </c>
      <c r="G326" s="167"/>
      <c r="H326" s="84"/>
      <c r="I326" s="77">
        <v>74.56</v>
      </c>
    </row>
    <row r="327" spans="1:9" ht="15.75" thickBot="1" x14ac:dyDescent="0.3">
      <c r="A327" s="61" t="s">
        <v>541</v>
      </c>
      <c r="B327" s="26" t="s">
        <v>542</v>
      </c>
      <c r="C327" s="62">
        <v>78226</v>
      </c>
      <c r="D327" s="70">
        <f t="shared" si="8"/>
        <v>267.46469999999999</v>
      </c>
      <c r="E327" s="62" t="s">
        <v>16</v>
      </c>
      <c r="F327" s="130" t="s">
        <v>68</v>
      </c>
      <c r="G327" s="167"/>
      <c r="H327" s="84"/>
      <c r="I327" s="77">
        <v>258.42</v>
      </c>
    </row>
    <row r="328" spans="1:9" ht="15.75" thickBot="1" x14ac:dyDescent="0.3">
      <c r="A328" s="61" t="s">
        <v>543</v>
      </c>
      <c r="B328" s="26" t="s">
        <v>544</v>
      </c>
      <c r="C328" s="62">
        <v>73502</v>
      </c>
      <c r="D328" s="70">
        <f t="shared" si="8"/>
        <v>26.040599999999998</v>
      </c>
      <c r="E328" s="62" t="s">
        <v>16</v>
      </c>
      <c r="F328" s="130" t="s">
        <v>68</v>
      </c>
      <c r="G328" s="167"/>
      <c r="H328" s="84"/>
      <c r="I328" s="77">
        <v>25.16</v>
      </c>
    </row>
    <row r="329" spans="1:9" ht="15.75" thickBot="1" x14ac:dyDescent="0.3">
      <c r="A329" s="61" t="s">
        <v>545</v>
      </c>
      <c r="B329" s="26" t="s">
        <v>546</v>
      </c>
      <c r="C329" s="62">
        <v>73521</v>
      </c>
      <c r="D329" s="70">
        <f t="shared" si="8"/>
        <v>24.187950000000001</v>
      </c>
      <c r="E329" s="62" t="s">
        <v>16</v>
      </c>
      <c r="F329" s="130" t="s">
        <v>68</v>
      </c>
      <c r="G329" s="167"/>
      <c r="H329" s="84"/>
      <c r="I329" s="77">
        <v>23.37</v>
      </c>
    </row>
    <row r="330" spans="1:9" ht="15.75" thickBot="1" x14ac:dyDescent="0.3">
      <c r="A330" s="61" t="s">
        <v>547</v>
      </c>
      <c r="B330" s="26" t="s">
        <v>548</v>
      </c>
      <c r="C330" s="62">
        <v>73523</v>
      </c>
      <c r="D330" s="70">
        <f t="shared" si="8"/>
        <v>35.034749999999995</v>
      </c>
      <c r="E330" s="62" t="s">
        <v>16</v>
      </c>
      <c r="F330" s="130" t="s">
        <v>68</v>
      </c>
      <c r="G330" s="167"/>
      <c r="H330" s="84"/>
      <c r="I330" s="77">
        <v>33.85</v>
      </c>
    </row>
    <row r="331" spans="1:9" ht="15.75" thickBot="1" x14ac:dyDescent="0.3">
      <c r="A331" s="61" t="s">
        <v>549</v>
      </c>
      <c r="B331" s="26" t="s">
        <v>550</v>
      </c>
      <c r="C331" s="62">
        <v>73503</v>
      </c>
      <c r="D331" s="70">
        <f t="shared" si="8"/>
        <v>32.240249999999996</v>
      </c>
      <c r="E331" s="62" t="s">
        <v>16</v>
      </c>
      <c r="F331" s="130" t="s">
        <v>68</v>
      </c>
      <c r="G331" s="167"/>
      <c r="H331" s="84"/>
      <c r="I331" s="77">
        <v>31.15</v>
      </c>
    </row>
    <row r="332" spans="1:9" ht="15.75" thickBot="1" x14ac:dyDescent="0.3">
      <c r="A332" s="61" t="s">
        <v>551</v>
      </c>
      <c r="B332" s="26" t="s">
        <v>552</v>
      </c>
      <c r="C332" s="62">
        <v>73060</v>
      </c>
      <c r="D332" s="70">
        <f t="shared" si="8"/>
        <v>17.677799999999998</v>
      </c>
      <c r="E332" s="62" t="s">
        <v>16</v>
      </c>
      <c r="F332" s="130" t="s">
        <v>68</v>
      </c>
      <c r="G332" s="167"/>
      <c r="H332" s="84"/>
      <c r="I332" s="77">
        <v>17.079999999999998</v>
      </c>
    </row>
    <row r="333" spans="1:9" ht="15.75" thickBot="1" x14ac:dyDescent="0.3">
      <c r="A333" s="61" t="s">
        <v>553</v>
      </c>
      <c r="B333" s="26" t="s">
        <v>554</v>
      </c>
      <c r="C333" s="62">
        <v>76882</v>
      </c>
      <c r="D333" s="70">
        <f t="shared" si="8"/>
        <v>9.9359999999999982</v>
      </c>
      <c r="E333" s="62" t="s">
        <v>16</v>
      </c>
      <c r="F333" s="130" t="s">
        <v>68</v>
      </c>
      <c r="G333" s="167"/>
      <c r="H333" s="84"/>
      <c r="I333" s="77">
        <v>9.6</v>
      </c>
    </row>
    <row r="334" spans="1:9" ht="15.75" thickBot="1" x14ac:dyDescent="0.3">
      <c r="A334" s="61" t="s">
        <v>555</v>
      </c>
      <c r="B334" s="26" t="s">
        <v>556</v>
      </c>
      <c r="C334" s="62">
        <v>73560</v>
      </c>
      <c r="D334" s="70">
        <f t="shared" si="8"/>
        <v>19.540799999999997</v>
      </c>
      <c r="E334" s="62" t="s">
        <v>16</v>
      </c>
      <c r="F334" s="130" t="s">
        <v>68</v>
      </c>
      <c r="G334" s="167"/>
      <c r="H334" s="84"/>
      <c r="I334" s="77">
        <v>18.88</v>
      </c>
    </row>
    <row r="335" spans="1:9" ht="15.75" thickBot="1" x14ac:dyDescent="0.3">
      <c r="A335" s="61" t="s">
        <v>557</v>
      </c>
      <c r="B335" s="26" t="s">
        <v>558</v>
      </c>
      <c r="C335" s="62">
        <v>73562</v>
      </c>
      <c r="D335" s="70">
        <f t="shared" si="8"/>
        <v>22.635449999999999</v>
      </c>
      <c r="E335" s="62" t="s">
        <v>16</v>
      </c>
      <c r="F335" s="130" t="s">
        <v>68</v>
      </c>
      <c r="G335" s="167"/>
      <c r="H335" s="84"/>
      <c r="I335" s="77">
        <v>21.87</v>
      </c>
    </row>
    <row r="336" spans="1:9" ht="15.75" thickBot="1" x14ac:dyDescent="0.3">
      <c r="A336" s="61" t="s">
        <v>559</v>
      </c>
      <c r="B336" s="26" t="s">
        <v>560</v>
      </c>
      <c r="C336" s="62">
        <v>73564</v>
      </c>
      <c r="D336" s="70">
        <f t="shared" si="8"/>
        <v>24.187950000000001</v>
      </c>
      <c r="E336" s="62" t="s">
        <v>16</v>
      </c>
      <c r="F336" s="130" t="s">
        <v>68</v>
      </c>
      <c r="G336" s="167"/>
      <c r="H336" s="84"/>
      <c r="I336" s="77">
        <v>23.37</v>
      </c>
    </row>
    <row r="337" spans="1:9" ht="15.75" thickBot="1" x14ac:dyDescent="0.3">
      <c r="A337" s="61" t="s">
        <v>561</v>
      </c>
      <c r="B337" s="26" t="s">
        <v>562</v>
      </c>
      <c r="C337" s="26">
        <v>73720</v>
      </c>
      <c r="D337" s="70">
        <f t="shared" si="8"/>
        <v>361.76354999999995</v>
      </c>
      <c r="E337" s="62" t="s">
        <v>16</v>
      </c>
      <c r="F337" s="130" t="s">
        <v>68</v>
      </c>
      <c r="G337" s="167"/>
      <c r="H337" s="84"/>
      <c r="I337" s="77">
        <v>349.53</v>
      </c>
    </row>
    <row r="338" spans="1:9" ht="15.75" thickBot="1" x14ac:dyDescent="0.3">
      <c r="A338" s="61" t="s">
        <v>563</v>
      </c>
      <c r="B338" s="26" t="s">
        <v>564</v>
      </c>
      <c r="C338" s="62">
        <v>73590</v>
      </c>
      <c r="D338" s="70">
        <f t="shared" si="8"/>
        <v>17.3673</v>
      </c>
      <c r="E338" s="62" t="s">
        <v>16</v>
      </c>
      <c r="F338" s="130" t="s">
        <v>68</v>
      </c>
      <c r="G338" s="167"/>
      <c r="H338" s="84"/>
      <c r="I338" s="77">
        <v>16.78</v>
      </c>
    </row>
    <row r="339" spans="1:9" ht="15.75" thickBot="1" x14ac:dyDescent="0.3">
      <c r="A339" s="61" t="s">
        <v>565</v>
      </c>
      <c r="B339" s="26" t="s">
        <v>566</v>
      </c>
      <c r="C339" s="62">
        <v>72100</v>
      </c>
      <c r="D339" s="70">
        <f t="shared" si="8"/>
        <v>20.472300000000001</v>
      </c>
      <c r="E339" s="62" t="s">
        <v>16</v>
      </c>
      <c r="F339" s="130" t="s">
        <v>68</v>
      </c>
      <c r="G339" s="167"/>
      <c r="H339" s="84"/>
      <c r="I339" s="77">
        <v>19.78</v>
      </c>
    </row>
    <row r="340" spans="1:9" ht="15.75" thickBot="1" x14ac:dyDescent="0.3">
      <c r="A340" s="61" t="s">
        <v>567</v>
      </c>
      <c r="B340" s="26" t="s">
        <v>568</v>
      </c>
      <c r="C340" s="62">
        <v>72110</v>
      </c>
      <c r="D340" s="70">
        <f t="shared" si="8"/>
        <v>28.524599999999996</v>
      </c>
      <c r="E340" s="62" t="s">
        <v>22</v>
      </c>
      <c r="F340" s="130" t="s">
        <v>68</v>
      </c>
      <c r="G340" s="167"/>
      <c r="H340" s="84"/>
      <c r="I340" s="77">
        <v>27.56</v>
      </c>
    </row>
    <row r="341" spans="1:9" ht="15.75" thickBot="1" x14ac:dyDescent="0.3">
      <c r="A341" s="61" t="s">
        <v>569</v>
      </c>
      <c r="B341" s="26" t="s">
        <v>570</v>
      </c>
      <c r="C341" s="62" t="s">
        <v>571</v>
      </c>
      <c r="D341" s="70">
        <f t="shared" si="8"/>
        <v>21.993749999999999</v>
      </c>
      <c r="E341" s="66" t="s">
        <v>16</v>
      </c>
      <c r="F341" s="130" t="s">
        <v>68</v>
      </c>
      <c r="G341" s="167"/>
      <c r="H341" s="84"/>
      <c r="I341" s="77">
        <v>21.25</v>
      </c>
    </row>
    <row r="342" spans="1:9" ht="15.75" thickBot="1" x14ac:dyDescent="0.3">
      <c r="A342" s="61" t="s">
        <v>572</v>
      </c>
      <c r="B342" s="26" t="s">
        <v>573</v>
      </c>
      <c r="C342" s="62">
        <v>74183</v>
      </c>
      <c r="D342" s="70">
        <f t="shared" si="8"/>
        <v>360.12824999999998</v>
      </c>
      <c r="E342" s="62" t="s">
        <v>16</v>
      </c>
      <c r="F342" s="130" t="s">
        <v>68</v>
      </c>
      <c r="G342" s="167"/>
      <c r="H342" s="84"/>
      <c r="I342" s="77">
        <v>347.95</v>
      </c>
    </row>
    <row r="343" spans="1:9" ht="15.75" thickBot="1" x14ac:dyDescent="0.3">
      <c r="A343" s="61" t="s">
        <v>574</v>
      </c>
      <c r="B343" s="26" t="s">
        <v>575</v>
      </c>
      <c r="C343" s="62">
        <v>70553</v>
      </c>
      <c r="D343" s="70">
        <f t="shared" si="8"/>
        <v>240.42014999999998</v>
      </c>
      <c r="E343" s="62" t="s">
        <v>22</v>
      </c>
      <c r="F343" s="130" t="s">
        <v>68</v>
      </c>
      <c r="G343" s="167"/>
      <c r="H343" s="84"/>
      <c r="I343" s="77">
        <v>232.29</v>
      </c>
    </row>
    <row r="344" spans="1:9" ht="15.75" thickBot="1" x14ac:dyDescent="0.3">
      <c r="A344" s="61" t="s">
        <v>576</v>
      </c>
      <c r="B344" s="26" t="s">
        <v>577</v>
      </c>
      <c r="C344" s="62">
        <v>70551</v>
      </c>
      <c r="D344" s="70">
        <f t="shared" si="8"/>
        <v>142.94385</v>
      </c>
      <c r="E344" s="62" t="s">
        <v>16</v>
      </c>
      <c r="F344" s="130" t="s">
        <v>68</v>
      </c>
      <c r="G344" s="167"/>
      <c r="H344" s="84"/>
      <c r="I344" s="77">
        <v>138.11000000000001</v>
      </c>
    </row>
    <row r="345" spans="1:9" ht="15.75" thickBot="1" x14ac:dyDescent="0.3">
      <c r="A345" s="61" t="s">
        <v>578</v>
      </c>
      <c r="B345" s="26" t="s">
        <v>579</v>
      </c>
      <c r="C345" s="62" t="s">
        <v>580</v>
      </c>
      <c r="D345" s="70">
        <f t="shared" si="8"/>
        <v>232.09875</v>
      </c>
      <c r="E345" s="66" t="s">
        <v>16</v>
      </c>
      <c r="F345" s="130" t="s">
        <v>68</v>
      </c>
      <c r="G345" s="167"/>
      <c r="H345" s="84"/>
      <c r="I345" s="77">
        <v>224.25</v>
      </c>
    </row>
    <row r="346" spans="1:9" ht="15.75" thickBot="1" x14ac:dyDescent="0.3">
      <c r="A346" s="61" t="s">
        <v>581</v>
      </c>
      <c r="B346" s="26" t="s">
        <v>582</v>
      </c>
      <c r="C346" s="62">
        <v>73721</v>
      </c>
      <c r="D346" s="70">
        <f t="shared" si="8"/>
        <v>154.08044999999998</v>
      </c>
      <c r="E346" s="62" t="s">
        <v>22</v>
      </c>
      <c r="F346" s="130" t="s">
        <v>68</v>
      </c>
      <c r="G346" s="167"/>
      <c r="H346" s="84"/>
      <c r="I346" s="77">
        <v>148.87</v>
      </c>
    </row>
    <row r="347" spans="1:9" ht="15.75" thickBot="1" x14ac:dyDescent="0.3">
      <c r="A347" s="61" t="s">
        <v>583</v>
      </c>
      <c r="B347" s="26" t="s">
        <v>584</v>
      </c>
      <c r="C347" s="62">
        <v>73223</v>
      </c>
      <c r="D347" s="70">
        <f t="shared" si="8"/>
        <v>330.69284999999996</v>
      </c>
      <c r="E347" s="62" t="s">
        <v>16</v>
      </c>
      <c r="F347" s="130" t="s">
        <v>68</v>
      </c>
      <c r="G347" s="167"/>
      <c r="H347" s="84"/>
      <c r="I347" s="77">
        <v>319.51</v>
      </c>
    </row>
    <row r="348" spans="1:9" ht="15.75" thickBot="1" x14ac:dyDescent="0.3">
      <c r="A348" s="61" t="s">
        <v>585</v>
      </c>
      <c r="B348" s="26" t="s">
        <v>586</v>
      </c>
      <c r="C348" s="62">
        <v>73222</v>
      </c>
      <c r="D348" s="70">
        <f t="shared" si="8"/>
        <v>271.82204999999999</v>
      </c>
      <c r="E348" s="62" t="s">
        <v>16</v>
      </c>
      <c r="F348" s="130" t="s">
        <v>68</v>
      </c>
      <c r="G348" s="167"/>
      <c r="H348" s="84"/>
      <c r="I348" s="77">
        <v>262.63</v>
      </c>
    </row>
    <row r="349" spans="1:9" ht="15.75" thickBot="1" x14ac:dyDescent="0.3">
      <c r="A349" s="61" t="s">
        <v>587</v>
      </c>
      <c r="B349" s="26" t="s">
        <v>588</v>
      </c>
      <c r="C349" s="62">
        <v>73221</v>
      </c>
      <c r="D349" s="70">
        <f t="shared" ref="D349:D374" si="9">$I349*1.035</f>
        <v>153.75959999999998</v>
      </c>
      <c r="E349" s="62" t="s">
        <v>16</v>
      </c>
      <c r="F349" s="130" t="s">
        <v>68</v>
      </c>
      <c r="G349" s="167"/>
      <c r="H349" s="84"/>
      <c r="I349" s="77">
        <v>148.56</v>
      </c>
    </row>
    <row r="350" spans="1:9" ht="15.75" thickBot="1" x14ac:dyDescent="0.3">
      <c r="A350" s="61" t="s">
        <v>589</v>
      </c>
      <c r="B350" s="26" t="s">
        <v>590</v>
      </c>
      <c r="C350" s="62">
        <v>72158</v>
      </c>
      <c r="D350" s="70">
        <f t="shared" si="9"/>
        <v>241.4034</v>
      </c>
      <c r="E350" s="62" t="s">
        <v>16</v>
      </c>
      <c r="F350" s="130" t="s">
        <v>68</v>
      </c>
      <c r="G350" s="167"/>
      <c r="H350" s="84"/>
      <c r="I350" s="77">
        <v>233.24</v>
      </c>
    </row>
    <row r="351" spans="1:9" ht="15.75" thickBot="1" x14ac:dyDescent="0.3">
      <c r="A351" s="61" t="s">
        <v>591</v>
      </c>
      <c r="B351" s="26" t="s">
        <v>592</v>
      </c>
      <c r="C351" s="62">
        <v>72148</v>
      </c>
      <c r="D351" s="70">
        <f t="shared" si="9"/>
        <v>135.75059999999999</v>
      </c>
      <c r="E351" s="62" t="s">
        <v>22</v>
      </c>
      <c r="F351" s="130" t="s">
        <v>68</v>
      </c>
      <c r="G351" s="167"/>
      <c r="H351" s="84"/>
      <c r="I351" s="77">
        <v>131.16</v>
      </c>
    </row>
    <row r="352" spans="1:9" ht="15.75" thickBot="1" x14ac:dyDescent="0.3">
      <c r="A352" s="61" t="s">
        <v>593</v>
      </c>
      <c r="B352" s="26" t="s">
        <v>594</v>
      </c>
      <c r="C352" s="62">
        <v>72141</v>
      </c>
      <c r="D352" s="70">
        <f t="shared" si="9"/>
        <v>136.72349999999997</v>
      </c>
      <c r="E352" s="62" t="s">
        <v>16</v>
      </c>
      <c r="F352" s="130" t="s">
        <v>68</v>
      </c>
      <c r="G352" s="167"/>
      <c r="H352" s="84"/>
      <c r="I352" s="77">
        <v>132.1</v>
      </c>
    </row>
    <row r="353" spans="1:9" ht="15.75" thickBot="1" x14ac:dyDescent="0.3">
      <c r="A353" s="61" t="s">
        <v>595</v>
      </c>
      <c r="B353" s="26" t="s">
        <v>596</v>
      </c>
      <c r="C353" s="62">
        <v>72197</v>
      </c>
      <c r="D353" s="70">
        <f t="shared" si="9"/>
        <v>359.46584999999999</v>
      </c>
      <c r="E353" s="62" t="s">
        <v>16</v>
      </c>
      <c r="F353" s="130" t="s">
        <v>68</v>
      </c>
      <c r="G353" s="167"/>
      <c r="H353" s="84"/>
      <c r="I353" s="77">
        <v>347.31</v>
      </c>
    </row>
    <row r="354" spans="1:9" ht="15.75" thickBot="1" x14ac:dyDescent="0.3">
      <c r="A354" s="61" t="s">
        <v>597</v>
      </c>
      <c r="B354" s="26" t="s">
        <v>598</v>
      </c>
      <c r="C354" s="62">
        <v>78452</v>
      </c>
      <c r="D354" s="70">
        <f t="shared" si="9"/>
        <v>357.35444999999993</v>
      </c>
      <c r="E354" s="62" t="s">
        <v>16</v>
      </c>
      <c r="F354" s="130" t="s">
        <v>68</v>
      </c>
      <c r="G354" s="167"/>
      <c r="H354" s="84"/>
      <c r="I354" s="77">
        <v>345.27</v>
      </c>
    </row>
    <row r="355" spans="1:9" ht="15.75" thickBot="1" x14ac:dyDescent="0.3">
      <c r="A355" s="61" t="s">
        <v>599</v>
      </c>
      <c r="B355" s="26" t="s">
        <v>600</v>
      </c>
      <c r="C355" s="62">
        <v>72040</v>
      </c>
      <c r="D355" s="70">
        <f t="shared" si="9"/>
        <v>18.919799999999999</v>
      </c>
      <c r="E355" s="62" t="s">
        <v>16</v>
      </c>
      <c r="F355" s="130" t="s">
        <v>68</v>
      </c>
      <c r="G355" s="167"/>
      <c r="H355" s="84"/>
      <c r="I355" s="77">
        <v>18.28</v>
      </c>
    </row>
    <row r="356" spans="1:9" ht="15.75" thickBot="1" x14ac:dyDescent="0.3">
      <c r="A356" s="61" t="s">
        <v>601</v>
      </c>
      <c r="B356" s="26" t="s">
        <v>602</v>
      </c>
      <c r="C356" s="62">
        <v>72050</v>
      </c>
      <c r="D356" s="70">
        <f t="shared" si="9"/>
        <v>25.119449999999997</v>
      </c>
      <c r="E356" s="62" t="s">
        <v>16</v>
      </c>
      <c r="F356" s="130" t="s">
        <v>68</v>
      </c>
      <c r="G356" s="167"/>
      <c r="H356" s="84"/>
      <c r="I356" s="77">
        <v>24.27</v>
      </c>
    </row>
    <row r="357" spans="1:9" ht="15.75" thickBot="1" x14ac:dyDescent="0.3">
      <c r="A357" s="61" t="s">
        <v>603</v>
      </c>
      <c r="B357" s="26" t="s">
        <v>604</v>
      </c>
      <c r="C357" s="62">
        <v>72052</v>
      </c>
      <c r="D357" s="70">
        <f t="shared" si="9"/>
        <v>32.861249999999998</v>
      </c>
      <c r="E357" s="62" t="s">
        <v>16</v>
      </c>
      <c r="F357" s="130" t="s">
        <v>68</v>
      </c>
      <c r="G357" s="167"/>
      <c r="H357" s="84"/>
      <c r="I357" s="77">
        <v>31.75</v>
      </c>
    </row>
    <row r="358" spans="1:9" ht="15.75" thickBot="1" x14ac:dyDescent="0.3">
      <c r="A358" s="61" t="s">
        <v>605</v>
      </c>
      <c r="B358" s="26" t="s">
        <v>606</v>
      </c>
      <c r="C358" s="62">
        <v>76856</v>
      </c>
      <c r="D358" s="70">
        <f t="shared" si="9"/>
        <v>66.012299999999996</v>
      </c>
      <c r="E358" s="62" t="s">
        <v>16</v>
      </c>
      <c r="F358" s="130" t="s">
        <v>68</v>
      </c>
      <c r="G358" s="167"/>
      <c r="H358" s="84"/>
      <c r="I358" s="77">
        <v>63.78</v>
      </c>
    </row>
    <row r="359" spans="1:9" ht="15.75" thickBot="1" x14ac:dyDescent="0.3">
      <c r="A359" s="61" t="s">
        <v>607</v>
      </c>
      <c r="B359" s="26" t="s">
        <v>608</v>
      </c>
      <c r="C359" s="62">
        <v>76857</v>
      </c>
      <c r="D359" s="70">
        <f t="shared" si="9"/>
        <v>19.851299999999998</v>
      </c>
      <c r="E359" s="62" t="s">
        <v>16</v>
      </c>
      <c r="F359" s="130" t="s">
        <v>68</v>
      </c>
      <c r="G359" s="167"/>
      <c r="H359" s="84"/>
      <c r="I359" s="77">
        <v>19.18</v>
      </c>
    </row>
    <row r="360" spans="1:9" ht="15.75" thickBot="1" x14ac:dyDescent="0.3">
      <c r="A360" s="61" t="s">
        <v>609</v>
      </c>
      <c r="B360" s="26" t="s">
        <v>610</v>
      </c>
      <c r="C360" s="62">
        <v>72170</v>
      </c>
      <c r="D360" s="70">
        <f t="shared" si="9"/>
        <v>19.851299999999998</v>
      </c>
      <c r="E360" s="62" t="s">
        <v>16</v>
      </c>
      <c r="F360" s="130" t="s">
        <v>68</v>
      </c>
      <c r="G360" s="167"/>
      <c r="H360" s="84"/>
      <c r="I360" s="77">
        <v>19.18</v>
      </c>
    </row>
    <row r="361" spans="1:9" ht="15.75" thickBot="1" x14ac:dyDescent="0.3">
      <c r="A361" s="61" t="s">
        <v>611</v>
      </c>
      <c r="B361" s="26" t="s">
        <v>612</v>
      </c>
      <c r="C361" s="62">
        <v>76770</v>
      </c>
      <c r="D361" s="70">
        <f t="shared" si="9"/>
        <v>66.943799999999996</v>
      </c>
      <c r="E361" s="62" t="s">
        <v>16</v>
      </c>
      <c r="F361" s="130" t="s">
        <v>68</v>
      </c>
      <c r="G361" s="167"/>
      <c r="H361" s="84"/>
      <c r="I361" s="77">
        <v>64.680000000000007</v>
      </c>
    </row>
    <row r="362" spans="1:9" ht="15.75" thickBot="1" x14ac:dyDescent="0.3">
      <c r="A362" s="61" t="s">
        <v>613</v>
      </c>
      <c r="B362" s="26" t="s">
        <v>614</v>
      </c>
      <c r="C362" s="62">
        <v>71100</v>
      </c>
      <c r="D362" s="70">
        <f t="shared" si="9"/>
        <v>18.609299999999998</v>
      </c>
      <c r="E362" s="62" t="s">
        <v>16</v>
      </c>
      <c r="F362" s="130" t="s">
        <v>68</v>
      </c>
      <c r="G362" s="167"/>
      <c r="H362" s="84"/>
      <c r="I362" s="77">
        <v>17.98</v>
      </c>
    </row>
    <row r="363" spans="1:9" ht="15.75" thickBot="1" x14ac:dyDescent="0.3">
      <c r="A363" s="61" t="s">
        <v>615</v>
      </c>
      <c r="B363" s="26" t="s">
        <v>616</v>
      </c>
      <c r="C363" s="62">
        <v>77067</v>
      </c>
      <c r="D363" s="70">
        <f t="shared" si="9"/>
        <v>87.353999999999999</v>
      </c>
      <c r="E363" s="62" t="s">
        <v>22</v>
      </c>
      <c r="F363" s="130" t="s">
        <v>68</v>
      </c>
      <c r="G363" s="167"/>
      <c r="H363" s="84"/>
      <c r="I363" s="77">
        <v>84.4</v>
      </c>
    </row>
    <row r="364" spans="1:9" ht="15.75" thickBot="1" x14ac:dyDescent="0.3">
      <c r="A364" s="61" t="s">
        <v>617</v>
      </c>
      <c r="B364" s="26" t="s">
        <v>618</v>
      </c>
      <c r="C364" s="62">
        <v>76870</v>
      </c>
      <c r="D364" s="70">
        <f t="shared" si="9"/>
        <v>30.998249999999995</v>
      </c>
      <c r="E364" s="62" t="s">
        <v>16</v>
      </c>
      <c r="F364" s="130" t="s">
        <v>68</v>
      </c>
      <c r="G364" s="167"/>
      <c r="H364" s="84"/>
      <c r="I364" s="77">
        <v>29.95</v>
      </c>
    </row>
    <row r="365" spans="1:9" ht="15.75" thickBot="1" x14ac:dyDescent="0.3">
      <c r="A365" s="61" t="s">
        <v>619</v>
      </c>
      <c r="B365" s="26" t="s">
        <v>620</v>
      </c>
      <c r="C365" s="62">
        <v>73030</v>
      </c>
      <c r="D365" s="70">
        <f t="shared" si="9"/>
        <v>16.746299999999998</v>
      </c>
      <c r="E365" s="62" t="s">
        <v>16</v>
      </c>
      <c r="F365" s="130" t="s">
        <v>68</v>
      </c>
      <c r="G365" s="167"/>
      <c r="H365" s="84"/>
      <c r="I365" s="77">
        <v>16.18</v>
      </c>
    </row>
    <row r="366" spans="1:9" ht="15.75" thickBot="1" x14ac:dyDescent="0.3">
      <c r="A366" s="61" t="s">
        <v>621</v>
      </c>
      <c r="B366" s="26" t="s">
        <v>622</v>
      </c>
      <c r="C366" s="62">
        <v>70220</v>
      </c>
      <c r="D366" s="70">
        <f t="shared" si="9"/>
        <v>21.393450000000001</v>
      </c>
      <c r="E366" s="62" t="s">
        <v>16</v>
      </c>
      <c r="F366" s="130" t="s">
        <v>68</v>
      </c>
      <c r="G366" s="167"/>
      <c r="H366" s="84"/>
      <c r="I366" s="77">
        <v>20.67</v>
      </c>
    </row>
    <row r="367" spans="1:9" ht="15.75" thickBot="1" x14ac:dyDescent="0.3">
      <c r="A367" s="61" t="s">
        <v>623</v>
      </c>
      <c r="B367" s="26" t="s">
        <v>624</v>
      </c>
      <c r="C367" s="26">
        <v>76098</v>
      </c>
      <c r="D367" s="70">
        <f t="shared" si="9"/>
        <v>7.452</v>
      </c>
      <c r="E367" s="66" t="s">
        <v>16</v>
      </c>
      <c r="F367" s="130" t="s">
        <v>68</v>
      </c>
      <c r="G367" s="167"/>
      <c r="H367" s="84"/>
      <c r="I367" s="77">
        <v>7.2</v>
      </c>
    </row>
    <row r="368" spans="1:9" ht="15.75" thickBot="1" x14ac:dyDescent="0.3">
      <c r="A368" s="61" t="s">
        <v>625</v>
      </c>
      <c r="B368" s="26" t="s">
        <v>626</v>
      </c>
      <c r="C368" s="62">
        <v>74230</v>
      </c>
      <c r="D368" s="70">
        <f t="shared" si="9"/>
        <v>86.7744</v>
      </c>
      <c r="E368" s="62" t="s">
        <v>16</v>
      </c>
      <c r="F368" s="130" t="s">
        <v>68</v>
      </c>
      <c r="G368" s="167"/>
      <c r="H368" s="84"/>
      <c r="I368" s="77">
        <v>83.84</v>
      </c>
    </row>
    <row r="369" spans="1:9" ht="15.75" thickBot="1" x14ac:dyDescent="0.3">
      <c r="A369" s="61" t="s">
        <v>627</v>
      </c>
      <c r="B369" s="26" t="s">
        <v>628</v>
      </c>
      <c r="C369" s="26">
        <v>72070</v>
      </c>
      <c r="D369" s="70">
        <f t="shared" si="9"/>
        <v>19.540799999999997</v>
      </c>
      <c r="E369" s="62" t="s">
        <v>16</v>
      </c>
      <c r="F369" s="130" t="s">
        <v>68</v>
      </c>
      <c r="G369" s="167"/>
      <c r="H369" s="84"/>
      <c r="I369" s="77">
        <v>18.88</v>
      </c>
    </row>
    <row r="370" spans="1:9" ht="15.75" thickBot="1" x14ac:dyDescent="0.3">
      <c r="A370" s="61" t="s">
        <v>629</v>
      </c>
      <c r="B370" s="26" t="s">
        <v>630</v>
      </c>
      <c r="C370" s="62">
        <v>72072</v>
      </c>
      <c r="D370" s="70">
        <f t="shared" si="9"/>
        <v>20.472300000000001</v>
      </c>
      <c r="E370" s="62" t="s">
        <v>16</v>
      </c>
      <c r="F370" s="130" t="s">
        <v>68</v>
      </c>
      <c r="G370" s="167"/>
      <c r="H370" s="84"/>
      <c r="I370" s="77">
        <v>19.78</v>
      </c>
    </row>
    <row r="371" spans="1:9" ht="15.75" thickBot="1" x14ac:dyDescent="0.3">
      <c r="A371" s="61" t="s">
        <v>631</v>
      </c>
      <c r="B371" s="26" t="s">
        <v>632</v>
      </c>
      <c r="C371" s="62">
        <v>72074</v>
      </c>
      <c r="D371" s="70">
        <f t="shared" si="9"/>
        <v>24.498449999999998</v>
      </c>
      <c r="E371" s="62" t="s">
        <v>16</v>
      </c>
      <c r="F371" s="130" t="s">
        <v>68</v>
      </c>
      <c r="G371" s="167"/>
      <c r="H371" s="84"/>
      <c r="I371" s="77">
        <v>23.67</v>
      </c>
    </row>
    <row r="372" spans="1:9" ht="15.75" thickBot="1" x14ac:dyDescent="0.3">
      <c r="A372" s="61" t="s">
        <v>633</v>
      </c>
      <c r="B372" s="26" t="s">
        <v>634</v>
      </c>
      <c r="C372" s="62">
        <v>76830</v>
      </c>
      <c r="D372" s="70">
        <f t="shared" si="9"/>
        <v>76.548599999999993</v>
      </c>
      <c r="E372" s="62" t="s">
        <v>22</v>
      </c>
      <c r="F372" s="130" t="s">
        <v>68</v>
      </c>
      <c r="G372" s="167"/>
      <c r="H372" s="84"/>
      <c r="I372" s="77">
        <v>73.959999999999994</v>
      </c>
    </row>
    <row r="373" spans="1:9" ht="15.75" thickBot="1" x14ac:dyDescent="0.3">
      <c r="A373" s="61" t="s">
        <v>635</v>
      </c>
      <c r="B373" s="26" t="s">
        <v>636</v>
      </c>
      <c r="C373" s="62">
        <v>74246</v>
      </c>
      <c r="D373" s="70">
        <f t="shared" si="9"/>
        <v>80.26424999999999</v>
      </c>
      <c r="E373" s="62" t="s">
        <v>16</v>
      </c>
      <c r="F373" s="130" t="s">
        <v>68</v>
      </c>
      <c r="G373" s="167"/>
      <c r="H373" s="84"/>
      <c r="I373" s="77">
        <v>77.55</v>
      </c>
    </row>
    <row r="374" spans="1:9" ht="15.75" thickBot="1" x14ac:dyDescent="0.3">
      <c r="A374" s="61" t="s">
        <v>637</v>
      </c>
      <c r="B374" s="26" t="s">
        <v>638</v>
      </c>
      <c r="C374" s="62">
        <v>73110</v>
      </c>
      <c r="D374" s="70">
        <f t="shared" si="9"/>
        <v>22.94595</v>
      </c>
      <c r="E374" s="62" t="s">
        <v>16</v>
      </c>
      <c r="F374" s="130" t="s">
        <v>68</v>
      </c>
      <c r="G374" s="167"/>
      <c r="H374" s="84"/>
      <c r="I374" s="77">
        <v>22.17</v>
      </c>
    </row>
    <row r="375" spans="1:9" x14ac:dyDescent="0.25">
      <c r="D375" s="42"/>
      <c r="E375" s="9"/>
      <c r="F375" s="153"/>
      <c r="G375" s="64"/>
    </row>
    <row r="376" spans="1:9" ht="15.75" thickBot="1" x14ac:dyDescent="0.3">
      <c r="E376" s="40"/>
      <c r="F376" s="154"/>
      <c r="G376" s="64"/>
    </row>
    <row r="377" spans="1:9" ht="15.75" thickBot="1" x14ac:dyDescent="0.3">
      <c r="A377" s="10" t="s">
        <v>8</v>
      </c>
      <c r="B377" s="10" t="s">
        <v>95</v>
      </c>
      <c r="C377" s="10" t="s">
        <v>96</v>
      </c>
      <c r="D377" s="10" t="s">
        <v>11</v>
      </c>
      <c r="E377" s="10" t="s">
        <v>12</v>
      </c>
      <c r="F377" s="129" t="s">
        <v>97</v>
      </c>
      <c r="G377" s="112"/>
      <c r="H377" s="11"/>
    </row>
    <row r="378" spans="1:9" ht="15.75" thickBot="1" x14ac:dyDescent="0.3">
      <c r="A378" s="60" t="s">
        <v>639</v>
      </c>
      <c r="B378" s="17"/>
      <c r="C378" s="18"/>
      <c r="D378" s="18"/>
      <c r="E378" s="17"/>
      <c r="F378" s="18"/>
      <c r="G378" s="113"/>
      <c r="H378" s="20"/>
    </row>
    <row r="379" spans="1:9" ht="15.75" thickBot="1" x14ac:dyDescent="0.3">
      <c r="A379" s="61" t="s">
        <v>640</v>
      </c>
      <c r="B379" s="26" t="s">
        <v>641</v>
      </c>
      <c r="C379" s="62">
        <v>97113</v>
      </c>
      <c r="D379" s="70">
        <f t="shared" ref="D379:D399" si="10">$I379*1.035</f>
        <v>47.816999999999993</v>
      </c>
      <c r="E379" s="62" t="s">
        <v>16</v>
      </c>
      <c r="F379" s="130" t="s">
        <v>68</v>
      </c>
      <c r="G379" s="167"/>
      <c r="H379" s="84"/>
      <c r="I379" s="77">
        <v>46.199999999999996</v>
      </c>
    </row>
    <row r="380" spans="1:9" ht="15.75" thickBot="1" x14ac:dyDescent="0.3">
      <c r="A380" s="61" t="s">
        <v>642</v>
      </c>
      <c r="B380" s="26" t="s">
        <v>643</v>
      </c>
      <c r="C380" s="62" t="s">
        <v>644</v>
      </c>
      <c r="D380" s="70">
        <f t="shared" si="10"/>
        <v>73.277999999999992</v>
      </c>
      <c r="E380" s="66" t="s">
        <v>16</v>
      </c>
      <c r="F380" s="130" t="s">
        <v>68</v>
      </c>
      <c r="G380" s="164"/>
      <c r="H380" s="84"/>
      <c r="I380" s="77">
        <v>70.8</v>
      </c>
    </row>
    <row r="381" spans="1:9" ht="15.75" thickBot="1" x14ac:dyDescent="0.3">
      <c r="A381" s="61" t="s">
        <v>645</v>
      </c>
      <c r="B381" s="26" t="s">
        <v>646</v>
      </c>
      <c r="C381" s="62">
        <v>97116</v>
      </c>
      <c r="D381" s="70">
        <f t="shared" si="10"/>
        <v>47.195999999999998</v>
      </c>
      <c r="E381" s="62" t="s">
        <v>16</v>
      </c>
      <c r="F381" s="130" t="s">
        <v>68</v>
      </c>
      <c r="G381" s="167"/>
      <c r="H381" s="84"/>
      <c r="I381" s="77">
        <v>45.6</v>
      </c>
    </row>
    <row r="382" spans="1:9" ht="15.75" thickBot="1" x14ac:dyDescent="0.3">
      <c r="A382" s="61" t="s">
        <v>647</v>
      </c>
      <c r="B382" s="26" t="s">
        <v>648</v>
      </c>
      <c r="C382" s="62">
        <v>97010</v>
      </c>
      <c r="D382" s="70">
        <f t="shared" si="10"/>
        <v>36.638999999999996</v>
      </c>
      <c r="E382" s="62" t="s">
        <v>16</v>
      </c>
      <c r="F382" s="130" t="s">
        <v>68</v>
      </c>
      <c r="G382" s="167"/>
      <c r="H382" s="84"/>
      <c r="I382" s="77">
        <v>35.4</v>
      </c>
    </row>
    <row r="383" spans="1:9" ht="15.75" thickBot="1" x14ac:dyDescent="0.3">
      <c r="A383" s="61" t="s">
        <v>650</v>
      </c>
      <c r="B383" s="26" t="s">
        <v>651</v>
      </c>
      <c r="C383" s="62">
        <v>97140</v>
      </c>
      <c r="D383" s="70">
        <f t="shared" si="10"/>
        <v>49.679999999999993</v>
      </c>
      <c r="E383" s="62" t="s">
        <v>16</v>
      </c>
      <c r="F383" s="130" t="s">
        <v>68</v>
      </c>
      <c r="G383" s="167"/>
      <c r="H383" s="84"/>
      <c r="I383" s="77">
        <v>48</v>
      </c>
    </row>
    <row r="384" spans="1:9" ht="15.75" thickBot="1" x14ac:dyDescent="0.3">
      <c r="A384" s="61" t="s">
        <v>652</v>
      </c>
      <c r="B384" s="26" t="s">
        <v>653</v>
      </c>
      <c r="C384" s="62">
        <v>97124</v>
      </c>
      <c r="D384" s="70">
        <f t="shared" si="10"/>
        <v>44.091000000000001</v>
      </c>
      <c r="E384" s="62" t="s">
        <v>16</v>
      </c>
      <c r="F384" s="130" t="s">
        <v>68</v>
      </c>
      <c r="G384" s="167"/>
      <c r="H384" s="84"/>
      <c r="I384" s="77">
        <v>42.6</v>
      </c>
    </row>
    <row r="385" spans="1:9" ht="15.75" thickBot="1" x14ac:dyDescent="0.3">
      <c r="A385" s="61" t="s">
        <v>654</v>
      </c>
      <c r="B385" s="26" t="s">
        <v>655</v>
      </c>
      <c r="C385" s="62">
        <v>97012</v>
      </c>
      <c r="D385" s="70">
        <f t="shared" si="10"/>
        <v>73.277999999999992</v>
      </c>
      <c r="E385" s="62" t="s">
        <v>16</v>
      </c>
      <c r="F385" s="130" t="s">
        <v>68</v>
      </c>
      <c r="G385" s="167"/>
      <c r="H385" s="84"/>
      <c r="I385" s="77">
        <v>70.8</v>
      </c>
    </row>
    <row r="386" spans="1:9" ht="15.75" thickBot="1" x14ac:dyDescent="0.3">
      <c r="A386" s="61" t="s">
        <v>656</v>
      </c>
      <c r="B386" s="26" t="s">
        <v>657</v>
      </c>
      <c r="C386" s="62">
        <v>97112</v>
      </c>
      <c r="D386" s="70">
        <f t="shared" si="10"/>
        <v>42.227999999999994</v>
      </c>
      <c r="E386" s="62" t="s">
        <v>16</v>
      </c>
      <c r="F386" s="130" t="s">
        <v>68</v>
      </c>
      <c r="G386" s="167"/>
      <c r="H386" s="84"/>
      <c r="I386" s="77">
        <v>40.799999999999997</v>
      </c>
    </row>
    <row r="387" spans="1:9" ht="15.75" thickBot="1" x14ac:dyDescent="0.3">
      <c r="A387" s="61" t="s">
        <v>658</v>
      </c>
      <c r="B387" s="26" t="s">
        <v>659</v>
      </c>
      <c r="C387" s="62">
        <v>97760</v>
      </c>
      <c r="D387" s="70">
        <f t="shared" si="10"/>
        <v>62.720999999999989</v>
      </c>
      <c r="E387" s="62" t="s">
        <v>16</v>
      </c>
      <c r="F387" s="130" t="s">
        <v>68</v>
      </c>
      <c r="G387" s="164"/>
      <c r="H387" s="84"/>
      <c r="I387" s="77">
        <v>60.599999999999994</v>
      </c>
    </row>
    <row r="388" spans="1:9" ht="15.75" thickBot="1" x14ac:dyDescent="0.3">
      <c r="A388" s="61" t="s">
        <v>660</v>
      </c>
      <c r="B388" s="26" t="s">
        <v>661</v>
      </c>
      <c r="C388" s="26">
        <v>97167</v>
      </c>
      <c r="D388" s="70">
        <f t="shared" si="10"/>
        <v>186.29999999999998</v>
      </c>
      <c r="E388" s="66" t="s">
        <v>16</v>
      </c>
      <c r="F388" s="130" t="s">
        <v>68</v>
      </c>
      <c r="G388" s="167"/>
      <c r="H388" s="84"/>
      <c r="I388" s="77">
        <v>180</v>
      </c>
    </row>
    <row r="389" spans="1:9" ht="15.75" thickBot="1" x14ac:dyDescent="0.3">
      <c r="A389" s="61" t="s">
        <v>662</v>
      </c>
      <c r="B389" s="26" t="s">
        <v>663</v>
      </c>
      <c r="C389" s="62">
        <v>97750</v>
      </c>
      <c r="D389" s="70">
        <f t="shared" si="10"/>
        <v>76.382999999999996</v>
      </c>
      <c r="E389" s="62" t="s">
        <v>16</v>
      </c>
      <c r="F389" s="130" t="s">
        <v>68</v>
      </c>
      <c r="G389" s="164"/>
      <c r="H389" s="84"/>
      <c r="I389" s="77">
        <v>73.8</v>
      </c>
    </row>
    <row r="390" spans="1:9" ht="15.75" thickBot="1" x14ac:dyDescent="0.3">
      <c r="A390" s="61" t="s">
        <v>664</v>
      </c>
      <c r="B390" s="26" t="s">
        <v>665</v>
      </c>
      <c r="C390" s="26">
        <v>97163</v>
      </c>
      <c r="D390" s="70">
        <f t="shared" si="10"/>
        <v>186.29999999999998</v>
      </c>
      <c r="E390" s="66" t="s">
        <v>16</v>
      </c>
      <c r="F390" s="130" t="s">
        <v>68</v>
      </c>
      <c r="G390" s="167"/>
      <c r="H390" s="84"/>
      <c r="I390" s="77">
        <v>180</v>
      </c>
    </row>
    <row r="391" spans="1:9" ht="15.75" thickBot="1" x14ac:dyDescent="0.3">
      <c r="A391" s="61" t="s">
        <v>666</v>
      </c>
      <c r="B391" s="26" t="s">
        <v>667</v>
      </c>
      <c r="C391" s="26">
        <v>97161</v>
      </c>
      <c r="D391" s="70">
        <f t="shared" si="10"/>
        <v>139.72499999999999</v>
      </c>
      <c r="E391" s="66" t="s">
        <v>16</v>
      </c>
      <c r="F391" s="130" t="s">
        <v>68</v>
      </c>
      <c r="G391" s="167"/>
      <c r="H391" s="84"/>
      <c r="I391" s="77">
        <v>135</v>
      </c>
    </row>
    <row r="392" spans="1:9" ht="15.75" thickBot="1" x14ac:dyDescent="0.3">
      <c r="A392" s="61" t="s">
        <v>668</v>
      </c>
      <c r="B392" s="26" t="s">
        <v>669</v>
      </c>
      <c r="C392" s="62">
        <v>97162</v>
      </c>
      <c r="D392" s="70">
        <f t="shared" si="10"/>
        <v>155.25</v>
      </c>
      <c r="E392" s="62" t="s">
        <v>16</v>
      </c>
      <c r="F392" s="130" t="s">
        <v>68</v>
      </c>
      <c r="G392" s="167"/>
      <c r="H392" s="84"/>
      <c r="I392" s="77">
        <v>150</v>
      </c>
    </row>
    <row r="393" spans="1:9" ht="15.75" thickBot="1" x14ac:dyDescent="0.3">
      <c r="A393" s="61" t="s">
        <v>670</v>
      </c>
      <c r="B393" s="26" t="s">
        <v>671</v>
      </c>
      <c r="C393" s="62">
        <v>97164</v>
      </c>
      <c r="D393" s="70">
        <f t="shared" si="10"/>
        <v>83.834999999999994</v>
      </c>
      <c r="E393" s="62" t="s">
        <v>16</v>
      </c>
      <c r="F393" s="130" t="s">
        <v>68</v>
      </c>
      <c r="G393" s="167"/>
      <c r="H393" s="84"/>
      <c r="I393" s="77">
        <v>81</v>
      </c>
    </row>
    <row r="394" spans="1:9" ht="15.75" thickBot="1" x14ac:dyDescent="0.3">
      <c r="A394" s="61" t="s">
        <v>672</v>
      </c>
      <c r="B394" s="26" t="s">
        <v>673</v>
      </c>
      <c r="C394" s="62">
        <v>97535</v>
      </c>
      <c r="D394" s="70">
        <f t="shared" si="10"/>
        <v>50.92199999999999</v>
      </c>
      <c r="E394" s="62" t="s">
        <v>16</v>
      </c>
      <c r="F394" s="130" t="s">
        <v>68</v>
      </c>
      <c r="G394" s="167"/>
      <c r="H394" s="84"/>
      <c r="I394" s="77">
        <v>49.199999999999996</v>
      </c>
    </row>
    <row r="395" spans="1:9" ht="15.75" thickBot="1" x14ac:dyDescent="0.3">
      <c r="A395" s="61" t="s">
        <v>674</v>
      </c>
      <c r="B395" s="26" t="s">
        <v>675</v>
      </c>
      <c r="C395" s="62">
        <v>97533</v>
      </c>
      <c r="D395" s="70">
        <f t="shared" si="10"/>
        <v>46.574999999999996</v>
      </c>
      <c r="E395" s="62" t="s">
        <v>16</v>
      </c>
      <c r="F395" s="130" t="s">
        <v>68</v>
      </c>
      <c r="G395" s="167"/>
      <c r="H395" s="84"/>
      <c r="I395" s="77">
        <v>45</v>
      </c>
    </row>
    <row r="396" spans="1:9" ht="15.75" thickBot="1" x14ac:dyDescent="0.3">
      <c r="A396" s="61" t="s">
        <v>676</v>
      </c>
      <c r="B396" s="26" t="s">
        <v>677</v>
      </c>
      <c r="C396" s="62">
        <v>97530</v>
      </c>
      <c r="D396" s="70">
        <f t="shared" si="10"/>
        <v>56.510999999999996</v>
      </c>
      <c r="E396" s="62" t="s">
        <v>16</v>
      </c>
      <c r="F396" s="130" t="s">
        <v>68</v>
      </c>
      <c r="G396" s="167"/>
      <c r="H396" s="84"/>
      <c r="I396" s="77">
        <v>54.6</v>
      </c>
    </row>
    <row r="397" spans="1:9" ht="15.75" thickBot="1" x14ac:dyDescent="0.3">
      <c r="A397" s="61" t="s">
        <v>678</v>
      </c>
      <c r="B397" s="26" t="s">
        <v>679</v>
      </c>
      <c r="C397" s="62">
        <v>97110</v>
      </c>
      <c r="D397" s="70">
        <f t="shared" si="10"/>
        <v>65.204999999999998</v>
      </c>
      <c r="E397" s="62" t="s">
        <v>22</v>
      </c>
      <c r="F397" s="130" t="s">
        <v>68</v>
      </c>
      <c r="G397" s="167"/>
      <c r="H397" s="84"/>
      <c r="I397" s="77">
        <v>63</v>
      </c>
    </row>
    <row r="398" spans="1:9" ht="15.75" thickBot="1" x14ac:dyDescent="0.3">
      <c r="A398" s="61" t="s">
        <v>680</v>
      </c>
      <c r="B398" s="26" t="s">
        <v>681</v>
      </c>
      <c r="C398" s="62">
        <v>97035</v>
      </c>
      <c r="D398" s="70">
        <f t="shared" si="10"/>
        <v>43.47</v>
      </c>
      <c r="E398" s="62" t="s">
        <v>16</v>
      </c>
      <c r="F398" s="130" t="s">
        <v>68</v>
      </c>
      <c r="G398" s="167"/>
      <c r="H398" s="84"/>
      <c r="I398" s="77">
        <v>42</v>
      </c>
    </row>
    <row r="399" spans="1:9" ht="15.75" thickBot="1" x14ac:dyDescent="0.3">
      <c r="A399" s="61" t="s">
        <v>682</v>
      </c>
      <c r="B399" s="26" t="s">
        <v>683</v>
      </c>
      <c r="C399" s="62">
        <v>97022</v>
      </c>
      <c r="D399" s="70">
        <f t="shared" si="10"/>
        <v>59.615999999999993</v>
      </c>
      <c r="E399" s="62" t="s">
        <v>16</v>
      </c>
      <c r="F399" s="130" t="s">
        <v>68</v>
      </c>
      <c r="G399" s="167"/>
      <c r="H399" s="84"/>
      <c r="I399" s="77">
        <v>57.599999999999994</v>
      </c>
    </row>
    <row r="400" spans="1:9" ht="15.75" thickBot="1" x14ac:dyDescent="0.3">
      <c r="E400" s="40"/>
      <c r="F400" s="155"/>
      <c r="G400" s="64"/>
    </row>
    <row r="401" spans="1:9" ht="15.75" thickBot="1" x14ac:dyDescent="0.3">
      <c r="A401" s="10" t="s">
        <v>8</v>
      </c>
      <c r="B401" s="10" t="s">
        <v>95</v>
      </c>
      <c r="C401" s="10" t="s">
        <v>96</v>
      </c>
      <c r="D401" s="10" t="s">
        <v>11</v>
      </c>
      <c r="E401" s="10" t="s">
        <v>12</v>
      </c>
      <c r="F401" s="129" t="s">
        <v>97</v>
      </c>
      <c r="G401" s="112"/>
      <c r="H401" s="11"/>
    </row>
    <row r="402" spans="1:9" ht="15.75" thickBot="1" x14ac:dyDescent="0.3">
      <c r="A402" s="60" t="s">
        <v>684</v>
      </c>
      <c r="B402" s="17"/>
      <c r="C402" s="18"/>
      <c r="D402" s="18"/>
      <c r="E402" s="17"/>
      <c r="F402" s="18"/>
      <c r="G402" s="113"/>
      <c r="H402" s="20"/>
    </row>
    <row r="403" spans="1:9" ht="15.75" thickBot="1" x14ac:dyDescent="0.3">
      <c r="A403" s="61" t="s">
        <v>685</v>
      </c>
      <c r="B403" s="26" t="s">
        <v>686</v>
      </c>
      <c r="C403" s="26">
        <v>94640</v>
      </c>
      <c r="D403" s="70">
        <f t="shared" ref="D403:D422" si="11">$I403*1.035</f>
        <v>211.14</v>
      </c>
      <c r="E403" s="66" t="s">
        <v>16</v>
      </c>
      <c r="F403" s="130" t="s">
        <v>68</v>
      </c>
      <c r="G403" s="164"/>
      <c r="H403" s="84"/>
      <c r="I403" s="77">
        <v>204</v>
      </c>
    </row>
    <row r="404" spans="1:9" ht="15.75" thickBot="1" x14ac:dyDescent="0.3">
      <c r="A404" s="61" t="s">
        <v>687</v>
      </c>
      <c r="B404" s="26" t="s">
        <v>688</v>
      </c>
      <c r="C404" s="62">
        <v>93798</v>
      </c>
      <c r="D404" s="70">
        <f t="shared" si="11"/>
        <v>172.63799999999998</v>
      </c>
      <c r="E404" s="62" t="s">
        <v>16</v>
      </c>
      <c r="F404" s="130" t="s">
        <v>68</v>
      </c>
      <c r="G404" s="164"/>
      <c r="H404" s="165"/>
      <c r="I404" s="77">
        <v>166.79999999999998</v>
      </c>
    </row>
    <row r="405" spans="1:9" ht="15.75" thickBot="1" x14ac:dyDescent="0.3">
      <c r="A405" s="61" t="s">
        <v>689</v>
      </c>
      <c r="B405" s="26" t="s">
        <v>690</v>
      </c>
      <c r="C405" s="62">
        <v>93797</v>
      </c>
      <c r="D405" s="70">
        <f t="shared" si="11"/>
        <v>149.04</v>
      </c>
      <c r="E405" s="62" t="s">
        <v>16</v>
      </c>
      <c r="F405" s="130" t="s">
        <v>68</v>
      </c>
      <c r="G405" s="164"/>
      <c r="H405" s="84"/>
      <c r="I405" s="77">
        <v>144</v>
      </c>
    </row>
    <row r="406" spans="1:9" ht="15.75" thickBot="1" x14ac:dyDescent="0.3">
      <c r="A406" s="61" t="s">
        <v>691</v>
      </c>
      <c r="B406" s="26" t="s">
        <v>692</v>
      </c>
      <c r="C406" s="26">
        <v>93017</v>
      </c>
      <c r="D406" s="70">
        <f t="shared" si="11"/>
        <v>481.27499999999998</v>
      </c>
      <c r="E406" s="66" t="s">
        <v>16</v>
      </c>
      <c r="F406" s="130" t="s">
        <v>68</v>
      </c>
      <c r="G406" s="164"/>
      <c r="H406" s="84"/>
      <c r="I406" s="77">
        <v>465</v>
      </c>
    </row>
    <row r="407" spans="1:9" ht="15.75" thickBot="1" x14ac:dyDescent="0.3">
      <c r="A407" s="61" t="s">
        <v>693</v>
      </c>
      <c r="B407" s="26" t="s">
        <v>694</v>
      </c>
      <c r="C407" s="26">
        <v>93005</v>
      </c>
      <c r="D407" s="70">
        <f t="shared" si="11"/>
        <v>127.30499999999999</v>
      </c>
      <c r="E407" s="66" t="s">
        <v>16</v>
      </c>
      <c r="F407" s="130" t="s">
        <v>68</v>
      </c>
      <c r="G407" s="164"/>
      <c r="H407" s="84"/>
      <c r="I407" s="77">
        <v>123</v>
      </c>
    </row>
    <row r="408" spans="1:9" ht="15.75" thickBot="1" x14ac:dyDescent="0.3">
      <c r="A408" s="61" t="s">
        <v>695</v>
      </c>
      <c r="B408" s="26" t="s">
        <v>696</v>
      </c>
      <c r="C408" s="26">
        <v>94060</v>
      </c>
      <c r="D408" s="70">
        <f t="shared" si="11"/>
        <v>302.42699999999996</v>
      </c>
      <c r="E408" s="66" t="s">
        <v>16</v>
      </c>
      <c r="F408" s="130" t="s">
        <v>68</v>
      </c>
      <c r="G408" s="164"/>
      <c r="H408" s="84"/>
      <c r="I408" s="77">
        <v>292.2</v>
      </c>
    </row>
    <row r="409" spans="1:9" ht="15.75" thickBot="1" x14ac:dyDescent="0.3">
      <c r="A409" s="61" t="s">
        <v>697</v>
      </c>
      <c r="B409" s="26" t="s">
        <v>698</v>
      </c>
      <c r="C409" s="62">
        <v>93880</v>
      </c>
      <c r="D409" s="70">
        <f t="shared" si="11"/>
        <v>463.26599999999991</v>
      </c>
      <c r="E409" s="62" t="s">
        <v>16</v>
      </c>
      <c r="F409" s="130" t="s">
        <v>68</v>
      </c>
      <c r="G409" s="164"/>
      <c r="H409" s="84"/>
      <c r="I409" s="77">
        <v>447.59999999999997</v>
      </c>
    </row>
    <row r="410" spans="1:9" ht="15.75" thickBot="1" x14ac:dyDescent="0.3">
      <c r="A410" s="61" t="s">
        <v>699</v>
      </c>
      <c r="B410" s="26" t="s">
        <v>700</v>
      </c>
      <c r="C410" s="62">
        <v>93970</v>
      </c>
      <c r="D410" s="70">
        <f t="shared" si="11"/>
        <v>435.32099999999991</v>
      </c>
      <c r="E410" s="62" t="s">
        <v>16</v>
      </c>
      <c r="F410" s="130" t="s">
        <v>68</v>
      </c>
      <c r="G410" s="164"/>
      <c r="H410" s="84"/>
      <c r="I410" s="77">
        <v>420.59999999999997</v>
      </c>
    </row>
    <row r="411" spans="1:9" ht="15.75" thickBot="1" x14ac:dyDescent="0.3">
      <c r="A411" s="61" t="s">
        <v>701</v>
      </c>
      <c r="B411" s="26" t="s">
        <v>700</v>
      </c>
      <c r="C411" s="62">
        <v>93971</v>
      </c>
      <c r="D411" s="70">
        <f t="shared" si="11"/>
        <v>267.65099999999995</v>
      </c>
      <c r="E411" s="62" t="s">
        <v>16</v>
      </c>
      <c r="F411" s="130" t="s">
        <v>68</v>
      </c>
      <c r="G411" s="164"/>
      <c r="H411" s="84"/>
      <c r="I411" s="77">
        <v>258.59999999999997</v>
      </c>
    </row>
    <row r="412" spans="1:9" ht="15.75" thickBot="1" x14ac:dyDescent="0.3">
      <c r="A412" s="61" t="s">
        <v>702</v>
      </c>
      <c r="B412" s="26" t="s">
        <v>703</v>
      </c>
      <c r="C412" s="62" t="s">
        <v>704</v>
      </c>
      <c r="D412" s="70">
        <f t="shared" si="11"/>
        <v>121.09499999999998</v>
      </c>
      <c r="E412" s="62" t="s">
        <v>16</v>
      </c>
      <c r="F412" s="130" t="s">
        <v>68</v>
      </c>
      <c r="G412" s="167"/>
      <c r="H412" s="84"/>
      <c r="I412" s="77">
        <v>117</v>
      </c>
    </row>
    <row r="413" spans="1:9" ht="15.75" thickBot="1" x14ac:dyDescent="0.3">
      <c r="A413" s="61" t="s">
        <v>705</v>
      </c>
      <c r="B413" s="26" t="s">
        <v>706</v>
      </c>
      <c r="C413" s="62" t="s">
        <v>707</v>
      </c>
      <c r="D413" s="70">
        <f t="shared" si="11"/>
        <v>132.89400000000001</v>
      </c>
      <c r="E413" s="66" t="s">
        <v>16</v>
      </c>
      <c r="F413" s="130" t="s">
        <v>68</v>
      </c>
      <c r="G413" s="164"/>
      <c r="H413" s="166"/>
      <c r="I413" s="77">
        <v>128.4</v>
      </c>
    </row>
    <row r="414" spans="1:9" ht="15.75" thickBot="1" x14ac:dyDescent="0.3">
      <c r="A414" s="61" t="s">
        <v>709</v>
      </c>
      <c r="B414" s="26" t="s">
        <v>710</v>
      </c>
      <c r="C414" s="62">
        <v>90471</v>
      </c>
      <c r="D414" s="70">
        <f t="shared" si="11"/>
        <v>69.551999999999992</v>
      </c>
      <c r="E414" s="62" t="s">
        <v>16</v>
      </c>
      <c r="F414" s="130" t="s">
        <v>68</v>
      </c>
      <c r="G414" s="164"/>
      <c r="H414" s="84"/>
      <c r="I414" s="77">
        <v>67.2</v>
      </c>
    </row>
    <row r="415" spans="1:9" ht="15.75" thickBot="1" x14ac:dyDescent="0.3">
      <c r="A415" s="61" t="s">
        <v>711</v>
      </c>
      <c r="B415" s="26" t="s">
        <v>712</v>
      </c>
      <c r="C415" s="26">
        <v>96361</v>
      </c>
      <c r="D415" s="70">
        <f t="shared" si="11"/>
        <v>58.373999999999995</v>
      </c>
      <c r="E415" s="66" t="s">
        <v>16</v>
      </c>
      <c r="F415" s="130" t="s">
        <v>68</v>
      </c>
      <c r="G415" s="164"/>
      <c r="H415" s="84"/>
      <c r="I415" s="77">
        <v>56.4</v>
      </c>
    </row>
    <row r="416" spans="1:9" ht="15.75" thickBot="1" x14ac:dyDescent="0.3">
      <c r="A416" s="61" t="s">
        <v>713</v>
      </c>
      <c r="B416" s="26" t="s">
        <v>714</v>
      </c>
      <c r="C416" s="26">
        <v>96360</v>
      </c>
      <c r="D416" s="70">
        <f t="shared" si="11"/>
        <v>232.25399999999999</v>
      </c>
      <c r="E416" s="66" t="s">
        <v>16</v>
      </c>
      <c r="F416" s="130" t="s">
        <v>68</v>
      </c>
      <c r="G416" s="164"/>
      <c r="H416" s="84"/>
      <c r="I416" s="77">
        <v>224.4</v>
      </c>
    </row>
    <row r="417" spans="1:9" ht="15.75" thickBot="1" x14ac:dyDescent="0.3">
      <c r="A417" s="61" t="s">
        <v>715</v>
      </c>
      <c r="B417" s="26" t="s">
        <v>716</v>
      </c>
      <c r="C417" s="26">
        <v>94727</v>
      </c>
      <c r="D417" s="70">
        <f t="shared" si="11"/>
        <v>145.31399999999999</v>
      </c>
      <c r="E417" s="66" t="s">
        <v>16</v>
      </c>
      <c r="F417" s="130" t="s">
        <v>68</v>
      </c>
      <c r="G417" s="164"/>
      <c r="H417" s="84"/>
      <c r="I417" s="77">
        <v>140.4</v>
      </c>
    </row>
    <row r="418" spans="1:9" ht="15.75" thickBot="1" x14ac:dyDescent="0.3">
      <c r="A418" s="61" t="s">
        <v>717</v>
      </c>
      <c r="B418" s="26" t="s">
        <v>718</v>
      </c>
      <c r="C418" s="62">
        <v>94625</v>
      </c>
      <c r="D418" s="70">
        <f t="shared" si="11"/>
        <v>186.29999999999998</v>
      </c>
      <c r="E418" s="62" t="s">
        <v>16</v>
      </c>
      <c r="F418" s="130" t="s">
        <v>68</v>
      </c>
      <c r="G418" s="164"/>
      <c r="H418" s="84"/>
      <c r="I418" s="77">
        <v>180</v>
      </c>
    </row>
    <row r="419" spans="1:9" ht="15.75" thickBot="1" x14ac:dyDescent="0.3">
      <c r="A419" s="61" t="s">
        <v>719</v>
      </c>
      <c r="B419" s="26" t="s">
        <v>720</v>
      </c>
      <c r="C419" s="62">
        <v>93270</v>
      </c>
      <c r="D419" s="70">
        <f t="shared" si="11"/>
        <v>131.03099999999998</v>
      </c>
      <c r="E419" s="62" t="s">
        <v>16</v>
      </c>
      <c r="F419" s="130" t="s">
        <v>68</v>
      </c>
      <c r="G419" s="164"/>
      <c r="H419" s="84"/>
      <c r="I419" s="77">
        <v>126.6</v>
      </c>
    </row>
    <row r="420" spans="1:9" ht="15.75" thickBot="1" x14ac:dyDescent="0.3">
      <c r="A420" s="61" t="s">
        <v>721</v>
      </c>
      <c r="B420" s="26" t="s">
        <v>722</v>
      </c>
      <c r="C420" s="62">
        <v>95811</v>
      </c>
      <c r="D420" s="70">
        <f t="shared" si="11"/>
        <v>462.77954999999997</v>
      </c>
      <c r="E420" s="62" t="s">
        <v>16</v>
      </c>
      <c r="F420" s="130" t="s">
        <v>68</v>
      </c>
      <c r="G420" s="167"/>
      <c r="H420" s="84"/>
      <c r="I420" s="77">
        <v>447.13</v>
      </c>
    </row>
    <row r="421" spans="1:9" ht="15.75" thickBot="1" x14ac:dyDescent="0.3">
      <c r="A421" s="61" t="s">
        <v>723</v>
      </c>
      <c r="B421" s="26" t="s">
        <v>724</v>
      </c>
      <c r="C421" s="62">
        <v>95810</v>
      </c>
      <c r="D421" s="70">
        <f t="shared" si="11"/>
        <v>439.21259999999995</v>
      </c>
      <c r="E421" s="62" t="s">
        <v>22</v>
      </c>
      <c r="F421" s="130" t="s">
        <v>68</v>
      </c>
      <c r="G421" s="167"/>
      <c r="H421" s="84"/>
      <c r="I421" s="77">
        <v>424.36</v>
      </c>
    </row>
    <row r="422" spans="1:9" ht="15.75" thickBot="1" x14ac:dyDescent="0.3">
      <c r="A422" s="61" t="s">
        <v>725</v>
      </c>
      <c r="B422" s="26" t="s">
        <v>726</v>
      </c>
      <c r="C422" s="62">
        <v>93306</v>
      </c>
      <c r="D422" s="70">
        <f t="shared" si="11"/>
        <v>964.4129999999999</v>
      </c>
      <c r="E422" s="62" t="s">
        <v>16</v>
      </c>
      <c r="F422" s="130" t="s">
        <v>68</v>
      </c>
      <c r="G422" s="164"/>
      <c r="H422" s="84"/>
      <c r="I422" s="77">
        <v>931.8</v>
      </c>
    </row>
    <row r="423" spans="1:9" x14ac:dyDescent="0.25">
      <c r="F423" s="153"/>
      <c r="G423" s="64"/>
    </row>
    <row r="424" spans="1:9" ht="15.75" thickBot="1" x14ac:dyDescent="0.3">
      <c r="F424" s="154"/>
      <c r="G424" s="64"/>
    </row>
    <row r="425" spans="1:9" ht="15.75" thickBot="1" x14ac:dyDescent="0.3">
      <c r="A425" s="10" t="s">
        <v>8</v>
      </c>
      <c r="B425" s="10" t="s">
        <v>727</v>
      </c>
      <c r="C425" s="10" t="s">
        <v>96</v>
      </c>
      <c r="D425" s="10" t="s">
        <v>11</v>
      </c>
      <c r="E425" s="10" t="s">
        <v>12</v>
      </c>
      <c r="F425" s="129" t="s">
        <v>97</v>
      </c>
      <c r="G425" s="112"/>
    </row>
    <row r="426" spans="1:9" ht="15.75" thickBot="1" x14ac:dyDescent="0.3">
      <c r="A426" s="16" t="s">
        <v>728</v>
      </c>
      <c r="B426" s="17"/>
      <c r="C426" s="18"/>
      <c r="D426" s="18"/>
      <c r="E426" s="18"/>
      <c r="F426" s="18"/>
      <c r="G426" s="113"/>
    </row>
    <row r="427" spans="1:9" ht="15.75" thickBot="1" x14ac:dyDescent="0.3">
      <c r="A427" s="61" t="s">
        <v>709</v>
      </c>
      <c r="B427" s="25" t="s">
        <v>710</v>
      </c>
      <c r="C427" s="26">
        <v>90471</v>
      </c>
      <c r="D427" s="70">
        <f t="shared" ref="D427:D439" si="12">$I427*1.035</f>
        <v>10.8675</v>
      </c>
      <c r="E427" s="62" t="s">
        <v>16</v>
      </c>
      <c r="F427" s="130" t="s">
        <v>68</v>
      </c>
      <c r="G427" s="145"/>
      <c r="I427" s="70">
        <v>10.5</v>
      </c>
    </row>
    <row r="428" spans="1:9" ht="15.75" thickBot="1" x14ac:dyDescent="0.3">
      <c r="A428" s="61" t="s">
        <v>729</v>
      </c>
      <c r="B428" s="25" t="s">
        <v>730</v>
      </c>
      <c r="C428" s="26">
        <v>93000</v>
      </c>
      <c r="D428" s="70">
        <f t="shared" si="12"/>
        <v>16.083899999999996</v>
      </c>
      <c r="E428" s="62" t="s">
        <v>22</v>
      </c>
      <c r="F428" s="130" t="s">
        <v>68</v>
      </c>
      <c r="G428" s="145"/>
      <c r="I428" s="70">
        <v>15.54</v>
      </c>
    </row>
    <row r="429" spans="1:9" ht="15.75" thickBot="1" x14ac:dyDescent="0.3">
      <c r="A429" s="61" t="s">
        <v>658</v>
      </c>
      <c r="B429" s="25" t="s">
        <v>659</v>
      </c>
      <c r="C429" s="26">
        <v>97760</v>
      </c>
      <c r="D429" s="70">
        <f t="shared" si="12"/>
        <v>27.158399999999997</v>
      </c>
      <c r="E429" s="62" t="s">
        <v>16</v>
      </c>
      <c r="F429" s="130" t="s">
        <v>68</v>
      </c>
      <c r="G429" s="145"/>
      <c r="I429" s="70">
        <v>26.24</v>
      </c>
    </row>
    <row r="430" spans="1:9" ht="30.75" thickBot="1" x14ac:dyDescent="0.3">
      <c r="A430" s="61" t="s">
        <v>731</v>
      </c>
      <c r="B430" s="25" t="s">
        <v>732</v>
      </c>
      <c r="C430" s="26">
        <v>99203</v>
      </c>
      <c r="D430" s="70">
        <f t="shared" si="12"/>
        <v>102.7341</v>
      </c>
      <c r="E430" s="62" t="s">
        <v>22</v>
      </c>
      <c r="F430" s="130" t="s">
        <v>68</v>
      </c>
      <c r="G430" s="145"/>
      <c r="I430" s="70">
        <v>99.26</v>
      </c>
    </row>
    <row r="431" spans="1:9" ht="30.75" thickBot="1" x14ac:dyDescent="0.3">
      <c r="A431" s="61" t="s">
        <v>733</v>
      </c>
      <c r="B431" s="25" t="s">
        <v>734</v>
      </c>
      <c r="C431" s="26">
        <v>99204</v>
      </c>
      <c r="D431" s="70">
        <f t="shared" si="12"/>
        <v>157.43385000000001</v>
      </c>
      <c r="E431" s="62" t="s">
        <v>22</v>
      </c>
      <c r="F431" s="130" t="s">
        <v>68</v>
      </c>
      <c r="G431" s="145"/>
      <c r="I431" s="70">
        <v>152.11000000000001</v>
      </c>
    </row>
    <row r="432" spans="1:9" ht="15.75" thickBot="1" x14ac:dyDescent="0.3">
      <c r="A432" s="61" t="s">
        <v>735</v>
      </c>
      <c r="B432" s="25" t="s">
        <v>736</v>
      </c>
      <c r="C432" s="26">
        <v>99205</v>
      </c>
      <c r="D432" s="70">
        <f t="shared" si="12"/>
        <v>197.80919999999998</v>
      </c>
      <c r="E432" s="62" t="s">
        <v>22</v>
      </c>
      <c r="F432" s="130" t="s">
        <v>68</v>
      </c>
      <c r="G432" s="145"/>
      <c r="I432" s="70">
        <v>191.12</v>
      </c>
    </row>
    <row r="433" spans="1:9" ht="15.75" thickBot="1" x14ac:dyDescent="0.3">
      <c r="A433" s="61" t="s">
        <v>737</v>
      </c>
      <c r="B433" s="25" t="s">
        <v>738</v>
      </c>
      <c r="C433" s="26">
        <v>99386</v>
      </c>
      <c r="D433" s="70">
        <f t="shared" si="12"/>
        <v>145.64519999999999</v>
      </c>
      <c r="E433" s="62" t="s">
        <v>22</v>
      </c>
      <c r="F433" s="130" t="s">
        <v>68</v>
      </c>
      <c r="G433" s="145"/>
      <c r="I433" s="70">
        <v>140.72</v>
      </c>
    </row>
    <row r="434" spans="1:9" ht="15.75" thickBot="1" x14ac:dyDescent="0.3">
      <c r="A434" s="61" t="s">
        <v>739</v>
      </c>
      <c r="B434" s="26" t="s">
        <v>740</v>
      </c>
      <c r="C434" s="26">
        <v>99385</v>
      </c>
      <c r="D434" s="70">
        <f t="shared" si="12"/>
        <v>125.03834999999999</v>
      </c>
      <c r="E434" s="62" t="s">
        <v>22</v>
      </c>
      <c r="F434" s="130" t="s">
        <v>68</v>
      </c>
      <c r="G434" s="145"/>
      <c r="I434" s="70">
        <v>120.81</v>
      </c>
    </row>
    <row r="435" spans="1:9" ht="15.75" thickBot="1" x14ac:dyDescent="0.3">
      <c r="A435" s="61" t="s">
        <v>741</v>
      </c>
      <c r="B435" s="26" t="s">
        <v>742</v>
      </c>
      <c r="C435" s="26">
        <v>99214</v>
      </c>
      <c r="D435" s="70">
        <f t="shared" si="12"/>
        <v>102.18554999999999</v>
      </c>
      <c r="E435" s="66" t="s">
        <v>16</v>
      </c>
      <c r="F435" s="130" t="s">
        <v>68</v>
      </c>
      <c r="G435" s="145"/>
      <c r="I435" s="70">
        <v>98.73</v>
      </c>
    </row>
    <row r="436" spans="1:9" ht="15.75" thickBot="1" x14ac:dyDescent="0.3">
      <c r="A436" s="61" t="s">
        <v>743</v>
      </c>
      <c r="B436" s="26" t="s">
        <v>742</v>
      </c>
      <c r="C436" s="26">
        <v>99213</v>
      </c>
      <c r="D436" s="70">
        <f t="shared" si="12"/>
        <v>69.25184999999999</v>
      </c>
      <c r="E436" s="66" t="s">
        <v>16</v>
      </c>
      <c r="F436" s="130" t="s">
        <v>68</v>
      </c>
      <c r="G436" s="145"/>
      <c r="I436" s="70">
        <v>66.91</v>
      </c>
    </row>
    <row r="437" spans="1:9" ht="15.75" thickBot="1" x14ac:dyDescent="0.3">
      <c r="A437" s="61" t="s">
        <v>744</v>
      </c>
      <c r="B437" s="26" t="s">
        <v>745</v>
      </c>
      <c r="C437" s="26">
        <v>93010</v>
      </c>
      <c r="D437" s="70">
        <f t="shared" si="12"/>
        <v>8.2489499999999989</v>
      </c>
      <c r="E437" s="66" t="s">
        <v>16</v>
      </c>
      <c r="F437" s="130" t="s">
        <v>68</v>
      </c>
      <c r="G437" s="145"/>
      <c r="I437" s="70">
        <v>7.97</v>
      </c>
    </row>
    <row r="438" spans="1:9" ht="15.75" thickBot="1" x14ac:dyDescent="0.3">
      <c r="A438" s="61" t="s">
        <v>746</v>
      </c>
      <c r="B438" s="26" t="s">
        <v>747</v>
      </c>
      <c r="C438" s="26">
        <v>99336</v>
      </c>
      <c r="D438" s="70">
        <f t="shared" si="12"/>
        <v>129.73724999999999</v>
      </c>
      <c r="E438" s="66" t="s">
        <v>16</v>
      </c>
      <c r="F438" s="130" t="s">
        <v>68</v>
      </c>
      <c r="G438" s="145"/>
      <c r="I438" s="70">
        <v>125.35</v>
      </c>
    </row>
    <row r="439" spans="1:9" ht="15.75" thickBot="1" x14ac:dyDescent="0.3">
      <c r="A439" s="61" t="s">
        <v>748</v>
      </c>
      <c r="B439" s="26" t="s">
        <v>742</v>
      </c>
      <c r="C439" s="26">
        <v>99215</v>
      </c>
      <c r="D439" s="70">
        <f t="shared" si="12"/>
        <v>137.96549999999999</v>
      </c>
      <c r="E439" s="66" t="s">
        <v>16</v>
      </c>
      <c r="F439" s="130" t="s">
        <v>68</v>
      </c>
      <c r="G439" s="145"/>
      <c r="I439" s="70">
        <v>133.30000000000001</v>
      </c>
    </row>
    <row r="440" spans="1:9" x14ac:dyDescent="0.25">
      <c r="B440" s="38"/>
      <c r="D440" s="32"/>
      <c r="E440" s="64"/>
      <c r="F440" s="64"/>
      <c r="G440" s="9"/>
    </row>
    <row r="441" spans="1:9" ht="15.75" thickBot="1" x14ac:dyDescent="0.3">
      <c r="F441" s="64"/>
    </row>
    <row r="442" spans="1:9" ht="15.75" thickBot="1" x14ac:dyDescent="0.3">
      <c r="A442" s="10" t="s">
        <v>8</v>
      </c>
      <c r="B442" s="10" t="s">
        <v>749</v>
      </c>
      <c r="C442" s="10" t="s">
        <v>96</v>
      </c>
      <c r="D442" s="10" t="s">
        <v>11</v>
      </c>
      <c r="E442" s="129" t="s">
        <v>12</v>
      </c>
      <c r="F442" s="112"/>
      <c r="G442" s="11"/>
    </row>
    <row r="443" spans="1:9" ht="33.6" customHeight="1" thickBot="1" x14ac:dyDescent="0.3">
      <c r="A443" s="168" t="s">
        <v>750</v>
      </c>
      <c r="B443" s="169"/>
      <c r="C443" s="169"/>
      <c r="D443" s="169"/>
      <c r="E443" s="169"/>
      <c r="F443" s="170"/>
      <c r="G443" s="171"/>
    </row>
    <row r="444" spans="1:9" ht="30.75" thickBot="1" x14ac:dyDescent="0.3">
      <c r="A444" s="61" t="s">
        <v>751</v>
      </c>
      <c r="B444" s="65" t="s">
        <v>752</v>
      </c>
      <c r="C444" s="65">
        <v>93452</v>
      </c>
      <c r="D444" s="70">
        <f t="shared" ref="D444:D446" si="13">$I444*1.035</f>
        <v>1552.4999999999998</v>
      </c>
      <c r="E444" s="130" t="s">
        <v>753</v>
      </c>
      <c r="F444" s="131"/>
      <c r="G444" s="172"/>
      <c r="H444" s="67"/>
      <c r="I444" s="48">
        <v>1500</v>
      </c>
    </row>
    <row r="445" spans="1:9" ht="15.75" thickBot="1" x14ac:dyDescent="0.3">
      <c r="A445" s="61" t="s">
        <v>754</v>
      </c>
      <c r="B445" s="65" t="s">
        <v>755</v>
      </c>
      <c r="C445" s="25">
        <v>81000</v>
      </c>
      <c r="D445" s="70">
        <f t="shared" si="13"/>
        <v>3.3534000000000002</v>
      </c>
      <c r="E445" s="130" t="s">
        <v>753</v>
      </c>
      <c r="F445" s="131"/>
      <c r="G445" s="173"/>
      <c r="H445" s="67"/>
      <c r="I445" s="77">
        <v>3.24</v>
      </c>
    </row>
    <row r="446" spans="1:9" ht="33" customHeight="1" thickBot="1" x14ac:dyDescent="0.3">
      <c r="A446" s="61" t="s">
        <v>754</v>
      </c>
      <c r="B446" s="65" t="s">
        <v>756</v>
      </c>
      <c r="C446" s="25">
        <v>81002</v>
      </c>
      <c r="D446" s="70">
        <f t="shared" si="13"/>
        <v>2.7013499999999997</v>
      </c>
      <c r="E446" s="130" t="s">
        <v>753</v>
      </c>
      <c r="F446" s="131"/>
      <c r="G446" s="173"/>
      <c r="H446" s="67"/>
      <c r="I446" s="77">
        <v>2.61</v>
      </c>
    </row>
    <row r="447" spans="1:9" ht="45.75" thickBot="1" x14ac:dyDescent="0.3">
      <c r="A447" s="61" t="s">
        <v>757</v>
      </c>
      <c r="B447" s="65" t="s">
        <v>758</v>
      </c>
      <c r="C447" s="65">
        <v>59400</v>
      </c>
      <c r="D447" s="27" t="s">
        <v>68</v>
      </c>
      <c r="E447" s="127" t="s">
        <v>759</v>
      </c>
      <c r="F447" s="131"/>
      <c r="G447" s="143"/>
      <c r="H447" s="67"/>
    </row>
    <row r="448" spans="1:9" ht="45.75" thickBot="1" x14ac:dyDescent="0.3">
      <c r="A448" s="61" t="s">
        <v>757</v>
      </c>
      <c r="B448" s="65" t="s">
        <v>760</v>
      </c>
      <c r="C448" s="65">
        <v>59510</v>
      </c>
      <c r="D448" s="27" t="s">
        <v>68</v>
      </c>
      <c r="E448" s="127" t="s">
        <v>759</v>
      </c>
      <c r="F448" s="131"/>
      <c r="G448" s="143"/>
      <c r="H448" s="67"/>
    </row>
    <row r="449" spans="1:9" ht="45.75" thickBot="1" x14ac:dyDescent="0.3">
      <c r="A449" s="61" t="s">
        <v>757</v>
      </c>
      <c r="B449" s="65" t="s">
        <v>761</v>
      </c>
      <c r="C449" s="65">
        <v>59610</v>
      </c>
      <c r="D449" s="27" t="s">
        <v>68</v>
      </c>
      <c r="E449" s="127" t="s">
        <v>759</v>
      </c>
      <c r="F449" s="131"/>
      <c r="G449" s="143"/>
      <c r="H449" s="67"/>
    </row>
    <row r="450" spans="1:9" ht="30.75" thickBot="1" x14ac:dyDescent="0.3">
      <c r="A450" s="61" t="s">
        <v>762</v>
      </c>
      <c r="B450" s="65" t="s">
        <v>763</v>
      </c>
      <c r="C450" s="25">
        <v>99243</v>
      </c>
      <c r="D450" s="27" t="s">
        <v>1063</v>
      </c>
      <c r="E450" s="130" t="s">
        <v>753</v>
      </c>
      <c r="F450" s="131"/>
      <c r="G450" s="41"/>
      <c r="H450" s="67"/>
    </row>
    <row r="451" spans="1:9" ht="30.75" thickBot="1" x14ac:dyDescent="0.3">
      <c r="A451" s="61" t="s">
        <v>762</v>
      </c>
      <c r="B451" s="65" t="s">
        <v>764</v>
      </c>
      <c r="C451" s="25">
        <v>99244</v>
      </c>
      <c r="D451" s="27" t="s">
        <v>1064</v>
      </c>
      <c r="E451" s="130" t="s">
        <v>753</v>
      </c>
      <c r="F451" s="131"/>
      <c r="G451" s="41"/>
      <c r="H451" s="67"/>
    </row>
    <row r="452" spans="1:9" ht="45.75" thickBot="1" x14ac:dyDescent="0.3">
      <c r="A452" s="61" t="s">
        <v>765</v>
      </c>
      <c r="B452" s="65" t="s">
        <v>766</v>
      </c>
      <c r="C452" s="65">
        <v>90832</v>
      </c>
      <c r="D452" s="27" t="s">
        <v>68</v>
      </c>
      <c r="E452" s="127" t="s">
        <v>767</v>
      </c>
      <c r="F452" s="131"/>
      <c r="G452" s="173"/>
      <c r="H452" s="67"/>
    </row>
    <row r="453" spans="1:9" ht="45.75" thickBot="1" x14ac:dyDescent="0.3">
      <c r="A453" s="61" t="s">
        <v>765</v>
      </c>
      <c r="B453" s="65" t="s">
        <v>768</v>
      </c>
      <c r="C453" s="25">
        <v>90834</v>
      </c>
      <c r="D453" s="27" t="s">
        <v>68</v>
      </c>
      <c r="E453" s="127" t="s">
        <v>767</v>
      </c>
      <c r="F453" s="131"/>
      <c r="G453" s="173"/>
      <c r="H453" s="67"/>
    </row>
    <row r="454" spans="1:9" ht="45.75" thickBot="1" x14ac:dyDescent="0.3">
      <c r="A454" s="61" t="s">
        <v>765</v>
      </c>
      <c r="B454" s="65" t="s">
        <v>769</v>
      </c>
      <c r="C454" s="25">
        <v>90837</v>
      </c>
      <c r="D454" s="27" t="s">
        <v>68</v>
      </c>
      <c r="E454" s="127" t="s">
        <v>767</v>
      </c>
      <c r="F454" s="131"/>
      <c r="G454" s="173"/>
      <c r="H454" s="67"/>
    </row>
    <row r="455" spans="1:9" ht="45.75" thickBot="1" x14ac:dyDescent="0.3">
      <c r="A455" s="61" t="s">
        <v>765</v>
      </c>
      <c r="B455" s="65" t="s">
        <v>770</v>
      </c>
      <c r="C455" s="25">
        <v>90846</v>
      </c>
      <c r="D455" s="27" t="s">
        <v>68</v>
      </c>
      <c r="E455" s="127" t="s">
        <v>767</v>
      </c>
      <c r="F455" s="131"/>
      <c r="G455" s="173"/>
      <c r="H455" s="67"/>
    </row>
    <row r="456" spans="1:9" ht="45.75" thickBot="1" x14ac:dyDescent="0.3">
      <c r="A456" s="61" t="s">
        <v>765</v>
      </c>
      <c r="B456" s="65" t="s">
        <v>771</v>
      </c>
      <c r="C456" s="25">
        <v>90847</v>
      </c>
      <c r="D456" s="27" t="s">
        <v>68</v>
      </c>
      <c r="E456" s="127" t="s">
        <v>767</v>
      </c>
      <c r="F456" s="131"/>
      <c r="G456" s="173"/>
      <c r="H456" s="67"/>
    </row>
    <row r="457" spans="1:9" ht="45.75" thickBot="1" x14ac:dyDescent="0.3">
      <c r="A457" s="61" t="s">
        <v>765</v>
      </c>
      <c r="B457" s="65" t="s">
        <v>772</v>
      </c>
      <c r="C457" s="25">
        <v>90853</v>
      </c>
      <c r="D457" s="27" t="s">
        <v>68</v>
      </c>
      <c r="E457" s="127" t="s">
        <v>767</v>
      </c>
      <c r="F457" s="131"/>
      <c r="G457" s="173"/>
      <c r="H457" s="67"/>
    </row>
    <row r="458" spans="1:9" ht="30.75" thickBot="1" x14ac:dyDescent="0.3">
      <c r="A458" s="61" t="s">
        <v>773</v>
      </c>
      <c r="B458" s="65" t="s">
        <v>774</v>
      </c>
      <c r="C458" s="65">
        <v>42820</v>
      </c>
      <c r="D458" s="70">
        <f t="shared" ref="D458:D465" si="14">$I458*1.035</f>
        <v>1009.1249999999999</v>
      </c>
      <c r="E458" s="130" t="s">
        <v>753</v>
      </c>
      <c r="F458" s="131"/>
      <c r="G458" s="172"/>
      <c r="H458" s="67"/>
      <c r="I458" s="48">
        <v>975</v>
      </c>
    </row>
    <row r="459" spans="1:9" ht="30.75" thickBot="1" x14ac:dyDescent="0.3">
      <c r="A459" s="61" t="s">
        <v>773</v>
      </c>
      <c r="B459" s="65" t="s">
        <v>775</v>
      </c>
      <c r="C459" s="65">
        <v>45391</v>
      </c>
      <c r="D459" s="70">
        <f t="shared" si="14"/>
        <v>776.24999999999989</v>
      </c>
      <c r="E459" s="130" t="s">
        <v>753</v>
      </c>
      <c r="F459" s="131"/>
      <c r="G459" s="172"/>
      <c r="H459" s="67"/>
      <c r="I459" s="48">
        <v>750</v>
      </c>
    </row>
    <row r="460" spans="1:9" ht="31.15" customHeight="1" thickBot="1" x14ac:dyDescent="0.3">
      <c r="A460" s="61" t="s">
        <v>773</v>
      </c>
      <c r="B460" s="65" t="s">
        <v>776</v>
      </c>
      <c r="C460" s="65">
        <v>55700</v>
      </c>
      <c r="D460" s="70">
        <f t="shared" si="14"/>
        <v>776.24999999999989</v>
      </c>
      <c r="E460" s="130" t="s">
        <v>753</v>
      </c>
      <c r="F460" s="131"/>
      <c r="G460" s="172"/>
      <c r="H460" s="67"/>
      <c r="I460" s="48">
        <v>750</v>
      </c>
    </row>
    <row r="461" spans="1:9" ht="45.75" thickBot="1" x14ac:dyDescent="0.3">
      <c r="A461" s="61" t="s">
        <v>773</v>
      </c>
      <c r="B461" s="65" t="s">
        <v>777</v>
      </c>
      <c r="C461" s="65">
        <v>55866</v>
      </c>
      <c r="D461" s="70">
        <f t="shared" si="14"/>
        <v>1242</v>
      </c>
      <c r="E461" s="130" t="s">
        <v>753</v>
      </c>
      <c r="F461" s="131"/>
      <c r="G461" s="172"/>
      <c r="H461" s="67"/>
      <c r="I461" s="48">
        <v>1200</v>
      </c>
    </row>
    <row r="462" spans="1:9" ht="45.75" thickBot="1" x14ac:dyDescent="0.3">
      <c r="A462" s="61" t="s">
        <v>773</v>
      </c>
      <c r="B462" s="65" t="s">
        <v>778</v>
      </c>
      <c r="C462" s="65">
        <v>62322</v>
      </c>
      <c r="D462" s="70">
        <f t="shared" si="14"/>
        <v>543.375</v>
      </c>
      <c r="E462" s="130" t="s">
        <v>753</v>
      </c>
      <c r="F462" s="131"/>
      <c r="G462" s="172"/>
      <c r="H462" s="67"/>
      <c r="I462" s="48">
        <v>525</v>
      </c>
    </row>
    <row r="463" spans="1:9" ht="45.75" thickBot="1" x14ac:dyDescent="0.3">
      <c r="A463" s="61" t="s">
        <v>773</v>
      </c>
      <c r="B463" s="65" t="s">
        <v>779</v>
      </c>
      <c r="C463" s="65">
        <v>62323</v>
      </c>
      <c r="D463" s="70">
        <f t="shared" si="14"/>
        <v>543.375</v>
      </c>
      <c r="E463" s="130" t="s">
        <v>753</v>
      </c>
      <c r="F463" s="131"/>
      <c r="G463" s="172"/>
      <c r="H463" s="67"/>
      <c r="I463" s="48">
        <v>525</v>
      </c>
    </row>
    <row r="464" spans="1:9" ht="45.75" thickBot="1" x14ac:dyDescent="0.3">
      <c r="A464" s="61" t="s">
        <v>773</v>
      </c>
      <c r="B464" s="65" t="s">
        <v>780</v>
      </c>
      <c r="C464" s="65">
        <v>64483</v>
      </c>
      <c r="D464" s="70">
        <f t="shared" si="14"/>
        <v>543.375</v>
      </c>
      <c r="E464" s="130" t="s">
        <v>753</v>
      </c>
      <c r="F464" s="131"/>
      <c r="G464" s="172"/>
      <c r="H464" s="67"/>
      <c r="I464" s="48">
        <v>525</v>
      </c>
    </row>
    <row r="465" spans="1:9" ht="30.75" thickBot="1" x14ac:dyDescent="0.3">
      <c r="A465" s="61" t="s">
        <v>773</v>
      </c>
      <c r="B465" s="65" t="s">
        <v>781</v>
      </c>
      <c r="C465" s="65">
        <v>66821</v>
      </c>
      <c r="D465" s="70">
        <f t="shared" si="14"/>
        <v>776.24999999999989</v>
      </c>
      <c r="E465" s="130" t="s">
        <v>753</v>
      </c>
      <c r="F465" s="131"/>
      <c r="G465" s="172"/>
      <c r="H465" s="67"/>
      <c r="I465" s="48">
        <v>750</v>
      </c>
    </row>
    <row r="466" spans="1:9" x14ac:dyDescent="0.25">
      <c r="F466" s="64"/>
      <c r="H466" s="67"/>
    </row>
    <row r="467" spans="1:9" x14ac:dyDescent="0.25">
      <c r="F467" s="64"/>
      <c r="H467" s="67"/>
    </row>
    <row r="468" spans="1:9" x14ac:dyDescent="0.25">
      <c r="F468" s="64"/>
      <c r="H468" s="67"/>
    </row>
    <row r="469" spans="1:9" x14ac:dyDescent="0.25">
      <c r="F469" s="64"/>
      <c r="H469" s="67"/>
    </row>
    <row r="470" spans="1:9" x14ac:dyDescent="0.25">
      <c r="F470" s="64"/>
      <c r="H470" s="67"/>
    </row>
    <row r="471" spans="1:9" x14ac:dyDescent="0.25">
      <c r="F471" s="64"/>
      <c r="H471" s="67"/>
    </row>
    <row r="472" spans="1:9" x14ac:dyDescent="0.25">
      <c r="F472" s="64"/>
      <c r="H472" s="67"/>
    </row>
    <row r="473" spans="1:9" x14ac:dyDescent="0.25">
      <c r="F473" s="64"/>
      <c r="H473" s="67"/>
    </row>
    <row r="474" spans="1:9" x14ac:dyDescent="0.25">
      <c r="F474" s="64"/>
      <c r="H474" s="67"/>
    </row>
    <row r="475" spans="1:9" x14ac:dyDescent="0.25">
      <c r="F475" s="64"/>
      <c r="H475" s="67"/>
    </row>
    <row r="476" spans="1:9" x14ac:dyDescent="0.25">
      <c r="F476" s="64"/>
      <c r="H476" s="67"/>
    </row>
    <row r="477" spans="1:9" x14ac:dyDescent="0.25">
      <c r="F477" s="64"/>
      <c r="H477" s="67"/>
    </row>
    <row r="478" spans="1:9" x14ac:dyDescent="0.25">
      <c r="F478" s="64"/>
      <c r="H478" s="67"/>
    </row>
    <row r="479" spans="1:9" x14ac:dyDescent="0.25">
      <c r="F479" s="64"/>
      <c r="H479" s="67"/>
    </row>
    <row r="480" spans="1:9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5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7.5703125" style="9" customWidth="1"/>
    <col min="4" max="4" width="27.42578125" customWidth="1"/>
    <col min="5" max="5" width="35.28515625" customWidth="1"/>
    <col min="6" max="6" width="24.140625" customWidth="1"/>
    <col min="7" max="7" width="14.85546875" customWidth="1"/>
    <col min="8" max="8" width="11.85546875" customWidth="1"/>
    <col min="9" max="9" width="14.7109375" hidden="1" customWidth="1"/>
    <col min="10" max="10" width="0" hidden="1" customWidth="1"/>
    <col min="11" max="11" width="14" customWidth="1"/>
    <col min="12" max="12" width="24.140625" customWidth="1"/>
    <col min="13" max="13" width="10.85546875" bestFit="1" customWidth="1"/>
  </cols>
  <sheetData>
    <row r="1" spans="1:13" ht="45" x14ac:dyDescent="0.25">
      <c r="A1" s="1" t="s">
        <v>0</v>
      </c>
      <c r="C1" s="2"/>
      <c r="D1" s="3"/>
      <c r="G1" s="34"/>
      <c r="I1" s="5"/>
    </row>
    <row r="2" spans="1:13" x14ac:dyDescent="0.25">
      <c r="A2" s="6" t="s">
        <v>1</v>
      </c>
      <c r="C2" s="2"/>
      <c r="D2" s="3"/>
      <c r="E2" s="4"/>
      <c r="F2" s="4"/>
      <c r="G2" s="114"/>
      <c r="H2" s="4"/>
      <c r="I2" s="5"/>
      <c r="J2" s="4"/>
    </row>
    <row r="3" spans="1:13" x14ac:dyDescent="0.25">
      <c r="A3" s="6"/>
      <c r="C3" s="7"/>
      <c r="D3" s="3"/>
      <c r="E3" s="4"/>
      <c r="F3" s="4"/>
      <c r="G3" s="34"/>
      <c r="H3" s="4"/>
      <c r="I3" s="5"/>
    </row>
    <row r="4" spans="1:13" x14ac:dyDescent="0.25">
      <c r="A4" s="6" t="s">
        <v>893</v>
      </c>
      <c r="C4" s="2"/>
      <c r="D4" s="3"/>
      <c r="E4" s="4"/>
      <c r="F4" s="4"/>
      <c r="G4" s="4"/>
      <c r="H4" s="4"/>
      <c r="I4" s="4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877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954</v>
      </c>
      <c r="C9" s="5"/>
    </row>
    <row r="10" spans="1:13" x14ac:dyDescent="0.25">
      <c r="A10" s="6" t="s">
        <v>6</v>
      </c>
      <c r="C10" s="5"/>
    </row>
    <row r="11" spans="1:13" x14ac:dyDescent="0.25">
      <c r="A11" s="6" t="s">
        <v>878</v>
      </c>
      <c r="C11" s="5"/>
    </row>
    <row r="12" spans="1:13" ht="15.75" thickBot="1" x14ac:dyDescent="0.3"/>
    <row r="13" spans="1:13" ht="45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13</v>
      </c>
      <c r="B15" s="17"/>
      <c r="C15" s="18"/>
      <c r="D15" s="18"/>
      <c r="E15" s="17"/>
      <c r="F15" s="113"/>
      <c r="G15" s="20"/>
      <c r="H15" s="12"/>
      <c r="J15" s="21"/>
      <c r="K15" s="1"/>
      <c r="L15" s="22"/>
      <c r="M15" s="23"/>
    </row>
    <row r="16" spans="1:13" ht="45.75" thickBot="1" x14ac:dyDescent="0.3">
      <c r="A16" s="24" t="s">
        <v>14</v>
      </c>
      <c r="B16" s="25" t="s">
        <v>15</v>
      </c>
      <c r="C16" s="26">
        <v>193</v>
      </c>
      <c r="D16" s="27">
        <f>$I16*1.035</f>
        <v>7710.2718351749991</v>
      </c>
      <c r="E16" s="127" t="s">
        <v>16</v>
      </c>
      <c r="F16" s="128"/>
      <c r="I16" s="27">
        <v>7449.5380049999994</v>
      </c>
      <c r="K16" s="30"/>
      <c r="L16" s="31"/>
      <c r="M16" s="32"/>
    </row>
    <row r="17" spans="1:13" ht="34.15" customHeight="1" thickBot="1" x14ac:dyDescent="0.3">
      <c r="A17" s="33" t="s">
        <v>17</v>
      </c>
      <c r="B17" s="26" t="s">
        <v>17</v>
      </c>
      <c r="C17" s="26">
        <v>194</v>
      </c>
      <c r="D17" s="27">
        <f t="shared" ref="D17:D38" si="0">$I17*1.035</f>
        <v>4988.1961930499992</v>
      </c>
      <c r="E17" s="127" t="s">
        <v>16</v>
      </c>
      <c r="F17" s="128"/>
      <c r="I17" s="27">
        <v>4819.5132299999996</v>
      </c>
      <c r="K17" s="30"/>
      <c r="L17" s="31"/>
      <c r="M17" s="32"/>
    </row>
    <row r="18" spans="1:13" ht="60.75" thickBot="1" x14ac:dyDescent="0.3">
      <c r="A18" s="24" t="s">
        <v>18</v>
      </c>
      <c r="B18" s="25" t="s">
        <v>19</v>
      </c>
      <c r="C18" s="26">
        <v>195</v>
      </c>
      <c r="D18" s="27">
        <f t="shared" si="0"/>
        <v>3810.3122074499997</v>
      </c>
      <c r="E18" s="127" t="s">
        <v>16</v>
      </c>
      <c r="F18" s="128"/>
      <c r="I18" s="27">
        <v>3681.4610699999998</v>
      </c>
      <c r="K18" s="30"/>
      <c r="L18" s="31"/>
      <c r="M18" s="32"/>
    </row>
    <row r="19" spans="1:13" ht="60.75" thickBot="1" x14ac:dyDescent="0.3">
      <c r="A19" s="24" t="s">
        <v>20</v>
      </c>
      <c r="B19" s="25" t="s">
        <v>21</v>
      </c>
      <c r="C19" s="35">
        <v>216</v>
      </c>
      <c r="D19" s="27">
        <f t="shared" si="0"/>
        <v>57836.83467397499</v>
      </c>
      <c r="E19" s="127" t="s">
        <v>22</v>
      </c>
      <c r="F19" s="128"/>
      <c r="I19" s="27">
        <v>55880.999684999995</v>
      </c>
      <c r="K19" s="30"/>
      <c r="L19" s="31"/>
      <c r="M19" s="32"/>
    </row>
    <row r="20" spans="1:13" ht="60.75" thickBot="1" x14ac:dyDescent="0.3">
      <c r="A20" s="24" t="s">
        <v>23</v>
      </c>
      <c r="B20" s="25" t="s">
        <v>24</v>
      </c>
      <c r="C20" s="26">
        <v>247</v>
      </c>
      <c r="D20" s="27">
        <f t="shared" si="0"/>
        <v>11336.539669874999</v>
      </c>
      <c r="E20" s="127" t="s">
        <v>16</v>
      </c>
      <c r="F20" s="128"/>
      <c r="I20" s="27">
        <v>10953.178425</v>
      </c>
      <c r="K20" s="30"/>
      <c r="L20" s="31"/>
      <c r="M20" s="32"/>
    </row>
    <row r="21" spans="1:13" ht="30.75" thickBot="1" x14ac:dyDescent="0.3">
      <c r="A21" s="24" t="s">
        <v>25</v>
      </c>
      <c r="B21" s="25" t="s">
        <v>26</v>
      </c>
      <c r="C21" s="26">
        <v>291</v>
      </c>
      <c r="D21" s="27">
        <f t="shared" si="0"/>
        <v>7598.064136949999</v>
      </c>
      <c r="E21" s="127" t="s">
        <v>16</v>
      </c>
      <c r="F21" s="128"/>
      <c r="I21" s="27">
        <v>7341.1247699999994</v>
      </c>
      <c r="K21" s="30"/>
      <c r="L21" s="31"/>
      <c r="M21" s="32"/>
    </row>
    <row r="22" spans="1:13" ht="45.75" thickBot="1" x14ac:dyDescent="0.3">
      <c r="A22" s="24" t="s">
        <v>27</v>
      </c>
      <c r="B22" s="25" t="s">
        <v>28</v>
      </c>
      <c r="C22" s="26">
        <v>308</v>
      </c>
      <c r="D22" s="27">
        <f t="shared" si="0"/>
        <v>6961.6268221499995</v>
      </c>
      <c r="E22" s="127" t="s">
        <v>16</v>
      </c>
      <c r="F22" s="128"/>
      <c r="I22" s="27">
        <v>6726.2094900000002</v>
      </c>
      <c r="K22" s="30"/>
      <c r="L22" s="31"/>
      <c r="M22" s="32"/>
    </row>
    <row r="23" spans="1:13" ht="75.75" thickBot="1" x14ac:dyDescent="0.3">
      <c r="A23" s="24" t="s">
        <v>29</v>
      </c>
      <c r="B23" s="25" t="s">
        <v>30</v>
      </c>
      <c r="C23" s="26">
        <v>310</v>
      </c>
      <c r="D23" s="27">
        <f t="shared" si="0"/>
        <v>3272.4276857999998</v>
      </c>
      <c r="E23" s="127" t="s">
        <v>16</v>
      </c>
      <c r="F23" s="128"/>
      <c r="I23" s="27">
        <v>3161.7658799999999</v>
      </c>
      <c r="K23" s="30"/>
      <c r="L23" s="31"/>
      <c r="M23" s="32"/>
    </row>
    <row r="24" spans="1:13" ht="30.75" thickBot="1" x14ac:dyDescent="0.3">
      <c r="A24" s="24" t="s">
        <v>31</v>
      </c>
      <c r="B24" s="25" t="s">
        <v>32</v>
      </c>
      <c r="C24" s="26">
        <v>331</v>
      </c>
      <c r="D24" s="27">
        <f t="shared" si="0"/>
        <v>10145.0007792</v>
      </c>
      <c r="E24" s="127" t="s">
        <v>16</v>
      </c>
      <c r="F24" s="128"/>
      <c r="I24" s="27">
        <v>9801.9331199999997</v>
      </c>
      <c r="K24" s="30"/>
      <c r="L24" s="31"/>
      <c r="M24" s="32"/>
    </row>
    <row r="25" spans="1:13" ht="30.75" thickBot="1" x14ac:dyDescent="0.3">
      <c r="A25" s="24" t="s">
        <v>33</v>
      </c>
      <c r="B25" s="25" t="s">
        <v>34</v>
      </c>
      <c r="C25" s="26">
        <v>378</v>
      </c>
      <c r="D25" s="27">
        <f t="shared" si="0"/>
        <v>5847.861521249999</v>
      </c>
      <c r="E25" s="127" t="s">
        <v>16</v>
      </c>
      <c r="F25" s="128"/>
      <c r="I25" s="27">
        <v>5650.1077499999992</v>
      </c>
      <c r="K25" s="30"/>
      <c r="L25" s="31"/>
      <c r="M25" s="32"/>
    </row>
    <row r="26" spans="1:13" ht="30.75" thickBot="1" x14ac:dyDescent="0.3">
      <c r="A26" s="24" t="s">
        <v>35</v>
      </c>
      <c r="B26" s="25" t="s">
        <v>36</v>
      </c>
      <c r="C26" s="26">
        <v>392</v>
      </c>
      <c r="D26" s="27">
        <f t="shared" si="0"/>
        <v>4675.9144508999989</v>
      </c>
      <c r="E26" s="127" t="s">
        <v>16</v>
      </c>
      <c r="F26" s="128"/>
      <c r="I26" s="27">
        <v>4517.7917399999997</v>
      </c>
      <c r="K26" s="30"/>
      <c r="L26" s="31"/>
      <c r="M26" s="32"/>
    </row>
    <row r="27" spans="1:13" ht="45.75" thickBot="1" x14ac:dyDescent="0.3">
      <c r="A27" s="24" t="s">
        <v>37</v>
      </c>
      <c r="B27" s="36" t="s">
        <v>38</v>
      </c>
      <c r="C27" s="35">
        <v>460</v>
      </c>
      <c r="D27" s="27">
        <f t="shared" si="0"/>
        <v>22358.422831499996</v>
      </c>
      <c r="E27" s="127" t="s">
        <v>22</v>
      </c>
      <c r="F27" s="128"/>
      <c r="I27" s="27">
        <v>21602.340899999999</v>
      </c>
      <c r="K27" s="30"/>
      <c r="L27" s="31"/>
      <c r="M27" s="32"/>
    </row>
    <row r="28" spans="1:13" ht="45.75" thickBot="1" x14ac:dyDescent="0.3">
      <c r="A28" s="24" t="s">
        <v>39</v>
      </c>
      <c r="B28" s="25" t="s">
        <v>40</v>
      </c>
      <c r="C28" s="26">
        <v>470</v>
      </c>
      <c r="D28" s="27">
        <f t="shared" si="0"/>
        <v>11350.788266474998</v>
      </c>
      <c r="E28" s="127" t="s">
        <v>22</v>
      </c>
      <c r="F28" s="128"/>
      <c r="I28" s="27">
        <v>10966.945184999999</v>
      </c>
      <c r="K28" s="30"/>
      <c r="L28" s="31"/>
      <c r="M28" s="32"/>
    </row>
    <row r="29" spans="1:13" ht="45.75" thickBot="1" x14ac:dyDescent="0.3">
      <c r="A29" s="24" t="s">
        <v>41</v>
      </c>
      <c r="B29" s="37" t="s">
        <v>42</v>
      </c>
      <c r="C29" s="35">
        <v>473</v>
      </c>
      <c r="D29" s="27">
        <f t="shared" si="0"/>
        <v>15050.673850274996</v>
      </c>
      <c r="E29" s="127" t="s">
        <v>22</v>
      </c>
      <c r="F29" s="128"/>
      <c r="I29" s="27">
        <v>14541.713864999998</v>
      </c>
      <c r="M29" s="32"/>
    </row>
    <row r="30" spans="1:13" ht="45.75" thickBot="1" x14ac:dyDescent="0.3">
      <c r="A30" s="24" t="s">
        <v>43</v>
      </c>
      <c r="B30" s="25" t="s">
        <v>44</v>
      </c>
      <c r="C30" s="26">
        <v>481</v>
      </c>
      <c r="D30" s="27">
        <f t="shared" si="0"/>
        <v>12541.1397741</v>
      </c>
      <c r="E30" s="127" t="s">
        <v>16</v>
      </c>
      <c r="F30" s="128"/>
      <c r="H30" s="12"/>
      <c r="I30" s="27">
        <v>12117.04326</v>
      </c>
      <c r="K30" s="34"/>
      <c r="L30" s="31"/>
      <c r="M30" s="32"/>
    </row>
    <row r="31" spans="1:13" ht="45.75" thickBot="1" x14ac:dyDescent="0.3">
      <c r="A31" s="24" t="s">
        <v>45</v>
      </c>
      <c r="B31" s="25" t="s">
        <v>46</v>
      </c>
      <c r="C31" s="26">
        <v>558</v>
      </c>
      <c r="D31" s="27">
        <f t="shared" si="0"/>
        <v>5159.1793522499993</v>
      </c>
      <c r="E31" s="127" t="s">
        <v>16</v>
      </c>
      <c r="F31" s="128"/>
      <c r="H31" s="12"/>
      <c r="I31" s="27">
        <v>4984.7143499999993</v>
      </c>
      <c r="K31" s="34"/>
      <c r="L31" s="31"/>
      <c r="M31" s="32"/>
    </row>
    <row r="32" spans="1:13" ht="30.75" thickBot="1" x14ac:dyDescent="0.3">
      <c r="A32" s="24" t="s">
        <v>47</v>
      </c>
      <c r="B32" s="25" t="s">
        <v>48</v>
      </c>
      <c r="C32" s="26">
        <v>621</v>
      </c>
      <c r="D32" s="27">
        <f t="shared" si="0"/>
        <v>9231.903213749998</v>
      </c>
      <c r="E32" s="127" t="s">
        <v>16</v>
      </c>
      <c r="F32" s="128"/>
      <c r="H32" s="12"/>
      <c r="I32" s="27">
        <v>8919.7132499999989</v>
      </c>
      <c r="K32" s="34"/>
      <c r="L32" s="31"/>
      <c r="M32" s="32"/>
    </row>
    <row r="33" spans="1:13" ht="30.75" thickBot="1" x14ac:dyDescent="0.3">
      <c r="A33" s="24" t="s">
        <v>49</v>
      </c>
      <c r="B33" s="25" t="s">
        <v>50</v>
      </c>
      <c r="C33" s="26">
        <v>638</v>
      </c>
      <c r="D33" s="27">
        <f t="shared" si="0"/>
        <v>5200.7377589999996</v>
      </c>
      <c r="E33" s="127" t="s">
        <v>16</v>
      </c>
      <c r="F33" s="128"/>
      <c r="H33" s="12"/>
      <c r="I33" s="27">
        <v>5024.8674000000001</v>
      </c>
      <c r="K33" s="34"/>
      <c r="L33" s="31"/>
      <c r="M33" s="32"/>
    </row>
    <row r="34" spans="1:13" ht="60.75" thickBot="1" x14ac:dyDescent="0.3">
      <c r="A34" s="24" t="s">
        <v>51</v>
      </c>
      <c r="B34" s="25" t="s">
        <v>52</v>
      </c>
      <c r="C34" s="26">
        <v>641</v>
      </c>
      <c r="D34" s="27">
        <f t="shared" si="0"/>
        <v>4572.6121255499993</v>
      </c>
      <c r="E34" s="127" t="s">
        <v>16</v>
      </c>
      <c r="F34" s="128"/>
      <c r="H34" s="12"/>
      <c r="I34" s="27">
        <v>4417.9827299999997</v>
      </c>
      <c r="K34" s="34"/>
      <c r="L34" s="31"/>
      <c r="M34" s="32"/>
    </row>
    <row r="35" spans="1:13" ht="30.75" thickBot="1" x14ac:dyDescent="0.3">
      <c r="A35" s="24" t="s">
        <v>53</v>
      </c>
      <c r="B35" s="25" t="s">
        <v>54</v>
      </c>
      <c r="C35" s="26">
        <v>683</v>
      </c>
      <c r="D35" s="27">
        <f t="shared" si="0"/>
        <v>5312.9454572249997</v>
      </c>
      <c r="E35" s="127" t="s">
        <v>16</v>
      </c>
      <c r="F35" s="128"/>
      <c r="H35" s="12"/>
      <c r="I35" s="27">
        <v>5133.2806350000001</v>
      </c>
      <c r="K35" s="34"/>
      <c r="L35" s="31"/>
      <c r="M35" s="32"/>
    </row>
    <row r="36" spans="1:13" ht="60.75" thickBot="1" x14ac:dyDescent="0.3">
      <c r="A36" s="24" t="s">
        <v>55</v>
      </c>
      <c r="B36" s="25" t="s">
        <v>56</v>
      </c>
      <c r="C36" s="35">
        <v>743</v>
      </c>
      <c r="D36" s="27">
        <f t="shared" si="0"/>
        <v>6949.7529916499989</v>
      </c>
      <c r="E36" s="127" t="s">
        <v>22</v>
      </c>
      <c r="F36" s="128"/>
      <c r="H36" s="12"/>
      <c r="I36" s="27">
        <v>6714.7371899999998</v>
      </c>
      <c r="K36" s="34"/>
      <c r="L36" s="31"/>
      <c r="M36" s="32"/>
    </row>
    <row r="37" spans="1:13" ht="45.75" thickBot="1" x14ac:dyDescent="0.3">
      <c r="A37" s="24" t="s">
        <v>57</v>
      </c>
      <c r="B37" s="25" t="s">
        <v>58</v>
      </c>
      <c r="C37" s="26">
        <v>871</v>
      </c>
      <c r="D37" s="27">
        <f t="shared" si="0"/>
        <v>11619.730527299998</v>
      </c>
      <c r="E37" s="127" t="s">
        <v>16</v>
      </c>
      <c r="F37" s="128"/>
      <c r="H37" s="12"/>
      <c r="I37" s="27">
        <v>11226.79278</v>
      </c>
      <c r="K37" s="34"/>
      <c r="L37" s="31"/>
      <c r="M37" s="32"/>
    </row>
    <row r="38" spans="1:13" ht="45.75" thickBot="1" x14ac:dyDescent="0.3">
      <c r="A38" s="24" t="s">
        <v>59</v>
      </c>
      <c r="B38" s="25" t="s">
        <v>60</v>
      </c>
      <c r="C38" s="26">
        <v>872</v>
      </c>
      <c r="D38" s="27">
        <f t="shared" si="0"/>
        <v>6103.1488769999996</v>
      </c>
      <c r="E38" s="127" t="s">
        <v>16</v>
      </c>
      <c r="F38" s="128"/>
      <c r="H38" s="12"/>
      <c r="I38" s="27">
        <v>5896.7622000000001</v>
      </c>
      <c r="L38" s="31"/>
      <c r="M38" s="32"/>
    </row>
    <row r="39" spans="1:13" x14ac:dyDescent="0.25">
      <c r="A39" s="1"/>
      <c r="B39" s="38"/>
      <c r="C39" s="39"/>
      <c r="D39" s="40"/>
      <c r="E39" s="41"/>
      <c r="F39" s="41"/>
      <c r="G39" s="41"/>
      <c r="H39" s="12"/>
      <c r="L39" s="31"/>
      <c r="M39" s="32"/>
    </row>
    <row r="40" spans="1:13" ht="15.75" thickBot="1" x14ac:dyDescent="0.3">
      <c r="A40" s="1"/>
      <c r="B40" s="38"/>
      <c r="C40"/>
      <c r="D40" s="42"/>
      <c r="E40" s="12"/>
      <c r="F40" s="12"/>
      <c r="G40" s="12"/>
      <c r="H40" s="12"/>
      <c r="L40" s="43"/>
      <c r="M40" s="32"/>
    </row>
    <row r="41" spans="1:13" ht="15.75" thickBot="1" x14ac:dyDescent="0.3">
      <c r="A41" s="16" t="s">
        <v>61</v>
      </c>
      <c r="B41" s="17"/>
      <c r="C41" s="18"/>
      <c r="D41" s="18"/>
      <c r="E41" s="18"/>
      <c r="F41" s="18"/>
      <c r="G41" s="17"/>
      <c r="H41" s="113"/>
      <c r="I41" s="44"/>
      <c r="J41" s="44"/>
      <c r="L41" s="43"/>
      <c r="M41" s="32"/>
    </row>
    <row r="42" spans="1:13" ht="30.75" thickBot="1" x14ac:dyDescent="0.3">
      <c r="A42" s="10" t="s">
        <v>8</v>
      </c>
      <c r="B42" s="10" t="s">
        <v>62</v>
      </c>
      <c r="C42" s="10" t="s">
        <v>63</v>
      </c>
      <c r="D42" s="10" t="s">
        <v>64</v>
      </c>
      <c r="E42" s="10" t="s">
        <v>65</v>
      </c>
      <c r="F42" s="10" t="s">
        <v>66</v>
      </c>
      <c r="G42" s="129" t="s">
        <v>12</v>
      </c>
      <c r="H42" s="112"/>
      <c r="I42" s="44"/>
      <c r="J42" s="44"/>
      <c r="K42" s="44"/>
      <c r="L42" s="43"/>
      <c r="M42" s="32"/>
    </row>
    <row r="43" spans="1:13" ht="30.75" thickBot="1" x14ac:dyDescent="0.3">
      <c r="A43" s="45" t="s">
        <v>67</v>
      </c>
      <c r="B43" s="46">
        <v>47562</v>
      </c>
      <c r="C43" s="27">
        <f t="shared" ref="C43:C45" si="1">$I43*1.035</f>
        <v>4870.8698847299993</v>
      </c>
      <c r="D43" s="27">
        <f>$J43*1.035</f>
        <v>652.04999999999995</v>
      </c>
      <c r="E43" s="48" t="s">
        <v>69</v>
      </c>
      <c r="F43" s="48" t="s">
        <v>69</v>
      </c>
      <c r="G43" s="130" t="s">
        <v>22</v>
      </c>
      <c r="H43" s="145"/>
      <c r="I43" s="48">
        <v>4706.1544779999995</v>
      </c>
      <c r="J43" s="27">
        <v>630</v>
      </c>
      <c r="K43" s="44"/>
    </row>
    <row r="44" spans="1:13" ht="30.75" thickBot="1" x14ac:dyDescent="0.3">
      <c r="A44" s="45" t="s">
        <v>70</v>
      </c>
      <c r="B44" s="46">
        <v>49505</v>
      </c>
      <c r="C44" s="27">
        <f t="shared" si="1"/>
        <v>3310.0122158459994</v>
      </c>
      <c r="D44" s="27">
        <f>$J44*1.035</f>
        <v>517.5</v>
      </c>
      <c r="E44" s="48" t="s">
        <v>69</v>
      </c>
      <c r="F44" s="48" t="s">
        <v>69</v>
      </c>
      <c r="G44" s="130" t="s">
        <v>22</v>
      </c>
      <c r="H44" s="145"/>
      <c r="I44" s="48">
        <v>3198.0794355999997</v>
      </c>
      <c r="J44" s="27">
        <v>500</v>
      </c>
      <c r="K44" s="44"/>
      <c r="L44" s="43"/>
      <c r="M44" s="32"/>
    </row>
    <row r="45" spans="1:13" ht="60.75" thickBot="1" x14ac:dyDescent="0.3">
      <c r="A45" s="45" t="s">
        <v>71</v>
      </c>
      <c r="B45" s="46">
        <v>29881</v>
      </c>
      <c r="C45" s="27">
        <f t="shared" si="1"/>
        <v>2781.7548518519998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8">
        <v>2687.6858471999999</v>
      </c>
      <c r="J45" s="50" t="s">
        <v>72</v>
      </c>
      <c r="K45" s="44"/>
      <c r="L45" s="43"/>
      <c r="M45" s="32"/>
    </row>
    <row r="46" spans="1:13" ht="75.75" thickBot="1" x14ac:dyDescent="0.3">
      <c r="A46" s="51" t="s">
        <v>73</v>
      </c>
      <c r="B46" s="46">
        <v>29826</v>
      </c>
      <c r="C46" s="48" t="s">
        <v>808</v>
      </c>
      <c r="D46" s="50" t="s">
        <v>72</v>
      </c>
      <c r="E46" s="48" t="s">
        <v>69</v>
      </c>
      <c r="F46" s="48" t="s">
        <v>69</v>
      </c>
      <c r="G46" s="130" t="s">
        <v>22</v>
      </c>
      <c r="H46" s="145"/>
      <c r="I46" s="48" t="s">
        <v>808</v>
      </c>
      <c r="J46" s="50" t="s">
        <v>72</v>
      </c>
    </row>
    <row r="47" spans="1:13" ht="30.75" thickBot="1" x14ac:dyDescent="0.3">
      <c r="A47" s="45" t="s">
        <v>75</v>
      </c>
      <c r="B47" s="46">
        <v>45378</v>
      </c>
      <c r="C47" s="27">
        <f t="shared" ref="C47:C57" si="2">$I47*1.035</f>
        <v>776.62532908799994</v>
      </c>
      <c r="D47" s="27">
        <f t="shared" ref="D47:D52" si="3">$J47*1.035</f>
        <v>90.044999999999987</v>
      </c>
      <c r="E47" s="48" t="s">
        <v>69</v>
      </c>
      <c r="F47" s="48" t="s">
        <v>69</v>
      </c>
      <c r="G47" s="130" t="s">
        <v>22</v>
      </c>
      <c r="H47" s="145"/>
      <c r="I47" s="48">
        <v>750.36263680000002</v>
      </c>
      <c r="J47" s="27">
        <v>87</v>
      </c>
    </row>
    <row r="48" spans="1:13" ht="30.75" thickBot="1" x14ac:dyDescent="0.3">
      <c r="A48" s="45" t="s">
        <v>76</v>
      </c>
      <c r="B48" s="46">
        <v>45380</v>
      </c>
      <c r="C48" s="27">
        <f t="shared" si="2"/>
        <v>1012.0034356019999</v>
      </c>
      <c r="D48" s="27">
        <f t="shared" si="3"/>
        <v>193.54499999999999</v>
      </c>
      <c r="E48" s="48" t="s">
        <v>69</v>
      </c>
      <c r="F48" s="48" t="s">
        <v>69</v>
      </c>
      <c r="G48" s="130" t="s">
        <v>22</v>
      </c>
      <c r="H48" s="145"/>
      <c r="I48" s="48">
        <v>977.78109719999998</v>
      </c>
      <c r="J48" s="27">
        <v>187</v>
      </c>
    </row>
    <row r="49" spans="1:10" ht="45.75" thickBot="1" x14ac:dyDescent="0.3">
      <c r="A49" s="24" t="s">
        <v>77</v>
      </c>
      <c r="B49" s="46">
        <v>45384</v>
      </c>
      <c r="C49" s="27">
        <f t="shared" si="2"/>
        <v>1012.0034356019999</v>
      </c>
      <c r="D49" s="27">
        <f t="shared" si="3"/>
        <v>222.52499999999998</v>
      </c>
      <c r="E49" s="48" t="s">
        <v>69</v>
      </c>
      <c r="F49" s="48" t="s">
        <v>69</v>
      </c>
      <c r="G49" s="130" t="s">
        <v>16</v>
      </c>
      <c r="H49" s="145"/>
      <c r="I49" s="48">
        <v>977.78109719999998</v>
      </c>
      <c r="J49" s="27">
        <v>215</v>
      </c>
    </row>
    <row r="50" spans="1:10" ht="45.75" thickBot="1" x14ac:dyDescent="0.3">
      <c r="A50" s="52" t="s">
        <v>78</v>
      </c>
      <c r="B50" s="46">
        <v>45385</v>
      </c>
      <c r="C50" s="27">
        <f t="shared" si="2"/>
        <v>1012.0034356019999</v>
      </c>
      <c r="D50" s="27">
        <f t="shared" si="3"/>
        <v>247.36499999999998</v>
      </c>
      <c r="E50" s="48" t="s">
        <v>69</v>
      </c>
      <c r="F50" s="48" t="s">
        <v>69</v>
      </c>
      <c r="G50" s="130" t="s">
        <v>22</v>
      </c>
      <c r="H50" s="145"/>
      <c r="I50" s="48">
        <v>977.78109719999998</v>
      </c>
      <c r="J50" s="27">
        <v>239</v>
      </c>
    </row>
    <row r="51" spans="1:10" ht="30.75" thickBot="1" x14ac:dyDescent="0.3">
      <c r="A51" s="45" t="s">
        <v>79</v>
      </c>
      <c r="B51" s="46">
        <v>43235</v>
      </c>
      <c r="C51" s="27">
        <f t="shared" si="2"/>
        <v>771.45742132199996</v>
      </c>
      <c r="D51" s="27">
        <f t="shared" si="3"/>
        <v>119.02499999999999</v>
      </c>
      <c r="E51" s="48" t="s">
        <v>69</v>
      </c>
      <c r="F51" s="48" t="s">
        <v>69</v>
      </c>
      <c r="G51" s="130" t="s">
        <v>22</v>
      </c>
      <c r="H51" s="145"/>
      <c r="I51" s="48">
        <v>745.36948919999998</v>
      </c>
      <c r="J51" s="27">
        <v>115</v>
      </c>
    </row>
    <row r="52" spans="1:10" ht="30.75" thickBot="1" x14ac:dyDescent="0.3">
      <c r="A52" s="45" t="s">
        <v>80</v>
      </c>
      <c r="B52" s="46">
        <v>43239</v>
      </c>
      <c r="C52" s="27">
        <f t="shared" si="2"/>
        <v>771.45742132199996</v>
      </c>
      <c r="D52" s="27">
        <f t="shared" si="3"/>
        <v>134.54999999999998</v>
      </c>
      <c r="E52" s="48" t="s">
        <v>69</v>
      </c>
      <c r="F52" s="48" t="s">
        <v>69</v>
      </c>
      <c r="G52" s="130" t="s">
        <v>22</v>
      </c>
      <c r="H52" s="145"/>
      <c r="I52" s="48">
        <v>745.36948919999998</v>
      </c>
      <c r="J52" s="27">
        <v>130</v>
      </c>
    </row>
    <row r="53" spans="1:10" ht="60.75" thickBot="1" x14ac:dyDescent="0.3">
      <c r="A53" s="45" t="s">
        <v>81</v>
      </c>
      <c r="B53" s="46">
        <v>66984</v>
      </c>
      <c r="C53" s="27">
        <f t="shared" si="2"/>
        <v>2018.0446195679999</v>
      </c>
      <c r="D53" s="50" t="s">
        <v>72</v>
      </c>
      <c r="E53" s="48" t="s">
        <v>69</v>
      </c>
      <c r="F53" s="48" t="s">
        <v>69</v>
      </c>
      <c r="G53" s="130" t="s">
        <v>22</v>
      </c>
      <c r="H53" s="145"/>
      <c r="I53" s="48">
        <v>1949.8015648000001</v>
      </c>
      <c r="J53" s="50" t="s">
        <v>72</v>
      </c>
    </row>
    <row r="54" spans="1:10" ht="60.75" thickBot="1" x14ac:dyDescent="0.3">
      <c r="A54" s="52" t="s">
        <v>82</v>
      </c>
      <c r="B54" s="46">
        <v>19083</v>
      </c>
      <c r="C54" s="27">
        <f t="shared" si="2"/>
        <v>1401.3627650099997</v>
      </c>
      <c r="D54" s="50" t="s">
        <v>72</v>
      </c>
      <c r="E54" s="48" t="s">
        <v>69</v>
      </c>
      <c r="F54" s="48" t="s">
        <v>69</v>
      </c>
      <c r="G54" s="130" t="s">
        <v>16</v>
      </c>
      <c r="H54" s="145"/>
      <c r="I54" s="48">
        <v>1353.9736859999998</v>
      </c>
      <c r="J54" s="50" t="s">
        <v>72</v>
      </c>
    </row>
    <row r="55" spans="1:10" ht="30.75" thickBot="1" x14ac:dyDescent="0.3">
      <c r="A55" s="45" t="s">
        <v>83</v>
      </c>
      <c r="B55" s="46">
        <v>19120</v>
      </c>
      <c r="C55" s="27">
        <f t="shared" si="2"/>
        <v>3212.7004191599999</v>
      </c>
      <c r="D55" s="27">
        <f t="shared" ref="D55:D56" si="4">$J55*1.035</f>
        <v>412.96499999999997</v>
      </c>
      <c r="E55" s="48" t="s">
        <v>69</v>
      </c>
      <c r="F55" s="48" t="s">
        <v>69</v>
      </c>
      <c r="G55" s="130" t="s">
        <v>22</v>
      </c>
      <c r="H55" s="145"/>
      <c r="I55" s="48">
        <v>3104.058376</v>
      </c>
      <c r="J55" s="27">
        <v>399</v>
      </c>
    </row>
    <row r="56" spans="1:10" ht="30.75" thickBot="1" x14ac:dyDescent="0.3">
      <c r="A56" s="52" t="s">
        <v>84</v>
      </c>
      <c r="B56" s="46">
        <v>10005</v>
      </c>
      <c r="C56" s="27">
        <f t="shared" si="2"/>
        <v>606.4768721339999</v>
      </c>
      <c r="D56" s="27">
        <f t="shared" si="4"/>
        <v>72.449999999999989</v>
      </c>
      <c r="E56" s="48" t="s">
        <v>69</v>
      </c>
      <c r="F56" s="48" t="s">
        <v>69</v>
      </c>
      <c r="G56" s="130" t="s">
        <v>16</v>
      </c>
      <c r="H56" s="145"/>
      <c r="I56" s="48">
        <v>585.96799239999996</v>
      </c>
      <c r="J56" s="27">
        <v>70</v>
      </c>
    </row>
    <row r="57" spans="1:10" ht="59.25" customHeight="1" thickBot="1" x14ac:dyDescent="0.3">
      <c r="A57" s="45" t="s">
        <v>85</v>
      </c>
      <c r="B57" s="46">
        <v>36430</v>
      </c>
      <c r="C57" s="27">
        <f t="shared" si="2"/>
        <v>381.05142704999997</v>
      </c>
      <c r="D57" s="48" t="s">
        <v>68</v>
      </c>
      <c r="E57" s="48" t="s">
        <v>68</v>
      </c>
      <c r="F57" s="48" t="s">
        <v>68</v>
      </c>
      <c r="G57" s="130" t="s">
        <v>16</v>
      </c>
      <c r="H57" s="145"/>
      <c r="I57" s="48">
        <v>368.16563000000002</v>
      </c>
      <c r="J57" s="48" t="s">
        <v>68</v>
      </c>
    </row>
    <row r="58" spans="1:10" ht="15.75" thickBot="1" x14ac:dyDescent="0.3">
      <c r="D58" s="53"/>
      <c r="H58" s="128"/>
    </row>
    <row r="59" spans="1:10" ht="15.75" thickBot="1" x14ac:dyDescent="0.3">
      <c r="A59" s="16" t="s">
        <v>86</v>
      </c>
      <c r="B59" s="17"/>
      <c r="C59" s="18"/>
      <c r="D59" s="54"/>
      <c r="E59" s="54"/>
      <c r="F59" s="55"/>
      <c r="G59" s="55"/>
      <c r="H59" s="158"/>
    </row>
    <row r="60" spans="1:10" ht="30.75" thickBot="1" x14ac:dyDescent="0.3">
      <c r="A60" s="10" t="s">
        <v>8</v>
      </c>
      <c r="B60" s="10" t="s">
        <v>62</v>
      </c>
      <c r="C60" s="10" t="s">
        <v>63</v>
      </c>
      <c r="D60" s="10" t="s">
        <v>64</v>
      </c>
      <c r="E60" s="10" t="s">
        <v>65</v>
      </c>
      <c r="F60" s="10" t="s">
        <v>87</v>
      </c>
      <c r="G60" s="129" t="s">
        <v>12</v>
      </c>
      <c r="H60" s="112"/>
    </row>
    <row r="61" spans="1:10" ht="30.75" thickBot="1" x14ac:dyDescent="0.3">
      <c r="A61" s="56" t="s">
        <v>88</v>
      </c>
      <c r="B61" s="57">
        <v>93454</v>
      </c>
      <c r="C61" s="48">
        <v>2671.2527031999998</v>
      </c>
      <c r="D61" s="58" t="s">
        <v>72</v>
      </c>
      <c r="E61" s="59" t="s">
        <v>89</v>
      </c>
      <c r="F61" s="59" t="s">
        <v>89</v>
      </c>
      <c r="G61" s="163" t="s">
        <v>16</v>
      </c>
      <c r="H61" s="131"/>
      <c r="I61" s="48">
        <v>2671.2527031999998</v>
      </c>
    </row>
    <row r="62" spans="1:10" ht="30.75" thickBot="1" x14ac:dyDescent="0.3">
      <c r="A62" s="56" t="s">
        <v>90</v>
      </c>
      <c r="B62" s="57">
        <v>93458</v>
      </c>
      <c r="C62" s="27">
        <f t="shared" ref="C62:C65" si="5">$I62*1.035</f>
        <v>2764.7465478119998</v>
      </c>
      <c r="D62" s="58" t="s">
        <v>72</v>
      </c>
      <c r="E62" s="59" t="s">
        <v>89</v>
      </c>
      <c r="F62" s="59" t="s">
        <v>89</v>
      </c>
      <c r="G62" s="163" t="s">
        <v>16</v>
      </c>
      <c r="H62" s="131"/>
      <c r="I62" s="48">
        <v>2671.2527031999998</v>
      </c>
    </row>
    <row r="63" spans="1:10" ht="45.75" thickBot="1" x14ac:dyDescent="0.3">
      <c r="A63" s="56" t="s">
        <v>91</v>
      </c>
      <c r="B63" s="57">
        <v>93459</v>
      </c>
      <c r="C63" s="27">
        <f t="shared" si="5"/>
        <v>2764.7465478119998</v>
      </c>
      <c r="D63" s="58" t="s">
        <v>72</v>
      </c>
      <c r="E63" s="59" t="s">
        <v>89</v>
      </c>
      <c r="F63" s="59" t="s">
        <v>89</v>
      </c>
      <c r="G63" s="163" t="s">
        <v>16</v>
      </c>
      <c r="H63" s="131"/>
      <c r="I63" s="48">
        <v>2671.2527031999998</v>
      </c>
    </row>
    <row r="64" spans="1:10" ht="30.75" thickBot="1" x14ac:dyDescent="0.3">
      <c r="A64" s="56" t="s">
        <v>92</v>
      </c>
      <c r="B64" s="57">
        <v>93460</v>
      </c>
      <c r="C64" s="27">
        <f t="shared" si="5"/>
        <v>2764.7465478119998</v>
      </c>
      <c r="D64" s="58" t="s">
        <v>72</v>
      </c>
      <c r="E64" s="59" t="s">
        <v>89</v>
      </c>
      <c r="F64" s="59" t="s">
        <v>89</v>
      </c>
      <c r="G64" s="163" t="s">
        <v>16</v>
      </c>
      <c r="H64" s="131"/>
      <c r="I64" s="48">
        <v>2671.2527031999998</v>
      </c>
    </row>
    <row r="65" spans="1:10" ht="45.75" thickBot="1" x14ac:dyDescent="0.3">
      <c r="A65" s="56" t="s">
        <v>93</v>
      </c>
      <c r="B65" s="57" t="s">
        <v>94</v>
      </c>
      <c r="C65" s="27">
        <f t="shared" si="5"/>
        <v>9920.2428548819989</v>
      </c>
      <c r="D65" s="58" t="s">
        <v>72</v>
      </c>
      <c r="E65" s="59" t="s">
        <v>89</v>
      </c>
      <c r="F65" s="59" t="s">
        <v>89</v>
      </c>
      <c r="G65" s="163" t="s">
        <v>16</v>
      </c>
      <c r="H65" s="131"/>
      <c r="I65" s="48">
        <v>9584.7757051999997</v>
      </c>
    </row>
    <row r="66" spans="1:10" x14ac:dyDescent="0.25">
      <c r="D66" s="40"/>
    </row>
    <row r="67" spans="1:10" ht="15.75" thickBot="1" x14ac:dyDescent="0.3">
      <c r="A67"/>
      <c r="C67"/>
      <c r="D67" s="32"/>
    </row>
    <row r="68" spans="1:10" ht="15.75" thickBot="1" x14ac:dyDescent="0.3">
      <c r="A68" s="10" t="s">
        <v>8</v>
      </c>
      <c r="B68" s="10" t="s">
        <v>95</v>
      </c>
      <c r="C68" s="10" t="s">
        <v>96</v>
      </c>
      <c r="D68" s="10" t="s">
        <v>11</v>
      </c>
      <c r="E68" s="10" t="s">
        <v>12</v>
      </c>
      <c r="F68" s="129" t="s">
        <v>97</v>
      </c>
      <c r="G68" s="112"/>
      <c r="I68" s="11"/>
      <c r="J68" s="11"/>
    </row>
    <row r="69" spans="1:10" ht="15.75" thickBot="1" x14ac:dyDescent="0.3">
      <c r="A69" s="60" t="s">
        <v>98</v>
      </c>
      <c r="B69" s="17"/>
      <c r="C69" s="18"/>
      <c r="D69" s="18"/>
      <c r="E69" s="18"/>
      <c r="F69" s="18"/>
      <c r="G69" s="113"/>
    </row>
    <row r="70" spans="1:10" ht="15.75" thickBot="1" x14ac:dyDescent="0.3">
      <c r="A70" s="61" t="s">
        <v>99</v>
      </c>
      <c r="B70" s="26" t="s">
        <v>100</v>
      </c>
      <c r="C70" s="62">
        <v>82043</v>
      </c>
      <c r="D70" s="70">
        <f t="shared" ref="D70:D133" si="6">$I70*1.035</f>
        <v>5.9822999999999995</v>
      </c>
      <c r="E70" s="62" t="s">
        <v>16</v>
      </c>
      <c r="F70" s="130" t="s">
        <v>68</v>
      </c>
      <c r="G70" s="131"/>
      <c r="I70" s="77">
        <v>5.78</v>
      </c>
    </row>
    <row r="71" spans="1:10" ht="15.75" thickBot="1" x14ac:dyDescent="0.3">
      <c r="A71" s="61" t="s">
        <v>102</v>
      </c>
      <c r="B71" s="26" t="s">
        <v>103</v>
      </c>
      <c r="C71" s="62">
        <v>82009</v>
      </c>
      <c r="D71" s="70">
        <f t="shared" si="6"/>
        <v>4.6781999999999995</v>
      </c>
      <c r="E71" s="62" t="s">
        <v>16</v>
      </c>
      <c r="F71" s="130" t="s">
        <v>68</v>
      </c>
      <c r="G71" s="131"/>
      <c r="I71" s="77">
        <v>4.5199999999999996</v>
      </c>
    </row>
    <row r="72" spans="1:10" ht="15.75" thickBot="1" x14ac:dyDescent="0.3">
      <c r="A72" s="61" t="s">
        <v>104</v>
      </c>
      <c r="B72" s="26" t="s">
        <v>105</v>
      </c>
      <c r="C72" s="26">
        <v>87070</v>
      </c>
      <c r="D72" s="70">
        <f t="shared" si="6"/>
        <v>8.9216999999999977</v>
      </c>
      <c r="E72" s="27" t="s">
        <v>16</v>
      </c>
      <c r="F72" s="130" t="s">
        <v>68</v>
      </c>
      <c r="G72" s="131"/>
      <c r="I72" s="77">
        <v>8.6199999999999992</v>
      </c>
    </row>
    <row r="73" spans="1:10" ht="15.75" thickBot="1" x14ac:dyDescent="0.3">
      <c r="A73" s="61" t="s">
        <v>106</v>
      </c>
      <c r="B73" s="26" t="s">
        <v>107</v>
      </c>
      <c r="C73" s="62">
        <v>84460</v>
      </c>
      <c r="D73" s="70">
        <f t="shared" si="6"/>
        <v>5.4854999999999992</v>
      </c>
      <c r="E73" s="62" t="s">
        <v>16</v>
      </c>
      <c r="F73" s="130" t="s">
        <v>68</v>
      </c>
      <c r="G73" s="131"/>
      <c r="I73" s="77">
        <v>5.3</v>
      </c>
    </row>
    <row r="74" spans="1:10" ht="15.75" thickBot="1" x14ac:dyDescent="0.3">
      <c r="A74" s="61" t="s">
        <v>108</v>
      </c>
      <c r="B74" s="26" t="s">
        <v>109</v>
      </c>
      <c r="C74" s="62">
        <v>82105</v>
      </c>
      <c r="D74" s="70">
        <f t="shared" si="6"/>
        <v>17.356949999999998</v>
      </c>
      <c r="E74" s="62" t="s">
        <v>16</v>
      </c>
      <c r="F74" s="130" t="s">
        <v>68</v>
      </c>
      <c r="G74" s="131"/>
      <c r="I74" s="77">
        <v>16.77</v>
      </c>
    </row>
    <row r="75" spans="1:10" ht="15.75" thickBot="1" x14ac:dyDescent="0.3">
      <c r="A75" s="61" t="s">
        <v>110</v>
      </c>
      <c r="B75" s="26" t="s">
        <v>111</v>
      </c>
      <c r="C75" s="62">
        <v>82140</v>
      </c>
      <c r="D75" s="70">
        <f t="shared" si="6"/>
        <v>15.079949999999998</v>
      </c>
      <c r="E75" s="62" t="s">
        <v>16</v>
      </c>
      <c r="F75" s="130" t="s">
        <v>68</v>
      </c>
      <c r="G75" s="131"/>
      <c r="I75" s="77">
        <v>14.57</v>
      </c>
    </row>
    <row r="76" spans="1:10" ht="15.75" thickBot="1" x14ac:dyDescent="0.3">
      <c r="A76" s="61" t="s">
        <v>112</v>
      </c>
      <c r="B76" s="26" t="s">
        <v>113</v>
      </c>
      <c r="C76" s="62">
        <v>82150</v>
      </c>
      <c r="D76" s="70">
        <f t="shared" si="6"/>
        <v>6.7068000000000003</v>
      </c>
      <c r="E76" s="62" t="s">
        <v>16</v>
      </c>
      <c r="F76" s="130" t="s">
        <v>68</v>
      </c>
      <c r="G76" s="131"/>
      <c r="I76" s="77">
        <v>6.48</v>
      </c>
    </row>
    <row r="77" spans="1:10" ht="15.75" thickBot="1" x14ac:dyDescent="0.3">
      <c r="A77" s="61" t="s">
        <v>114</v>
      </c>
      <c r="B77" s="26" t="s">
        <v>115</v>
      </c>
      <c r="C77" s="62">
        <v>82157</v>
      </c>
      <c r="D77" s="70">
        <f t="shared" si="6"/>
        <v>30.3048</v>
      </c>
      <c r="E77" s="62" t="s">
        <v>16</v>
      </c>
      <c r="F77" s="130" t="s">
        <v>68</v>
      </c>
      <c r="G77" s="131"/>
      <c r="I77" s="77">
        <v>29.28</v>
      </c>
    </row>
    <row r="78" spans="1:10" ht="15.75" thickBot="1" x14ac:dyDescent="0.3">
      <c r="A78" s="61" t="s">
        <v>116</v>
      </c>
      <c r="B78" s="26" t="s">
        <v>117</v>
      </c>
      <c r="C78" s="62">
        <v>82164</v>
      </c>
      <c r="D78" s="70">
        <f t="shared" si="6"/>
        <v>15.110999999999999</v>
      </c>
      <c r="E78" s="62" t="s">
        <v>16</v>
      </c>
      <c r="F78" s="130" t="s">
        <v>68</v>
      </c>
      <c r="G78" s="131"/>
      <c r="I78" s="77">
        <v>14.6</v>
      </c>
    </row>
    <row r="79" spans="1:10" ht="15.75" thickBot="1" x14ac:dyDescent="0.3">
      <c r="A79" s="61" t="s">
        <v>118</v>
      </c>
      <c r="B79" s="26" t="s">
        <v>119</v>
      </c>
      <c r="C79" s="62">
        <v>86038</v>
      </c>
      <c r="D79" s="70">
        <f t="shared" si="6"/>
        <v>12.51315</v>
      </c>
      <c r="E79" s="62" t="s">
        <v>16</v>
      </c>
      <c r="F79" s="130" t="s">
        <v>68</v>
      </c>
      <c r="G79" s="131"/>
      <c r="I79" s="77">
        <v>12.09</v>
      </c>
    </row>
    <row r="80" spans="1:10" ht="15.75" thickBot="1" x14ac:dyDescent="0.3">
      <c r="A80" s="61" t="s">
        <v>120</v>
      </c>
      <c r="B80" s="26" t="s">
        <v>121</v>
      </c>
      <c r="C80" s="62">
        <v>86039</v>
      </c>
      <c r="D80" s="70">
        <f t="shared" si="6"/>
        <v>11.550599999999999</v>
      </c>
      <c r="E80" s="62" t="s">
        <v>16</v>
      </c>
      <c r="F80" s="130" t="s">
        <v>68</v>
      </c>
      <c r="G80" s="131"/>
      <c r="I80" s="77">
        <v>11.16</v>
      </c>
    </row>
    <row r="81" spans="1:9" ht="15.75" thickBot="1" x14ac:dyDescent="0.3">
      <c r="A81" s="61" t="s">
        <v>122</v>
      </c>
      <c r="B81" s="26" t="s">
        <v>123</v>
      </c>
      <c r="C81" s="62">
        <v>84075</v>
      </c>
      <c r="D81" s="70">
        <f t="shared" si="6"/>
        <v>5.3612999999999991</v>
      </c>
      <c r="E81" s="62" t="s">
        <v>16</v>
      </c>
      <c r="F81" s="130" t="s">
        <v>68</v>
      </c>
      <c r="G81" s="131"/>
      <c r="I81" s="77">
        <v>5.18</v>
      </c>
    </row>
    <row r="82" spans="1:9" ht="15.75" thickBot="1" x14ac:dyDescent="0.3">
      <c r="A82" s="61" t="s">
        <v>124</v>
      </c>
      <c r="B82" s="26" t="s">
        <v>125</v>
      </c>
      <c r="C82" s="62">
        <v>82784</v>
      </c>
      <c r="D82" s="70">
        <f t="shared" si="6"/>
        <v>9.6255000000000006</v>
      </c>
      <c r="E82" s="62" t="s">
        <v>16</v>
      </c>
      <c r="F82" s="130" t="s">
        <v>68</v>
      </c>
      <c r="G82" s="131"/>
      <c r="I82" s="77">
        <v>9.3000000000000007</v>
      </c>
    </row>
    <row r="83" spans="1:9" ht="15.75" thickBot="1" x14ac:dyDescent="0.3">
      <c r="A83" s="61" t="s">
        <v>126</v>
      </c>
      <c r="B83" s="26" t="s">
        <v>127</v>
      </c>
      <c r="C83" s="62">
        <v>84550</v>
      </c>
      <c r="D83" s="70">
        <f t="shared" si="6"/>
        <v>4.6781999999999995</v>
      </c>
      <c r="E83" s="62" t="s">
        <v>16</v>
      </c>
      <c r="F83" s="130" t="s">
        <v>68</v>
      </c>
      <c r="G83" s="131"/>
      <c r="I83" s="77">
        <v>4.5199999999999996</v>
      </c>
    </row>
    <row r="84" spans="1:9" ht="15.75" thickBot="1" x14ac:dyDescent="0.3">
      <c r="A84" s="61" t="s">
        <v>128</v>
      </c>
      <c r="B84" s="26" t="s">
        <v>129</v>
      </c>
      <c r="C84" s="62">
        <v>84402</v>
      </c>
      <c r="D84" s="70">
        <f t="shared" si="6"/>
        <v>26.361449999999998</v>
      </c>
      <c r="E84" s="62" t="s">
        <v>16</v>
      </c>
      <c r="F84" s="130" t="s">
        <v>68</v>
      </c>
      <c r="G84" s="131"/>
      <c r="I84" s="77">
        <v>25.47</v>
      </c>
    </row>
    <row r="85" spans="1:9" ht="15.75" thickBot="1" x14ac:dyDescent="0.3">
      <c r="A85" s="61" t="s">
        <v>130</v>
      </c>
      <c r="B85" s="26" t="s">
        <v>131</v>
      </c>
      <c r="C85" s="62">
        <v>84439</v>
      </c>
      <c r="D85" s="70">
        <f t="shared" si="6"/>
        <v>9.3356999999999992</v>
      </c>
      <c r="E85" s="62" t="s">
        <v>16</v>
      </c>
      <c r="F85" s="130" t="s">
        <v>68</v>
      </c>
      <c r="G85" s="131"/>
      <c r="I85" s="77">
        <v>9.02</v>
      </c>
    </row>
    <row r="86" spans="1:9" ht="15.75" thickBot="1" x14ac:dyDescent="0.3">
      <c r="A86" s="61" t="s">
        <v>132</v>
      </c>
      <c r="B86" s="26" t="s">
        <v>133</v>
      </c>
      <c r="C86" s="62">
        <v>83970</v>
      </c>
      <c r="D86" s="70">
        <f t="shared" si="6"/>
        <v>42.724799999999995</v>
      </c>
      <c r="E86" s="62" t="s">
        <v>16</v>
      </c>
      <c r="F86" s="130" t="s">
        <v>68</v>
      </c>
      <c r="G86" s="131"/>
      <c r="I86" s="77">
        <v>41.28</v>
      </c>
    </row>
    <row r="87" spans="1:9" ht="15.75" thickBot="1" x14ac:dyDescent="0.3">
      <c r="A87" s="61" t="s">
        <v>134</v>
      </c>
      <c r="B87" s="26" t="s">
        <v>135</v>
      </c>
      <c r="C87" s="62">
        <v>84100</v>
      </c>
      <c r="D87" s="70">
        <f t="shared" si="6"/>
        <v>4.9058999999999999</v>
      </c>
      <c r="E87" s="62" t="s">
        <v>16</v>
      </c>
      <c r="F87" s="130" t="s">
        <v>68</v>
      </c>
      <c r="G87" s="131"/>
      <c r="I87" s="77">
        <v>4.74</v>
      </c>
    </row>
    <row r="88" spans="1:9" ht="15.75" thickBot="1" x14ac:dyDescent="0.3">
      <c r="A88" s="61" t="s">
        <v>136</v>
      </c>
      <c r="B88" s="26" t="s">
        <v>137</v>
      </c>
      <c r="C88" s="62">
        <v>84134</v>
      </c>
      <c r="D88" s="70">
        <f t="shared" si="6"/>
        <v>15.100649999999998</v>
      </c>
      <c r="E88" s="62" t="s">
        <v>16</v>
      </c>
      <c r="F88" s="130" t="s">
        <v>68</v>
      </c>
      <c r="G88" s="131"/>
      <c r="I88" s="77">
        <v>14.59</v>
      </c>
    </row>
    <row r="89" spans="1:9" ht="15.75" thickBot="1" x14ac:dyDescent="0.3">
      <c r="A89" s="61" t="s">
        <v>138</v>
      </c>
      <c r="B89" s="26" t="s">
        <v>139</v>
      </c>
      <c r="C89" s="62">
        <v>84144</v>
      </c>
      <c r="D89" s="70">
        <f t="shared" si="6"/>
        <v>21.590099999999996</v>
      </c>
      <c r="E89" s="62" t="s">
        <v>16</v>
      </c>
      <c r="F89" s="130" t="s">
        <v>68</v>
      </c>
      <c r="G89" s="131"/>
      <c r="I89" s="77">
        <v>20.86</v>
      </c>
    </row>
    <row r="90" spans="1:9" ht="15.75" thickBot="1" x14ac:dyDescent="0.3">
      <c r="A90" s="61" t="s">
        <v>140</v>
      </c>
      <c r="B90" s="26" t="s">
        <v>141</v>
      </c>
      <c r="C90" s="62">
        <v>84146</v>
      </c>
      <c r="D90" s="70">
        <f t="shared" si="6"/>
        <v>20.058299999999999</v>
      </c>
      <c r="E90" s="62" t="s">
        <v>16</v>
      </c>
      <c r="F90" s="130" t="s">
        <v>68</v>
      </c>
      <c r="G90" s="131"/>
      <c r="I90" s="77">
        <v>19.38</v>
      </c>
    </row>
    <row r="91" spans="1:9" ht="15.75" thickBot="1" x14ac:dyDescent="0.3">
      <c r="A91" s="61" t="s">
        <v>142</v>
      </c>
      <c r="B91" s="26" t="s">
        <v>143</v>
      </c>
      <c r="C91" s="62">
        <v>84157</v>
      </c>
      <c r="D91" s="70">
        <f t="shared" si="6"/>
        <v>4.1399999999999997</v>
      </c>
      <c r="E91" s="62" t="s">
        <v>16</v>
      </c>
      <c r="F91" s="130" t="s">
        <v>68</v>
      </c>
      <c r="G91" s="131"/>
      <c r="I91" s="77">
        <v>4</v>
      </c>
    </row>
    <row r="92" spans="1:9" ht="15.75" thickBot="1" x14ac:dyDescent="0.3">
      <c r="A92" s="61" t="s">
        <v>144</v>
      </c>
      <c r="B92" s="26" t="s">
        <v>145</v>
      </c>
      <c r="C92" s="62">
        <v>84155</v>
      </c>
      <c r="D92" s="70">
        <f t="shared" si="6"/>
        <v>3.7984499999999994</v>
      </c>
      <c r="E92" s="62" t="s">
        <v>16</v>
      </c>
      <c r="F92" s="130" t="s">
        <v>68</v>
      </c>
      <c r="G92" s="131"/>
      <c r="I92" s="77">
        <v>3.67</v>
      </c>
    </row>
    <row r="93" spans="1:9" ht="15.75" thickBot="1" x14ac:dyDescent="0.3">
      <c r="A93" s="61" t="s">
        <v>146</v>
      </c>
      <c r="B93" s="26" t="s">
        <v>147</v>
      </c>
      <c r="C93" s="62">
        <v>84156</v>
      </c>
      <c r="D93" s="70">
        <f t="shared" si="6"/>
        <v>3.7984499999999994</v>
      </c>
      <c r="E93" s="62" t="s">
        <v>16</v>
      </c>
      <c r="F93" s="130" t="s">
        <v>68</v>
      </c>
      <c r="G93" s="131"/>
      <c r="I93" s="77">
        <v>3.67</v>
      </c>
    </row>
    <row r="94" spans="1:9" ht="15.75" thickBot="1" x14ac:dyDescent="0.3">
      <c r="A94" s="61" t="s">
        <v>148</v>
      </c>
      <c r="B94" s="26" t="s">
        <v>149</v>
      </c>
      <c r="C94" s="62">
        <v>84154</v>
      </c>
      <c r="D94" s="70">
        <f t="shared" si="6"/>
        <v>19.033649999999998</v>
      </c>
      <c r="E94" s="62" t="s">
        <v>22</v>
      </c>
      <c r="F94" s="130" t="s">
        <v>68</v>
      </c>
      <c r="G94" s="131"/>
      <c r="I94" s="77">
        <v>18.39</v>
      </c>
    </row>
    <row r="95" spans="1:9" ht="15.75" thickBot="1" x14ac:dyDescent="0.3">
      <c r="A95" s="61" t="s">
        <v>150</v>
      </c>
      <c r="B95" s="26" t="s">
        <v>151</v>
      </c>
      <c r="C95" s="62">
        <v>84153</v>
      </c>
      <c r="D95" s="70">
        <f t="shared" si="6"/>
        <v>19.033649999999998</v>
      </c>
      <c r="E95" s="62" t="s">
        <v>22</v>
      </c>
      <c r="F95" s="130" t="s">
        <v>68</v>
      </c>
      <c r="G95" s="131"/>
      <c r="I95" s="77">
        <v>18.39</v>
      </c>
    </row>
    <row r="96" spans="1:9" ht="15.75" thickBot="1" x14ac:dyDescent="0.3">
      <c r="A96" s="61" t="s">
        <v>152</v>
      </c>
      <c r="B96" s="26" t="s">
        <v>153</v>
      </c>
      <c r="C96" s="62">
        <v>84132</v>
      </c>
      <c r="D96" s="70">
        <f t="shared" si="6"/>
        <v>4.9265999999999996</v>
      </c>
      <c r="E96" s="62" t="s">
        <v>16</v>
      </c>
      <c r="F96" s="130" t="s">
        <v>68</v>
      </c>
      <c r="G96" s="131"/>
      <c r="I96" s="77">
        <v>4.76</v>
      </c>
    </row>
    <row r="97" spans="1:9" ht="15.75" thickBot="1" x14ac:dyDescent="0.3">
      <c r="A97" s="61" t="s">
        <v>154</v>
      </c>
      <c r="B97" s="26" t="s">
        <v>155</v>
      </c>
      <c r="C97" s="62">
        <v>84295</v>
      </c>
      <c r="D97" s="70">
        <f t="shared" si="6"/>
        <v>4.9783499999999989</v>
      </c>
      <c r="E97" s="62" t="s">
        <v>16</v>
      </c>
      <c r="F97" s="130" t="s">
        <v>68</v>
      </c>
      <c r="G97" s="131"/>
      <c r="I97" s="77">
        <v>4.8099999999999996</v>
      </c>
    </row>
    <row r="98" spans="1:9" ht="15.75" thickBot="1" x14ac:dyDescent="0.3">
      <c r="A98" s="61" t="s">
        <v>156</v>
      </c>
      <c r="B98" s="26" t="s">
        <v>157</v>
      </c>
      <c r="C98" s="62">
        <v>84432</v>
      </c>
      <c r="D98" s="70">
        <f t="shared" si="6"/>
        <v>16.622099999999996</v>
      </c>
      <c r="E98" s="62" t="s">
        <v>16</v>
      </c>
      <c r="F98" s="130" t="s">
        <v>68</v>
      </c>
      <c r="G98" s="131"/>
      <c r="I98" s="77">
        <v>16.059999999999999</v>
      </c>
    </row>
    <row r="99" spans="1:9" ht="15.75" thickBot="1" x14ac:dyDescent="0.3">
      <c r="A99" s="61" t="s">
        <v>158</v>
      </c>
      <c r="B99" s="26" t="s">
        <v>159</v>
      </c>
      <c r="C99" s="62">
        <v>84479</v>
      </c>
      <c r="D99" s="70">
        <f t="shared" si="6"/>
        <v>6.6964499999999996</v>
      </c>
      <c r="E99" s="62" t="s">
        <v>16</v>
      </c>
      <c r="F99" s="130" t="s">
        <v>68</v>
      </c>
      <c r="G99" s="131"/>
      <c r="I99" s="77">
        <v>6.47</v>
      </c>
    </row>
    <row r="100" spans="1:9" ht="15.75" thickBot="1" x14ac:dyDescent="0.3">
      <c r="A100" s="61" t="s">
        <v>160</v>
      </c>
      <c r="B100" s="26" t="s">
        <v>161</v>
      </c>
      <c r="C100" s="62">
        <v>84403</v>
      </c>
      <c r="D100" s="70">
        <f t="shared" si="6"/>
        <v>26.713349999999998</v>
      </c>
      <c r="E100" s="62" t="s">
        <v>16</v>
      </c>
      <c r="F100" s="130" t="s">
        <v>68</v>
      </c>
      <c r="G100" s="131"/>
      <c r="I100" s="77">
        <v>25.81</v>
      </c>
    </row>
    <row r="101" spans="1:9" ht="15.75" thickBot="1" x14ac:dyDescent="0.3">
      <c r="A101" s="61" t="s">
        <v>162</v>
      </c>
      <c r="B101" s="26" t="s">
        <v>163</v>
      </c>
      <c r="C101" s="62">
        <v>84436</v>
      </c>
      <c r="D101" s="70">
        <f t="shared" si="6"/>
        <v>7.1104499999999993</v>
      </c>
      <c r="E101" s="62" t="s">
        <v>16</v>
      </c>
      <c r="F101" s="130" t="s">
        <v>68</v>
      </c>
      <c r="G101" s="131"/>
      <c r="I101" s="77">
        <v>6.87</v>
      </c>
    </row>
    <row r="102" spans="1:9" ht="15.75" thickBot="1" x14ac:dyDescent="0.3">
      <c r="A102" s="61" t="s">
        <v>164</v>
      </c>
      <c r="B102" s="26" t="s">
        <v>165</v>
      </c>
      <c r="C102" s="62">
        <v>84466</v>
      </c>
      <c r="D102" s="70">
        <f t="shared" si="6"/>
        <v>13.206599999999998</v>
      </c>
      <c r="E102" s="62" t="s">
        <v>16</v>
      </c>
      <c r="F102" s="130" t="s">
        <v>68</v>
      </c>
      <c r="G102" s="131"/>
      <c r="I102" s="77">
        <v>12.76</v>
      </c>
    </row>
    <row r="103" spans="1:9" ht="15.75" thickBot="1" x14ac:dyDescent="0.3">
      <c r="A103" s="61" t="s">
        <v>166</v>
      </c>
      <c r="B103" s="26" t="s">
        <v>167</v>
      </c>
      <c r="C103" s="62">
        <v>84520</v>
      </c>
      <c r="D103" s="70">
        <f t="shared" si="6"/>
        <v>4.0882499999999995</v>
      </c>
      <c r="E103" s="62" t="s">
        <v>16</v>
      </c>
      <c r="F103" s="130" t="s">
        <v>68</v>
      </c>
      <c r="G103" s="131"/>
      <c r="I103" s="77">
        <v>3.95</v>
      </c>
    </row>
    <row r="104" spans="1:9" ht="15.75" thickBot="1" x14ac:dyDescent="0.3">
      <c r="A104" s="61" t="s">
        <v>168</v>
      </c>
      <c r="B104" s="26" t="s">
        <v>169</v>
      </c>
      <c r="C104" s="62">
        <v>84425</v>
      </c>
      <c r="D104" s="70">
        <f t="shared" si="6"/>
        <v>21.973049999999997</v>
      </c>
      <c r="E104" s="62" t="s">
        <v>16</v>
      </c>
      <c r="F104" s="130" t="s">
        <v>68</v>
      </c>
      <c r="G104" s="131"/>
      <c r="I104" s="77">
        <v>21.23</v>
      </c>
    </row>
    <row r="105" spans="1:9" ht="15.75" thickBot="1" x14ac:dyDescent="0.3">
      <c r="A105" s="61" t="s">
        <v>170</v>
      </c>
      <c r="B105" s="26" t="s">
        <v>171</v>
      </c>
      <c r="C105" s="62">
        <v>84443</v>
      </c>
      <c r="D105" s="70">
        <f t="shared" si="6"/>
        <v>17.387999999999998</v>
      </c>
      <c r="E105" s="62" t="s">
        <v>22</v>
      </c>
      <c r="F105" s="130" t="s">
        <v>68</v>
      </c>
      <c r="G105" s="131"/>
      <c r="I105" s="77">
        <v>16.8</v>
      </c>
    </row>
    <row r="106" spans="1:9" ht="15.75" thickBot="1" x14ac:dyDescent="0.3">
      <c r="A106" s="61" t="s">
        <v>172</v>
      </c>
      <c r="B106" s="26" t="s">
        <v>173</v>
      </c>
      <c r="C106" s="62">
        <v>84480</v>
      </c>
      <c r="D106" s="70">
        <f t="shared" si="6"/>
        <v>14.676299999999999</v>
      </c>
      <c r="E106" s="62" t="s">
        <v>16</v>
      </c>
      <c r="F106" s="130" t="s">
        <v>68</v>
      </c>
      <c r="G106" s="131"/>
      <c r="I106" s="77">
        <v>14.18</v>
      </c>
    </row>
    <row r="107" spans="1:9" ht="15.75" thickBot="1" x14ac:dyDescent="0.3">
      <c r="A107" s="61" t="s">
        <v>174</v>
      </c>
      <c r="B107" s="26" t="s">
        <v>175</v>
      </c>
      <c r="C107" s="62">
        <v>80048</v>
      </c>
      <c r="D107" s="70">
        <f t="shared" si="6"/>
        <v>8.7561</v>
      </c>
      <c r="E107" s="62" t="s">
        <v>22</v>
      </c>
      <c r="F107" s="130" t="s">
        <v>68</v>
      </c>
      <c r="G107" s="131"/>
      <c r="I107" s="77">
        <v>8.4600000000000009</v>
      </c>
    </row>
    <row r="108" spans="1:9" ht="15.75" thickBot="1" x14ac:dyDescent="0.3">
      <c r="A108" s="61" t="s">
        <v>176</v>
      </c>
      <c r="B108" s="26" t="s">
        <v>177</v>
      </c>
      <c r="C108" s="62">
        <v>82248</v>
      </c>
      <c r="D108" s="70">
        <f t="shared" si="6"/>
        <v>5.1956999999999995</v>
      </c>
      <c r="E108" s="62" t="s">
        <v>16</v>
      </c>
      <c r="F108" s="130" t="s">
        <v>68</v>
      </c>
      <c r="G108" s="131"/>
      <c r="I108" s="77">
        <v>5.0199999999999996</v>
      </c>
    </row>
    <row r="109" spans="1:9" ht="15.75" thickBot="1" x14ac:dyDescent="0.3">
      <c r="A109" s="61" t="s">
        <v>178</v>
      </c>
      <c r="B109" s="26" t="s">
        <v>179</v>
      </c>
      <c r="C109" s="62">
        <v>82247</v>
      </c>
      <c r="D109" s="70">
        <f t="shared" si="6"/>
        <v>5.1956999999999995</v>
      </c>
      <c r="E109" s="62" t="s">
        <v>16</v>
      </c>
      <c r="F109" s="130" t="s">
        <v>68</v>
      </c>
      <c r="G109" s="131"/>
      <c r="I109" s="77">
        <v>5.0199999999999996</v>
      </c>
    </row>
    <row r="110" spans="1:9" ht="15.75" thickBot="1" x14ac:dyDescent="0.3">
      <c r="A110" s="61" t="s">
        <v>180</v>
      </c>
      <c r="B110" s="26" t="s">
        <v>181</v>
      </c>
      <c r="C110" s="62">
        <v>36415</v>
      </c>
      <c r="D110" s="70">
        <f t="shared" si="6"/>
        <v>8.8699499999999993</v>
      </c>
      <c r="E110" s="62" t="s">
        <v>16</v>
      </c>
      <c r="F110" s="130" t="s">
        <v>68</v>
      </c>
      <c r="G110" s="131"/>
      <c r="I110" s="77">
        <v>8.57</v>
      </c>
    </row>
    <row r="111" spans="1:9" ht="15.75" thickBot="1" x14ac:dyDescent="0.3">
      <c r="A111" s="61" t="s">
        <v>182</v>
      </c>
      <c r="B111" s="26" t="s">
        <v>183</v>
      </c>
      <c r="C111" s="26">
        <v>87040</v>
      </c>
      <c r="D111" s="70">
        <f t="shared" si="6"/>
        <v>10.681199999999999</v>
      </c>
      <c r="E111" s="27" t="s">
        <v>16</v>
      </c>
      <c r="F111" s="130" t="s">
        <v>68</v>
      </c>
      <c r="G111" s="131"/>
      <c r="I111" s="77">
        <v>10.32</v>
      </c>
    </row>
    <row r="112" spans="1:9" ht="15.75" thickBot="1" x14ac:dyDescent="0.3">
      <c r="A112" s="61" t="s">
        <v>184</v>
      </c>
      <c r="B112" s="26" t="s">
        <v>185</v>
      </c>
      <c r="C112" s="62">
        <v>82805</v>
      </c>
      <c r="D112" s="70">
        <f t="shared" si="6"/>
        <v>81.526949999999985</v>
      </c>
      <c r="E112" s="62" t="s">
        <v>16</v>
      </c>
      <c r="F112" s="130" t="s">
        <v>68</v>
      </c>
      <c r="G112" s="131"/>
      <c r="I112" s="77">
        <v>78.77</v>
      </c>
    </row>
    <row r="113" spans="1:9" ht="15.75" thickBot="1" x14ac:dyDescent="0.3">
      <c r="A113" s="61" t="s">
        <v>186</v>
      </c>
      <c r="B113" s="26" t="s">
        <v>187</v>
      </c>
      <c r="C113" s="62">
        <v>83721</v>
      </c>
      <c r="D113" s="70">
        <f t="shared" si="6"/>
        <v>10.8675</v>
      </c>
      <c r="E113" s="62" t="s">
        <v>16</v>
      </c>
      <c r="F113" s="130" t="s">
        <v>68</v>
      </c>
      <c r="G113" s="131"/>
      <c r="I113" s="77">
        <v>10.5</v>
      </c>
    </row>
    <row r="114" spans="1:9" ht="15.75" thickBot="1" x14ac:dyDescent="0.3">
      <c r="A114" s="61" t="s">
        <v>188</v>
      </c>
      <c r="B114" s="26" t="s">
        <v>189</v>
      </c>
      <c r="C114" s="62">
        <v>86900</v>
      </c>
      <c r="D114" s="70">
        <f t="shared" si="6"/>
        <v>108.50737264199998</v>
      </c>
      <c r="E114" s="62" t="s">
        <v>16</v>
      </c>
      <c r="F114" s="130" t="s">
        <v>68</v>
      </c>
      <c r="G114" s="131"/>
      <c r="I114" s="77">
        <v>104.83804119999999</v>
      </c>
    </row>
    <row r="115" spans="1:9" ht="15.75" thickBot="1" x14ac:dyDescent="0.3">
      <c r="A115" s="61" t="s">
        <v>191</v>
      </c>
      <c r="B115" s="26" t="s">
        <v>192</v>
      </c>
      <c r="C115" s="62">
        <v>86901</v>
      </c>
      <c r="D115" s="70">
        <f t="shared" si="6"/>
        <v>31.736373911999998</v>
      </c>
      <c r="E115" s="62" t="s">
        <v>16</v>
      </c>
      <c r="F115" s="130" t="s">
        <v>68</v>
      </c>
      <c r="G115" s="131"/>
      <c r="I115" s="77">
        <v>30.6631632</v>
      </c>
    </row>
    <row r="116" spans="1:9" ht="15.75" thickBot="1" x14ac:dyDescent="0.3">
      <c r="A116" s="61" t="s">
        <v>193</v>
      </c>
      <c r="B116" s="26" t="s">
        <v>194</v>
      </c>
      <c r="C116" s="62">
        <v>87493</v>
      </c>
      <c r="D116" s="70">
        <f t="shared" si="6"/>
        <v>38.574449999999999</v>
      </c>
      <c r="E116" s="62" t="s">
        <v>16</v>
      </c>
      <c r="F116" s="130" t="s">
        <v>68</v>
      </c>
      <c r="G116" s="131"/>
      <c r="I116" s="77">
        <v>37.270000000000003</v>
      </c>
    </row>
    <row r="117" spans="1:9" ht="15.75" thickBot="1" x14ac:dyDescent="0.3">
      <c r="A117" s="61" t="s">
        <v>195</v>
      </c>
      <c r="B117" s="26" t="s">
        <v>196</v>
      </c>
      <c r="C117" s="62">
        <v>82310</v>
      </c>
      <c r="D117" s="70">
        <f t="shared" si="6"/>
        <v>5.3405999999999993</v>
      </c>
      <c r="E117" s="62" t="s">
        <v>16</v>
      </c>
      <c r="F117" s="130" t="s">
        <v>68</v>
      </c>
      <c r="G117" s="131"/>
      <c r="I117" s="77">
        <v>5.16</v>
      </c>
    </row>
    <row r="118" spans="1:9" ht="15.75" thickBot="1" x14ac:dyDescent="0.3">
      <c r="A118" s="61" t="s">
        <v>197</v>
      </c>
      <c r="B118" s="26" t="s">
        <v>196</v>
      </c>
      <c r="C118" s="26">
        <v>82330</v>
      </c>
      <c r="D118" s="70">
        <f t="shared" si="6"/>
        <v>14.158799999999999</v>
      </c>
      <c r="E118" s="62" t="s">
        <v>16</v>
      </c>
      <c r="F118" s="130" t="s">
        <v>68</v>
      </c>
      <c r="G118" s="131"/>
      <c r="I118" s="77">
        <v>13.68</v>
      </c>
    </row>
    <row r="119" spans="1:9" ht="15.75" thickBot="1" x14ac:dyDescent="0.3">
      <c r="A119" s="61" t="s">
        <v>198</v>
      </c>
      <c r="B119" s="26" t="s">
        <v>199</v>
      </c>
      <c r="C119" s="26">
        <v>82374</v>
      </c>
      <c r="D119" s="70">
        <f t="shared" si="6"/>
        <v>5.0507999999999997</v>
      </c>
      <c r="E119" s="62" t="s">
        <v>16</v>
      </c>
      <c r="F119" s="130" t="s">
        <v>68</v>
      </c>
      <c r="G119" s="131"/>
      <c r="I119" s="77">
        <v>4.88</v>
      </c>
    </row>
    <row r="120" spans="1:9" ht="15.75" thickBot="1" x14ac:dyDescent="0.3">
      <c r="A120" s="61" t="s">
        <v>200</v>
      </c>
      <c r="B120" s="26" t="s">
        <v>201</v>
      </c>
      <c r="C120" s="62">
        <v>82378</v>
      </c>
      <c r="D120" s="70">
        <f t="shared" si="6"/>
        <v>19.6236</v>
      </c>
      <c r="E120" s="62" t="s">
        <v>16</v>
      </c>
      <c r="F120" s="130" t="s">
        <v>68</v>
      </c>
      <c r="G120" s="131"/>
      <c r="I120" s="77">
        <v>18.96</v>
      </c>
    </row>
    <row r="121" spans="1:9" ht="15.75" thickBot="1" x14ac:dyDescent="0.3">
      <c r="A121" s="61" t="s">
        <v>202</v>
      </c>
      <c r="B121" s="26" t="s">
        <v>203</v>
      </c>
      <c r="C121" s="62">
        <v>86147</v>
      </c>
      <c r="D121" s="70">
        <f t="shared" si="6"/>
        <v>26.340749999999996</v>
      </c>
      <c r="E121" s="62" t="s">
        <v>16</v>
      </c>
      <c r="F121" s="130" t="s">
        <v>68</v>
      </c>
      <c r="G121" s="131"/>
      <c r="I121" s="77">
        <v>25.45</v>
      </c>
    </row>
    <row r="122" spans="1:9" ht="15.75" thickBot="1" x14ac:dyDescent="0.3">
      <c r="A122" s="61" t="s">
        <v>204</v>
      </c>
      <c r="B122" s="26" t="s">
        <v>205</v>
      </c>
      <c r="C122" s="62">
        <v>86200</v>
      </c>
      <c r="D122" s="70">
        <f t="shared" si="6"/>
        <v>13.403249999999998</v>
      </c>
      <c r="E122" s="62" t="s">
        <v>16</v>
      </c>
      <c r="F122" s="130" t="s">
        <v>68</v>
      </c>
      <c r="G122" s="131"/>
      <c r="I122" s="77">
        <v>12.95</v>
      </c>
    </row>
    <row r="123" spans="1:9" ht="15.75" thickBot="1" x14ac:dyDescent="0.3">
      <c r="A123" s="61" t="s">
        <v>206</v>
      </c>
      <c r="B123" s="26" t="s">
        <v>207</v>
      </c>
      <c r="C123" s="62">
        <v>84703</v>
      </c>
      <c r="D123" s="70">
        <f t="shared" si="6"/>
        <v>7.783199999999999</v>
      </c>
      <c r="E123" s="62" t="s">
        <v>16</v>
      </c>
      <c r="F123" s="130" t="s">
        <v>68</v>
      </c>
      <c r="G123" s="131"/>
      <c r="I123" s="77">
        <v>7.52</v>
      </c>
    </row>
    <row r="124" spans="1:9" ht="15.75" thickBot="1" x14ac:dyDescent="0.3">
      <c r="A124" s="61" t="s">
        <v>208</v>
      </c>
      <c r="B124" s="26" t="s">
        <v>209</v>
      </c>
      <c r="C124" s="62">
        <v>84702</v>
      </c>
      <c r="D124" s="70">
        <f t="shared" si="6"/>
        <v>15.576749999999999</v>
      </c>
      <c r="E124" s="62" t="s">
        <v>16</v>
      </c>
      <c r="F124" s="130" t="s">
        <v>68</v>
      </c>
      <c r="G124" s="131"/>
      <c r="I124" s="77">
        <v>15.05</v>
      </c>
    </row>
    <row r="125" spans="1:9" ht="15.75" thickBot="1" x14ac:dyDescent="0.3">
      <c r="A125" s="61" t="s">
        <v>210</v>
      </c>
      <c r="B125" s="26" t="s">
        <v>211</v>
      </c>
      <c r="C125" s="62">
        <v>87491</v>
      </c>
      <c r="D125" s="70">
        <f t="shared" si="6"/>
        <v>36.318150000000003</v>
      </c>
      <c r="E125" s="62" t="s">
        <v>16</v>
      </c>
      <c r="F125" s="130" t="s">
        <v>68</v>
      </c>
      <c r="G125" s="131"/>
      <c r="I125" s="77">
        <v>35.090000000000003</v>
      </c>
    </row>
    <row r="126" spans="1:9" ht="15.75" thickBot="1" x14ac:dyDescent="0.3">
      <c r="A126" s="61" t="s">
        <v>212</v>
      </c>
      <c r="B126" s="26" t="s">
        <v>213</v>
      </c>
      <c r="C126" s="26">
        <v>86920</v>
      </c>
      <c r="D126" s="70">
        <f t="shared" si="6"/>
        <v>146.95361595</v>
      </c>
      <c r="E126" s="27" t="s">
        <v>16</v>
      </c>
      <c r="F126" s="130" t="s">
        <v>68</v>
      </c>
      <c r="G126" s="131"/>
      <c r="I126" s="77">
        <v>141.98417000000001</v>
      </c>
    </row>
    <row r="127" spans="1:9" ht="15.75" thickBot="1" x14ac:dyDescent="0.3">
      <c r="A127" s="61" t="s">
        <v>214</v>
      </c>
      <c r="B127" s="26" t="s">
        <v>215</v>
      </c>
      <c r="C127" s="62">
        <v>86160</v>
      </c>
      <c r="D127" s="70">
        <f t="shared" si="6"/>
        <v>12.419999999999998</v>
      </c>
      <c r="E127" s="62" t="s">
        <v>16</v>
      </c>
      <c r="F127" s="130" t="s">
        <v>68</v>
      </c>
      <c r="G127" s="131"/>
      <c r="I127" s="77">
        <v>12</v>
      </c>
    </row>
    <row r="128" spans="1:9" ht="15.75" thickBot="1" x14ac:dyDescent="0.3">
      <c r="A128" s="61" t="s">
        <v>216</v>
      </c>
      <c r="B128" s="26" t="s">
        <v>217</v>
      </c>
      <c r="C128" s="62">
        <v>85025</v>
      </c>
      <c r="D128" s="70">
        <f t="shared" si="6"/>
        <v>8.0419499999999982</v>
      </c>
      <c r="E128" s="62" t="s">
        <v>22</v>
      </c>
      <c r="F128" s="130" t="s">
        <v>68</v>
      </c>
      <c r="G128" s="131"/>
      <c r="I128" s="77">
        <v>7.77</v>
      </c>
    </row>
    <row r="129" spans="1:9" ht="15.75" thickBot="1" x14ac:dyDescent="0.3">
      <c r="A129" s="61" t="s">
        <v>218</v>
      </c>
      <c r="B129" s="26" t="s">
        <v>219</v>
      </c>
      <c r="C129" s="62">
        <v>85027</v>
      </c>
      <c r="D129" s="70">
        <f t="shared" si="6"/>
        <v>6.6964499999999996</v>
      </c>
      <c r="E129" s="62" t="s">
        <v>22</v>
      </c>
      <c r="F129" s="130" t="s">
        <v>68</v>
      </c>
      <c r="G129" s="131"/>
      <c r="I129" s="77">
        <v>6.47</v>
      </c>
    </row>
    <row r="130" spans="1:9" ht="15.75" thickBot="1" x14ac:dyDescent="0.3">
      <c r="A130" s="61" t="s">
        <v>220</v>
      </c>
      <c r="B130" s="26" t="s">
        <v>221</v>
      </c>
      <c r="C130" s="62">
        <v>80053</v>
      </c>
      <c r="D130" s="70">
        <f t="shared" si="6"/>
        <v>10.929599999999999</v>
      </c>
      <c r="E130" s="62" t="s">
        <v>22</v>
      </c>
      <c r="F130" s="130" t="s">
        <v>68</v>
      </c>
      <c r="G130" s="131"/>
      <c r="I130" s="77">
        <v>10.56</v>
      </c>
    </row>
    <row r="131" spans="1:9" ht="15.75" thickBot="1" x14ac:dyDescent="0.3">
      <c r="A131" s="61" t="s">
        <v>222</v>
      </c>
      <c r="B131" s="26" t="s">
        <v>223</v>
      </c>
      <c r="C131" s="26">
        <v>87015</v>
      </c>
      <c r="D131" s="70">
        <f t="shared" si="6"/>
        <v>6.9137999999999993</v>
      </c>
      <c r="E131" s="27" t="s">
        <v>16</v>
      </c>
      <c r="F131" s="130" t="s">
        <v>68</v>
      </c>
      <c r="G131" s="131"/>
      <c r="I131" s="77">
        <v>6.68</v>
      </c>
    </row>
    <row r="132" spans="1:9" ht="15.75" thickBot="1" x14ac:dyDescent="0.3">
      <c r="A132" s="61" t="s">
        <v>224</v>
      </c>
      <c r="B132" s="26" t="s">
        <v>225</v>
      </c>
      <c r="C132" s="26">
        <v>86880</v>
      </c>
      <c r="D132" s="70">
        <f t="shared" si="6"/>
        <v>53.716336055999989</v>
      </c>
      <c r="E132" s="62" t="s">
        <v>16</v>
      </c>
      <c r="F132" s="130" t="s">
        <v>68</v>
      </c>
      <c r="G132" s="131"/>
      <c r="I132" s="77">
        <v>51.899841599999995</v>
      </c>
    </row>
    <row r="133" spans="1:9" ht="15.75" thickBot="1" x14ac:dyDescent="0.3">
      <c r="A133" s="61" t="s">
        <v>226</v>
      </c>
      <c r="B133" s="26" t="s">
        <v>227</v>
      </c>
      <c r="C133" s="26">
        <v>86885</v>
      </c>
      <c r="D133" s="70">
        <f t="shared" si="6"/>
        <v>146.95361595</v>
      </c>
      <c r="E133" s="62" t="s">
        <v>16</v>
      </c>
      <c r="F133" s="130" t="s">
        <v>68</v>
      </c>
      <c r="G133" s="131"/>
      <c r="I133" s="77">
        <v>141.98417000000001</v>
      </c>
    </row>
    <row r="134" spans="1:9" ht="15.75" thickBot="1" x14ac:dyDescent="0.3">
      <c r="A134" s="61" t="s">
        <v>228</v>
      </c>
      <c r="B134" s="26" t="s">
        <v>229</v>
      </c>
      <c r="C134" s="62">
        <v>87635</v>
      </c>
      <c r="D134" s="70">
        <f t="shared" ref="D134:D197" si="7">$I134*1.035</f>
        <v>53.105849999999997</v>
      </c>
      <c r="E134" s="62" t="s">
        <v>16</v>
      </c>
      <c r="F134" s="130" t="s">
        <v>68</v>
      </c>
      <c r="G134" s="131"/>
      <c r="I134" s="77">
        <v>51.31</v>
      </c>
    </row>
    <row r="135" spans="1:9" ht="15.75" thickBot="1" x14ac:dyDescent="0.3">
      <c r="A135" s="61" t="s">
        <v>231</v>
      </c>
      <c r="B135" s="26" t="s">
        <v>232</v>
      </c>
      <c r="C135" s="62">
        <v>86769</v>
      </c>
      <c r="D135" s="70">
        <f t="shared" si="7"/>
        <v>43.604549999999996</v>
      </c>
      <c r="E135" s="62" t="s">
        <v>16</v>
      </c>
      <c r="F135" s="130" t="s">
        <v>68</v>
      </c>
      <c r="G135" s="131"/>
      <c r="I135" s="77">
        <v>42.13</v>
      </c>
    </row>
    <row r="136" spans="1:9" ht="15.75" thickBot="1" x14ac:dyDescent="0.3">
      <c r="A136" s="61" t="s">
        <v>233</v>
      </c>
      <c r="B136" s="26" t="s">
        <v>234</v>
      </c>
      <c r="C136" s="62" t="s">
        <v>235</v>
      </c>
      <c r="D136" s="70">
        <f t="shared" si="7"/>
        <v>77.625</v>
      </c>
      <c r="E136" s="27" t="s">
        <v>16</v>
      </c>
      <c r="F136" s="130" t="s">
        <v>68</v>
      </c>
      <c r="G136" s="131"/>
      <c r="I136" s="77">
        <v>75</v>
      </c>
    </row>
    <row r="137" spans="1:9" ht="15.75" thickBot="1" x14ac:dyDescent="0.3">
      <c r="A137" s="61" t="s">
        <v>236</v>
      </c>
      <c r="B137" s="26" t="s">
        <v>237</v>
      </c>
      <c r="C137" s="62">
        <v>86140</v>
      </c>
      <c r="D137" s="70">
        <f t="shared" si="7"/>
        <v>5.3612999999999991</v>
      </c>
      <c r="E137" s="62" t="s">
        <v>16</v>
      </c>
      <c r="F137" s="130" t="s">
        <v>68</v>
      </c>
      <c r="G137" s="131"/>
      <c r="I137" s="77">
        <v>5.18</v>
      </c>
    </row>
    <row r="138" spans="1:9" ht="15.75" thickBot="1" x14ac:dyDescent="0.3">
      <c r="A138" s="61" t="s">
        <v>238</v>
      </c>
      <c r="B138" s="26" t="s">
        <v>239</v>
      </c>
      <c r="C138" s="62">
        <v>86141</v>
      </c>
      <c r="D138" s="70">
        <f t="shared" si="7"/>
        <v>13.403249999999998</v>
      </c>
      <c r="E138" s="62" t="s">
        <v>16</v>
      </c>
      <c r="F138" s="130" t="s">
        <v>68</v>
      </c>
      <c r="G138" s="131"/>
      <c r="I138" s="77">
        <v>12.95</v>
      </c>
    </row>
    <row r="139" spans="1:9" ht="15.75" thickBot="1" x14ac:dyDescent="0.3">
      <c r="A139" s="61" t="s">
        <v>240</v>
      </c>
      <c r="B139" s="26" t="s">
        <v>241</v>
      </c>
      <c r="C139" s="62">
        <v>82550</v>
      </c>
      <c r="D139" s="70">
        <f t="shared" si="7"/>
        <v>6.737849999999999</v>
      </c>
      <c r="E139" s="62" t="s">
        <v>16</v>
      </c>
      <c r="F139" s="130" t="s">
        <v>68</v>
      </c>
      <c r="G139" s="131"/>
      <c r="I139" s="77">
        <v>6.51</v>
      </c>
    </row>
    <row r="140" spans="1:9" ht="15.75" thickBot="1" x14ac:dyDescent="0.3">
      <c r="A140" s="61" t="s">
        <v>242</v>
      </c>
      <c r="B140" s="26" t="s">
        <v>243</v>
      </c>
      <c r="C140" s="62">
        <v>82553</v>
      </c>
      <c r="D140" s="70">
        <f t="shared" si="7"/>
        <v>11.95425</v>
      </c>
      <c r="E140" s="62" t="s">
        <v>16</v>
      </c>
      <c r="F140" s="130" t="s">
        <v>68</v>
      </c>
      <c r="G140" s="131"/>
      <c r="I140" s="77">
        <v>11.55</v>
      </c>
    </row>
    <row r="141" spans="1:9" ht="15.75" thickBot="1" x14ac:dyDescent="0.3">
      <c r="A141" s="61" t="s">
        <v>244</v>
      </c>
      <c r="B141" s="26" t="s">
        <v>245</v>
      </c>
      <c r="C141" s="62">
        <v>82565</v>
      </c>
      <c r="D141" s="70">
        <f t="shared" si="7"/>
        <v>5.2991999999999999</v>
      </c>
      <c r="E141" s="62" t="s">
        <v>16</v>
      </c>
      <c r="F141" s="130" t="s">
        <v>68</v>
      </c>
      <c r="G141" s="131"/>
      <c r="I141" s="77">
        <v>5.12</v>
      </c>
    </row>
    <row r="142" spans="1:9" ht="15.75" thickBot="1" x14ac:dyDescent="0.3">
      <c r="A142" s="61" t="s">
        <v>246</v>
      </c>
      <c r="B142" s="26" t="s">
        <v>247</v>
      </c>
      <c r="C142" s="62">
        <v>82570</v>
      </c>
      <c r="D142" s="70">
        <f t="shared" si="7"/>
        <v>5.3612999999999991</v>
      </c>
      <c r="E142" s="62" t="s">
        <v>16</v>
      </c>
      <c r="F142" s="130" t="s">
        <v>68</v>
      </c>
      <c r="G142" s="131"/>
      <c r="I142" s="77">
        <v>5.18</v>
      </c>
    </row>
    <row r="143" spans="1:9" ht="15.75" thickBot="1" x14ac:dyDescent="0.3">
      <c r="A143" s="61" t="s">
        <v>248</v>
      </c>
      <c r="B143" s="26" t="s">
        <v>249</v>
      </c>
      <c r="C143" s="62">
        <v>87272</v>
      </c>
      <c r="D143" s="70">
        <f t="shared" si="7"/>
        <v>12.3993</v>
      </c>
      <c r="E143" s="62" t="s">
        <v>16</v>
      </c>
      <c r="F143" s="130" t="s">
        <v>68</v>
      </c>
      <c r="G143" s="131"/>
      <c r="I143" s="77">
        <v>11.98</v>
      </c>
    </row>
    <row r="144" spans="1:9" ht="15.75" thickBot="1" x14ac:dyDescent="0.3">
      <c r="A144" s="61" t="s">
        <v>250</v>
      </c>
      <c r="B144" s="26" t="s">
        <v>251</v>
      </c>
      <c r="C144" s="62">
        <v>87077</v>
      </c>
      <c r="D144" s="70">
        <f t="shared" si="7"/>
        <v>8.3628</v>
      </c>
      <c r="E144" s="62" t="s">
        <v>16</v>
      </c>
      <c r="F144" s="130" t="s">
        <v>68</v>
      </c>
      <c r="G144" s="131"/>
      <c r="I144" s="77">
        <v>8.08</v>
      </c>
    </row>
    <row r="145" spans="1:9" ht="15.75" thickBot="1" x14ac:dyDescent="0.3">
      <c r="A145" s="61" t="s">
        <v>252</v>
      </c>
      <c r="B145" s="26" t="s">
        <v>253</v>
      </c>
      <c r="C145" s="62">
        <v>87081</v>
      </c>
      <c r="D145" s="70">
        <f t="shared" si="7"/>
        <v>6.8620499999999991</v>
      </c>
      <c r="E145" s="62" t="s">
        <v>16</v>
      </c>
      <c r="F145" s="130" t="s">
        <v>68</v>
      </c>
      <c r="G145" s="131"/>
      <c r="I145" s="77">
        <v>6.63</v>
      </c>
    </row>
    <row r="146" spans="1:9" ht="15.75" thickBot="1" x14ac:dyDescent="0.3">
      <c r="A146" s="61" t="s">
        <v>254</v>
      </c>
      <c r="B146" s="26" t="s">
        <v>255</v>
      </c>
      <c r="C146" s="62">
        <v>87497</v>
      </c>
      <c r="D146" s="70">
        <f t="shared" si="7"/>
        <v>44.339399999999998</v>
      </c>
      <c r="E146" s="62" t="s">
        <v>16</v>
      </c>
      <c r="F146" s="130" t="s">
        <v>68</v>
      </c>
      <c r="G146" s="131"/>
      <c r="I146" s="77">
        <v>42.84</v>
      </c>
    </row>
    <row r="147" spans="1:9" ht="15.75" thickBot="1" x14ac:dyDescent="0.3">
      <c r="A147" s="61" t="s">
        <v>256</v>
      </c>
      <c r="B147" s="26" t="s">
        <v>256</v>
      </c>
      <c r="C147" s="62">
        <v>82626</v>
      </c>
      <c r="D147" s="70">
        <f t="shared" si="7"/>
        <v>26.154449999999997</v>
      </c>
      <c r="E147" s="62" t="s">
        <v>16</v>
      </c>
      <c r="F147" s="130" t="s">
        <v>68</v>
      </c>
      <c r="G147" s="131"/>
      <c r="I147" s="77">
        <v>25.27</v>
      </c>
    </row>
    <row r="148" spans="1:9" ht="15.75" thickBot="1" x14ac:dyDescent="0.3">
      <c r="A148" s="61" t="s">
        <v>256</v>
      </c>
      <c r="B148" s="26" t="s">
        <v>256</v>
      </c>
      <c r="C148" s="62">
        <v>82627</v>
      </c>
      <c r="D148" s="70">
        <f t="shared" si="7"/>
        <v>23.008049999999997</v>
      </c>
      <c r="E148" s="62" t="s">
        <v>16</v>
      </c>
      <c r="F148" s="130" t="s">
        <v>68</v>
      </c>
      <c r="G148" s="131"/>
      <c r="I148" s="77">
        <v>22.23</v>
      </c>
    </row>
    <row r="149" spans="1:9" ht="15.75" thickBot="1" x14ac:dyDescent="0.3">
      <c r="A149" s="61" t="s">
        <v>257</v>
      </c>
      <c r="B149" s="26" t="s">
        <v>258</v>
      </c>
      <c r="C149" s="26">
        <v>80162</v>
      </c>
      <c r="D149" s="70">
        <f t="shared" si="7"/>
        <v>13.744799999999998</v>
      </c>
      <c r="E149" s="62" t="s">
        <v>16</v>
      </c>
      <c r="F149" s="130" t="s">
        <v>68</v>
      </c>
      <c r="G149" s="131"/>
      <c r="I149" s="77">
        <v>13.28</v>
      </c>
    </row>
    <row r="150" spans="1:9" ht="15.75" thickBot="1" x14ac:dyDescent="0.3">
      <c r="A150" s="61" t="s">
        <v>259</v>
      </c>
      <c r="B150" s="26" t="s">
        <v>260</v>
      </c>
      <c r="C150" s="62">
        <v>86225</v>
      </c>
      <c r="D150" s="70">
        <f t="shared" si="7"/>
        <v>14.220899999999999</v>
      </c>
      <c r="E150" s="62" t="s">
        <v>16</v>
      </c>
      <c r="F150" s="130" t="s">
        <v>68</v>
      </c>
      <c r="G150" s="131"/>
      <c r="I150" s="77">
        <v>13.74</v>
      </c>
    </row>
    <row r="151" spans="1:9" ht="15.75" thickBot="1" x14ac:dyDescent="0.3">
      <c r="A151" s="61" t="s">
        <v>261</v>
      </c>
      <c r="B151" s="26" t="s">
        <v>262</v>
      </c>
      <c r="C151" s="26">
        <v>80307</v>
      </c>
      <c r="D151" s="70">
        <f t="shared" si="7"/>
        <v>64.314899999999994</v>
      </c>
      <c r="E151" s="62" t="s">
        <v>16</v>
      </c>
      <c r="F151" s="130" t="s">
        <v>68</v>
      </c>
      <c r="G151" s="131"/>
      <c r="I151" s="77">
        <v>62.14</v>
      </c>
    </row>
    <row r="152" spans="1:9" ht="15.75" thickBot="1" x14ac:dyDescent="0.3">
      <c r="A152" s="61" t="s">
        <v>263</v>
      </c>
      <c r="B152" s="26" t="s">
        <v>264</v>
      </c>
      <c r="C152" s="62">
        <v>80051</v>
      </c>
      <c r="D152" s="70">
        <f t="shared" si="7"/>
        <v>7.2553499999999991</v>
      </c>
      <c r="E152" s="62" t="s">
        <v>16</v>
      </c>
      <c r="F152" s="130" t="s">
        <v>68</v>
      </c>
      <c r="G152" s="131"/>
      <c r="I152" s="77">
        <v>7.01</v>
      </c>
    </row>
    <row r="153" spans="1:9" ht="15.75" thickBot="1" x14ac:dyDescent="0.3">
      <c r="A153" s="61" t="s">
        <v>265</v>
      </c>
      <c r="B153" s="26" t="s">
        <v>266</v>
      </c>
      <c r="C153" s="62">
        <v>86663</v>
      </c>
      <c r="D153" s="70">
        <f t="shared" si="7"/>
        <v>13.579199999999998</v>
      </c>
      <c r="E153" s="62" t="s">
        <v>16</v>
      </c>
      <c r="F153" s="130" t="s">
        <v>68</v>
      </c>
      <c r="G153" s="131"/>
      <c r="I153" s="77">
        <v>13.12</v>
      </c>
    </row>
    <row r="154" spans="1:9" ht="15.75" thickBot="1" x14ac:dyDescent="0.3">
      <c r="A154" s="61" t="s">
        <v>267</v>
      </c>
      <c r="B154" s="26" t="s">
        <v>268</v>
      </c>
      <c r="C154" s="62">
        <v>86665</v>
      </c>
      <c r="D154" s="70">
        <f t="shared" si="7"/>
        <v>18.774899999999999</v>
      </c>
      <c r="E154" s="62" t="s">
        <v>16</v>
      </c>
      <c r="F154" s="130" t="s">
        <v>68</v>
      </c>
      <c r="G154" s="131"/>
      <c r="I154" s="77">
        <v>18.14</v>
      </c>
    </row>
    <row r="155" spans="1:9" ht="15.75" thickBot="1" x14ac:dyDescent="0.3">
      <c r="A155" s="61" t="s">
        <v>269</v>
      </c>
      <c r="B155" s="26" t="s">
        <v>270</v>
      </c>
      <c r="C155" s="62">
        <v>86664</v>
      </c>
      <c r="D155" s="70">
        <f t="shared" si="7"/>
        <v>15.825149999999997</v>
      </c>
      <c r="E155" s="62" t="s">
        <v>16</v>
      </c>
      <c r="F155" s="130" t="s">
        <v>68</v>
      </c>
      <c r="G155" s="131"/>
      <c r="I155" s="77">
        <v>15.29</v>
      </c>
    </row>
    <row r="156" spans="1:9" ht="15.75" thickBot="1" x14ac:dyDescent="0.3">
      <c r="A156" s="61" t="s">
        <v>271</v>
      </c>
      <c r="B156" s="26" t="s">
        <v>272</v>
      </c>
      <c r="C156" s="62">
        <v>82670</v>
      </c>
      <c r="D156" s="70">
        <f t="shared" si="7"/>
        <v>28.917899999999999</v>
      </c>
      <c r="E156" s="62" t="s">
        <v>16</v>
      </c>
      <c r="F156" s="130" t="s">
        <v>68</v>
      </c>
      <c r="G156" s="131"/>
      <c r="I156" s="77">
        <v>27.94</v>
      </c>
    </row>
    <row r="157" spans="1:9" ht="15.75" thickBot="1" x14ac:dyDescent="0.3">
      <c r="A157" s="61" t="s">
        <v>273</v>
      </c>
      <c r="B157" s="26" t="s">
        <v>274</v>
      </c>
      <c r="C157" s="62">
        <v>82274</v>
      </c>
      <c r="D157" s="70">
        <f t="shared" si="7"/>
        <v>16.4772</v>
      </c>
      <c r="E157" s="62" t="s">
        <v>16</v>
      </c>
      <c r="F157" s="130" t="s">
        <v>68</v>
      </c>
      <c r="G157" s="131"/>
      <c r="I157" s="77">
        <v>15.92</v>
      </c>
    </row>
    <row r="158" spans="1:9" ht="15.75" thickBot="1" x14ac:dyDescent="0.3">
      <c r="A158" s="61" t="s">
        <v>275</v>
      </c>
      <c r="B158" s="26" t="s">
        <v>276</v>
      </c>
      <c r="C158" s="62">
        <v>82728</v>
      </c>
      <c r="D158" s="70">
        <f t="shared" si="7"/>
        <v>14.107049999999999</v>
      </c>
      <c r="E158" s="62" t="s">
        <v>16</v>
      </c>
      <c r="F158" s="130" t="s">
        <v>68</v>
      </c>
      <c r="G158" s="131"/>
      <c r="I158" s="77">
        <v>13.63</v>
      </c>
    </row>
    <row r="159" spans="1:9" ht="15.75" thickBot="1" x14ac:dyDescent="0.3">
      <c r="A159" s="61" t="s">
        <v>277</v>
      </c>
      <c r="B159" s="26" t="s">
        <v>278</v>
      </c>
      <c r="C159" s="62">
        <v>85379</v>
      </c>
      <c r="D159" s="70">
        <f t="shared" si="7"/>
        <v>10.536299999999999</v>
      </c>
      <c r="E159" s="62" t="s">
        <v>16</v>
      </c>
      <c r="F159" s="130" t="s">
        <v>68</v>
      </c>
      <c r="G159" s="131"/>
      <c r="I159" s="77">
        <v>10.18</v>
      </c>
    </row>
    <row r="160" spans="1:9" ht="15.75" thickBot="1" x14ac:dyDescent="0.3">
      <c r="A160" s="61" t="s">
        <v>279</v>
      </c>
      <c r="B160" s="26" t="s">
        <v>280</v>
      </c>
      <c r="C160" s="62">
        <v>82746</v>
      </c>
      <c r="D160" s="70">
        <f t="shared" si="7"/>
        <v>15.214499999999997</v>
      </c>
      <c r="E160" s="62" t="s">
        <v>16</v>
      </c>
      <c r="F160" s="130" t="s">
        <v>68</v>
      </c>
      <c r="G160" s="131"/>
      <c r="I160" s="77">
        <v>14.7</v>
      </c>
    </row>
    <row r="161" spans="1:9" ht="15.75" thickBot="1" x14ac:dyDescent="0.3">
      <c r="A161" s="61" t="s">
        <v>281</v>
      </c>
      <c r="B161" s="26" t="s">
        <v>282</v>
      </c>
      <c r="C161" s="62">
        <v>84481</v>
      </c>
      <c r="D161" s="70">
        <f t="shared" si="7"/>
        <v>17.532900000000001</v>
      </c>
      <c r="E161" s="62" t="s">
        <v>16</v>
      </c>
      <c r="F161" s="130" t="s">
        <v>68</v>
      </c>
      <c r="G161" s="131"/>
      <c r="I161" s="77">
        <v>16.940000000000001</v>
      </c>
    </row>
    <row r="162" spans="1:9" ht="15.75" thickBot="1" x14ac:dyDescent="0.3">
      <c r="A162" s="61" t="s">
        <v>283</v>
      </c>
      <c r="B162" s="26" t="s">
        <v>284</v>
      </c>
      <c r="C162" s="26">
        <v>87106</v>
      </c>
      <c r="D162" s="70">
        <f t="shared" si="7"/>
        <v>10.681199999999999</v>
      </c>
      <c r="E162" s="27" t="s">
        <v>16</v>
      </c>
      <c r="F162" s="130" t="s">
        <v>68</v>
      </c>
      <c r="G162" s="131"/>
      <c r="I162" s="77">
        <v>10.32</v>
      </c>
    </row>
    <row r="163" spans="1:9" ht="15.75" thickBot="1" x14ac:dyDescent="0.3">
      <c r="A163" s="61" t="s">
        <v>285</v>
      </c>
      <c r="B163" s="26" t="s">
        <v>286</v>
      </c>
      <c r="C163" s="62">
        <v>87329</v>
      </c>
      <c r="D163" s="70">
        <f t="shared" si="7"/>
        <v>12.3993</v>
      </c>
      <c r="E163" s="62" t="s">
        <v>16</v>
      </c>
      <c r="F163" s="130" t="s">
        <v>68</v>
      </c>
      <c r="G163" s="131"/>
      <c r="I163" s="77">
        <v>11.98</v>
      </c>
    </row>
    <row r="164" spans="1:9" ht="15.75" thickBot="1" x14ac:dyDescent="0.3">
      <c r="A164" s="61" t="s">
        <v>287</v>
      </c>
      <c r="B164" s="26" t="s">
        <v>288</v>
      </c>
      <c r="C164" s="62">
        <v>82962</v>
      </c>
      <c r="D164" s="70">
        <f t="shared" si="7"/>
        <v>3.3947999999999996</v>
      </c>
      <c r="E164" s="62" t="s">
        <v>16</v>
      </c>
      <c r="F164" s="130" t="s">
        <v>68</v>
      </c>
      <c r="G164" s="131"/>
      <c r="I164" s="77">
        <v>3.28</v>
      </c>
    </row>
    <row r="165" spans="1:9" ht="15.75" thickBot="1" x14ac:dyDescent="0.3">
      <c r="A165" s="61" t="s">
        <v>289</v>
      </c>
      <c r="B165" s="26" t="s">
        <v>290</v>
      </c>
      <c r="C165" s="62">
        <v>82977</v>
      </c>
      <c r="D165" s="70">
        <f t="shared" si="7"/>
        <v>7.452</v>
      </c>
      <c r="E165" s="62" t="s">
        <v>16</v>
      </c>
      <c r="F165" s="130" t="s">
        <v>68</v>
      </c>
      <c r="G165" s="131"/>
      <c r="I165" s="77">
        <v>7.2</v>
      </c>
    </row>
    <row r="166" spans="1:9" ht="15.75" thickBot="1" x14ac:dyDescent="0.3">
      <c r="A166" s="61" t="s">
        <v>291</v>
      </c>
      <c r="B166" s="26" t="s">
        <v>292</v>
      </c>
      <c r="C166" s="62">
        <v>83036</v>
      </c>
      <c r="D166" s="70">
        <f t="shared" si="7"/>
        <v>10.049849999999999</v>
      </c>
      <c r="E166" s="62" t="s">
        <v>16</v>
      </c>
      <c r="F166" s="130" t="s">
        <v>68</v>
      </c>
      <c r="G166" s="131"/>
      <c r="I166" s="77">
        <v>9.7100000000000009</v>
      </c>
    </row>
    <row r="167" spans="1:9" ht="15.75" thickBot="1" x14ac:dyDescent="0.3">
      <c r="A167" s="61" t="s">
        <v>293</v>
      </c>
      <c r="B167" s="26" t="s">
        <v>294</v>
      </c>
      <c r="C167" s="62">
        <v>83001</v>
      </c>
      <c r="D167" s="70">
        <f t="shared" si="7"/>
        <v>19.230299999999996</v>
      </c>
      <c r="E167" s="62" t="s">
        <v>16</v>
      </c>
      <c r="F167" s="130" t="s">
        <v>68</v>
      </c>
      <c r="G167" s="131"/>
      <c r="I167" s="77">
        <v>18.579999999999998</v>
      </c>
    </row>
    <row r="168" spans="1:9" ht="15.75" thickBot="1" x14ac:dyDescent="0.3">
      <c r="A168" s="61" t="s">
        <v>295</v>
      </c>
      <c r="B168" s="26" t="s">
        <v>296</v>
      </c>
      <c r="C168" s="62">
        <v>83002</v>
      </c>
      <c r="D168" s="70">
        <f t="shared" si="7"/>
        <v>19.168199999999999</v>
      </c>
      <c r="E168" s="62" t="s">
        <v>16</v>
      </c>
      <c r="F168" s="130" t="s">
        <v>68</v>
      </c>
      <c r="G168" s="131"/>
      <c r="I168" s="77">
        <v>18.52</v>
      </c>
    </row>
    <row r="169" spans="1:9" ht="15.75" thickBot="1" x14ac:dyDescent="0.3">
      <c r="A169" s="61" t="s">
        <v>297</v>
      </c>
      <c r="B169" s="26" t="s">
        <v>298</v>
      </c>
      <c r="C169" s="26">
        <v>83010</v>
      </c>
      <c r="D169" s="70">
        <f t="shared" si="7"/>
        <v>13.020299999999999</v>
      </c>
      <c r="E169" s="62" t="s">
        <v>16</v>
      </c>
      <c r="F169" s="130" t="s">
        <v>68</v>
      </c>
      <c r="G169" s="131"/>
      <c r="I169" s="77">
        <v>12.58</v>
      </c>
    </row>
    <row r="170" spans="1:9" ht="15.75" thickBot="1" x14ac:dyDescent="0.3">
      <c r="A170" s="61" t="s">
        <v>299</v>
      </c>
      <c r="B170" s="26" t="s">
        <v>299</v>
      </c>
      <c r="C170" s="62">
        <v>85014</v>
      </c>
      <c r="D170" s="70">
        <f t="shared" si="7"/>
        <v>2.45295</v>
      </c>
      <c r="E170" s="62" t="s">
        <v>16</v>
      </c>
      <c r="F170" s="130" t="s">
        <v>68</v>
      </c>
      <c r="G170" s="131"/>
      <c r="I170" s="77">
        <v>2.37</v>
      </c>
    </row>
    <row r="171" spans="1:9" ht="15.75" thickBot="1" x14ac:dyDescent="0.3">
      <c r="A171" s="61" t="s">
        <v>300</v>
      </c>
      <c r="B171" s="26" t="s">
        <v>300</v>
      </c>
      <c r="C171" s="62">
        <v>85018</v>
      </c>
      <c r="D171" s="70">
        <f t="shared" si="7"/>
        <v>2.45295</v>
      </c>
      <c r="E171" s="62" t="s">
        <v>16</v>
      </c>
      <c r="F171" s="130" t="s">
        <v>68</v>
      </c>
      <c r="G171" s="131"/>
      <c r="I171" s="77">
        <v>2.37</v>
      </c>
    </row>
    <row r="172" spans="1:9" ht="15.75" thickBot="1" x14ac:dyDescent="0.3">
      <c r="A172" s="61" t="s">
        <v>301</v>
      </c>
      <c r="B172" s="26" t="s">
        <v>302</v>
      </c>
      <c r="C172" s="62">
        <v>86705</v>
      </c>
      <c r="D172" s="70">
        <f t="shared" si="7"/>
        <v>12.181949999999999</v>
      </c>
      <c r="E172" s="62" t="s">
        <v>16</v>
      </c>
      <c r="F172" s="130" t="s">
        <v>68</v>
      </c>
      <c r="G172" s="131"/>
      <c r="I172" s="77">
        <v>11.77</v>
      </c>
    </row>
    <row r="173" spans="1:9" ht="15.75" thickBot="1" x14ac:dyDescent="0.3">
      <c r="A173" s="61" t="s">
        <v>303</v>
      </c>
      <c r="B173" s="26" t="s">
        <v>304</v>
      </c>
      <c r="C173" s="62">
        <v>86704</v>
      </c>
      <c r="D173" s="70">
        <f t="shared" si="7"/>
        <v>12.47175</v>
      </c>
      <c r="E173" s="62" t="s">
        <v>16</v>
      </c>
      <c r="F173" s="130" t="s">
        <v>68</v>
      </c>
      <c r="G173" s="131"/>
      <c r="I173" s="77">
        <v>12.05</v>
      </c>
    </row>
    <row r="174" spans="1:9" ht="15.75" thickBot="1" x14ac:dyDescent="0.3">
      <c r="A174" s="61" t="s">
        <v>305</v>
      </c>
      <c r="B174" s="26" t="s">
        <v>306</v>
      </c>
      <c r="C174" s="62">
        <v>86706</v>
      </c>
      <c r="D174" s="70">
        <f t="shared" si="7"/>
        <v>11.1159</v>
      </c>
      <c r="E174" s="62" t="s">
        <v>16</v>
      </c>
      <c r="F174" s="130" t="s">
        <v>68</v>
      </c>
      <c r="G174" s="131"/>
      <c r="I174" s="77">
        <v>10.74</v>
      </c>
    </row>
    <row r="175" spans="1:9" ht="15.75" thickBot="1" x14ac:dyDescent="0.3">
      <c r="A175" s="61" t="s">
        <v>307</v>
      </c>
      <c r="B175" s="26" t="s">
        <v>308</v>
      </c>
      <c r="C175" s="62">
        <v>80076</v>
      </c>
      <c r="D175" s="70">
        <f t="shared" si="7"/>
        <v>8.4559499999999996</v>
      </c>
      <c r="E175" s="62" t="s">
        <v>22</v>
      </c>
      <c r="F175" s="130" t="s">
        <v>68</v>
      </c>
      <c r="G175" s="131"/>
      <c r="I175" s="77">
        <v>8.17</v>
      </c>
    </row>
    <row r="176" spans="1:9" ht="15.75" thickBot="1" x14ac:dyDescent="0.3">
      <c r="A176" s="61" t="s">
        <v>309</v>
      </c>
      <c r="B176" s="26" t="s">
        <v>310</v>
      </c>
      <c r="C176" s="62">
        <v>86708</v>
      </c>
      <c r="D176" s="70">
        <f t="shared" si="7"/>
        <v>12.823649999999999</v>
      </c>
      <c r="E176" s="62" t="s">
        <v>16</v>
      </c>
      <c r="F176" s="130" t="s">
        <v>68</v>
      </c>
      <c r="G176" s="131"/>
      <c r="I176" s="77">
        <v>12.39</v>
      </c>
    </row>
    <row r="177" spans="1:9" ht="15.75" thickBot="1" x14ac:dyDescent="0.3">
      <c r="A177" s="61" t="s">
        <v>311</v>
      </c>
      <c r="B177" s="26" t="s">
        <v>312</v>
      </c>
      <c r="C177" s="62">
        <v>86709</v>
      </c>
      <c r="D177" s="70">
        <f t="shared" si="7"/>
        <v>11.6541</v>
      </c>
      <c r="E177" s="62" t="s">
        <v>16</v>
      </c>
      <c r="F177" s="130" t="s">
        <v>68</v>
      </c>
      <c r="G177" s="131"/>
      <c r="I177" s="77">
        <v>11.26</v>
      </c>
    </row>
    <row r="178" spans="1:9" ht="15.75" thickBot="1" x14ac:dyDescent="0.3">
      <c r="A178" s="61" t="s">
        <v>313</v>
      </c>
      <c r="B178" s="26" t="s">
        <v>314</v>
      </c>
      <c r="C178" s="62">
        <v>87340</v>
      </c>
      <c r="D178" s="70">
        <f t="shared" si="7"/>
        <v>10.691549999999999</v>
      </c>
      <c r="E178" s="62" t="s">
        <v>16</v>
      </c>
      <c r="F178" s="130" t="s">
        <v>68</v>
      </c>
      <c r="G178" s="131"/>
      <c r="I178" s="77">
        <v>10.33</v>
      </c>
    </row>
    <row r="179" spans="1:9" ht="15.75" thickBot="1" x14ac:dyDescent="0.3">
      <c r="A179" s="61" t="s">
        <v>315</v>
      </c>
      <c r="B179" s="26" t="s">
        <v>316</v>
      </c>
      <c r="C179" s="62">
        <v>86803</v>
      </c>
      <c r="D179" s="70">
        <f t="shared" si="7"/>
        <v>14.769449999999999</v>
      </c>
      <c r="E179" s="62" t="s">
        <v>16</v>
      </c>
      <c r="F179" s="130" t="s">
        <v>68</v>
      </c>
      <c r="G179" s="131"/>
      <c r="I179" s="77">
        <v>14.27</v>
      </c>
    </row>
    <row r="180" spans="1:9" ht="15.75" thickBot="1" x14ac:dyDescent="0.3">
      <c r="A180" s="61" t="s">
        <v>317</v>
      </c>
      <c r="B180" s="26" t="s">
        <v>318</v>
      </c>
      <c r="C180" s="62">
        <v>86696</v>
      </c>
      <c r="D180" s="70">
        <f t="shared" si="7"/>
        <v>20.027249999999999</v>
      </c>
      <c r="E180" s="62" t="s">
        <v>16</v>
      </c>
      <c r="F180" s="130" t="s">
        <v>68</v>
      </c>
      <c r="G180" s="131"/>
      <c r="I180" s="77">
        <v>19.350000000000001</v>
      </c>
    </row>
    <row r="181" spans="1:9" ht="15.75" thickBot="1" x14ac:dyDescent="0.3">
      <c r="A181" s="61" t="s">
        <v>319</v>
      </c>
      <c r="B181" s="26" t="s">
        <v>320</v>
      </c>
      <c r="C181" s="62">
        <v>86308</v>
      </c>
      <c r="D181" s="70">
        <f t="shared" si="7"/>
        <v>5.3612999999999991</v>
      </c>
      <c r="E181" s="62" t="s">
        <v>16</v>
      </c>
      <c r="F181" s="130" t="s">
        <v>68</v>
      </c>
      <c r="G181" s="131"/>
      <c r="I181" s="77">
        <v>5.18</v>
      </c>
    </row>
    <row r="182" spans="1:9" ht="15.75" thickBot="1" x14ac:dyDescent="0.3">
      <c r="A182" s="61" t="s">
        <v>321</v>
      </c>
      <c r="B182" s="26" t="s">
        <v>322</v>
      </c>
      <c r="C182" s="62">
        <v>86703</v>
      </c>
      <c r="D182" s="70">
        <f t="shared" si="7"/>
        <v>14.18985</v>
      </c>
      <c r="E182" s="62" t="s">
        <v>16</v>
      </c>
      <c r="F182" s="130" t="s">
        <v>68</v>
      </c>
      <c r="G182" s="131"/>
      <c r="I182" s="77">
        <v>13.71</v>
      </c>
    </row>
    <row r="183" spans="1:9" ht="15.75" thickBot="1" x14ac:dyDescent="0.3">
      <c r="A183" s="61" t="s">
        <v>323</v>
      </c>
      <c r="B183" s="26" t="s">
        <v>324</v>
      </c>
      <c r="C183" s="62">
        <v>83090</v>
      </c>
      <c r="D183" s="70">
        <f t="shared" si="7"/>
        <v>18.5472</v>
      </c>
      <c r="E183" s="62" t="s">
        <v>16</v>
      </c>
      <c r="F183" s="130" t="s">
        <v>68</v>
      </c>
      <c r="G183" s="131"/>
      <c r="I183" s="77">
        <v>17.920000000000002</v>
      </c>
    </row>
    <row r="184" spans="1:9" ht="15.75" thickBot="1" x14ac:dyDescent="0.3">
      <c r="A184" s="61" t="s">
        <v>325</v>
      </c>
      <c r="B184" s="26" t="s">
        <v>326</v>
      </c>
      <c r="C184" s="62">
        <v>87624</v>
      </c>
      <c r="D184" s="70">
        <f t="shared" si="7"/>
        <v>36.318150000000003</v>
      </c>
      <c r="E184" s="62" t="s">
        <v>16</v>
      </c>
      <c r="F184" s="130" t="s">
        <v>68</v>
      </c>
      <c r="G184" s="131"/>
      <c r="I184" s="77">
        <v>35.090000000000003</v>
      </c>
    </row>
    <row r="185" spans="1:9" ht="15.75" thickBot="1" x14ac:dyDescent="0.3">
      <c r="A185" s="61" t="s">
        <v>327</v>
      </c>
      <c r="B185" s="26" t="s">
        <v>328</v>
      </c>
      <c r="C185" s="62">
        <v>82785</v>
      </c>
      <c r="D185" s="70">
        <f t="shared" si="7"/>
        <v>17.036100000000001</v>
      </c>
      <c r="E185" s="62" t="s">
        <v>16</v>
      </c>
      <c r="F185" s="130" t="s">
        <v>68</v>
      </c>
      <c r="G185" s="131"/>
      <c r="I185" s="77">
        <v>16.46</v>
      </c>
    </row>
    <row r="186" spans="1:9" ht="15.75" thickBot="1" x14ac:dyDescent="0.3">
      <c r="A186" s="61" t="s">
        <v>329</v>
      </c>
      <c r="B186" s="26" t="s">
        <v>330</v>
      </c>
      <c r="C186" s="62">
        <v>86304</v>
      </c>
      <c r="D186" s="70">
        <f t="shared" si="7"/>
        <v>21.538349999999998</v>
      </c>
      <c r="E186" s="62" t="s">
        <v>16</v>
      </c>
      <c r="F186" s="130" t="s">
        <v>68</v>
      </c>
      <c r="G186" s="131"/>
      <c r="I186" s="77">
        <v>20.81</v>
      </c>
    </row>
    <row r="187" spans="1:9" ht="15.75" thickBot="1" x14ac:dyDescent="0.3">
      <c r="A187" s="61" t="s">
        <v>331</v>
      </c>
      <c r="B187" s="26" t="s">
        <v>332</v>
      </c>
      <c r="C187" s="62">
        <v>86300</v>
      </c>
      <c r="D187" s="70">
        <f t="shared" si="7"/>
        <v>21.538349999999998</v>
      </c>
      <c r="E187" s="62" t="s">
        <v>16</v>
      </c>
      <c r="F187" s="130" t="s">
        <v>68</v>
      </c>
      <c r="G187" s="131"/>
      <c r="I187" s="77">
        <v>20.81</v>
      </c>
    </row>
    <row r="188" spans="1:9" ht="15.75" thickBot="1" x14ac:dyDescent="0.3">
      <c r="A188" s="61" t="s">
        <v>333</v>
      </c>
      <c r="B188" s="26" t="s">
        <v>334</v>
      </c>
      <c r="C188" s="62">
        <v>86301</v>
      </c>
      <c r="D188" s="70">
        <f t="shared" si="7"/>
        <v>21.538349999999998</v>
      </c>
      <c r="E188" s="62" t="s">
        <v>16</v>
      </c>
      <c r="F188" s="130" t="s">
        <v>68</v>
      </c>
      <c r="G188" s="131"/>
      <c r="I188" s="77">
        <v>20.81</v>
      </c>
    </row>
    <row r="189" spans="1:9" ht="15.75" thickBot="1" x14ac:dyDescent="0.3">
      <c r="A189" s="61" t="s">
        <v>335</v>
      </c>
      <c r="B189" s="26" t="s">
        <v>336</v>
      </c>
      <c r="C189" s="26">
        <v>88342</v>
      </c>
      <c r="D189" s="70">
        <f t="shared" si="7"/>
        <v>146.95361595</v>
      </c>
      <c r="E189" s="27" t="s">
        <v>16</v>
      </c>
      <c r="F189" s="130" t="s">
        <v>68</v>
      </c>
      <c r="G189" s="131"/>
      <c r="I189" s="77">
        <v>141.98417000000001</v>
      </c>
    </row>
    <row r="190" spans="1:9" ht="15.75" thickBot="1" x14ac:dyDescent="0.3">
      <c r="A190" s="61" t="s">
        <v>338</v>
      </c>
      <c r="B190" s="26" t="s">
        <v>339</v>
      </c>
      <c r="C190" s="26">
        <v>87505</v>
      </c>
      <c r="D190" s="70">
        <f t="shared" si="7"/>
        <v>132.78014999999999</v>
      </c>
      <c r="E190" s="27" t="s">
        <v>16</v>
      </c>
      <c r="F190" s="130" t="s">
        <v>68</v>
      </c>
      <c r="G190" s="131"/>
      <c r="I190" s="77">
        <v>128.29</v>
      </c>
    </row>
    <row r="191" spans="1:9" ht="15.75" thickBot="1" x14ac:dyDescent="0.3">
      <c r="A191" s="61" t="s">
        <v>340</v>
      </c>
      <c r="B191" s="26" t="s">
        <v>341</v>
      </c>
      <c r="C191" s="62">
        <v>87804</v>
      </c>
      <c r="D191" s="70">
        <f t="shared" si="7"/>
        <v>17.129249999999999</v>
      </c>
      <c r="E191" s="62" t="s">
        <v>16</v>
      </c>
      <c r="F191" s="130" t="s">
        <v>68</v>
      </c>
      <c r="G191" s="131"/>
      <c r="I191" s="77">
        <v>16.55</v>
      </c>
    </row>
    <row r="192" spans="1:9" ht="15.75" thickBot="1" x14ac:dyDescent="0.3">
      <c r="A192" s="61" t="s">
        <v>342</v>
      </c>
      <c r="B192" s="26" t="s">
        <v>343</v>
      </c>
      <c r="C192" s="62">
        <v>83525</v>
      </c>
      <c r="D192" s="70">
        <f t="shared" si="7"/>
        <v>11.830049999999998</v>
      </c>
      <c r="E192" s="62" t="s">
        <v>16</v>
      </c>
      <c r="F192" s="130" t="s">
        <v>68</v>
      </c>
      <c r="G192" s="131"/>
      <c r="I192" s="77">
        <v>11.43</v>
      </c>
    </row>
    <row r="193" spans="1:9" ht="15.75" thickBot="1" x14ac:dyDescent="0.3">
      <c r="A193" s="61" t="s">
        <v>344</v>
      </c>
      <c r="B193" s="26" t="s">
        <v>345</v>
      </c>
      <c r="C193" s="62">
        <v>83540</v>
      </c>
      <c r="D193" s="70">
        <f t="shared" si="7"/>
        <v>6.6964499999999996</v>
      </c>
      <c r="E193" s="62" t="s">
        <v>16</v>
      </c>
      <c r="F193" s="130" t="s">
        <v>68</v>
      </c>
      <c r="G193" s="131"/>
      <c r="I193" s="77">
        <v>6.47</v>
      </c>
    </row>
    <row r="194" spans="1:9" ht="15.75" thickBot="1" x14ac:dyDescent="0.3">
      <c r="A194" s="61" t="s">
        <v>346</v>
      </c>
      <c r="B194" s="26" t="s">
        <v>347</v>
      </c>
      <c r="C194" s="62">
        <v>83615</v>
      </c>
      <c r="D194" s="70">
        <f t="shared" si="7"/>
        <v>6.2513999999999994</v>
      </c>
      <c r="E194" s="62" t="s">
        <v>16</v>
      </c>
      <c r="F194" s="130" t="s">
        <v>68</v>
      </c>
      <c r="G194" s="131"/>
      <c r="I194" s="77">
        <v>6.04</v>
      </c>
    </row>
    <row r="195" spans="1:9" ht="15.75" thickBot="1" x14ac:dyDescent="0.3">
      <c r="A195" s="61" t="s">
        <v>348</v>
      </c>
      <c r="B195" s="26" t="s">
        <v>349</v>
      </c>
      <c r="C195" s="62">
        <v>83605</v>
      </c>
      <c r="D195" s="70">
        <f t="shared" si="7"/>
        <v>11.97495</v>
      </c>
      <c r="E195" s="62" t="s">
        <v>16</v>
      </c>
      <c r="F195" s="130" t="s">
        <v>68</v>
      </c>
      <c r="G195" s="131"/>
      <c r="I195" s="77">
        <v>11.57</v>
      </c>
    </row>
    <row r="196" spans="1:9" ht="15.75" thickBot="1" x14ac:dyDescent="0.3">
      <c r="A196" s="61" t="s">
        <v>350</v>
      </c>
      <c r="B196" s="26" t="s">
        <v>351</v>
      </c>
      <c r="C196" s="62">
        <v>85048</v>
      </c>
      <c r="D196" s="70">
        <f t="shared" si="7"/>
        <v>2.6288999999999998</v>
      </c>
      <c r="E196" s="62" t="s">
        <v>16</v>
      </c>
      <c r="F196" s="130" t="s">
        <v>68</v>
      </c>
      <c r="G196" s="131"/>
      <c r="I196" s="77">
        <v>2.54</v>
      </c>
    </row>
    <row r="197" spans="1:9" ht="15.75" thickBot="1" x14ac:dyDescent="0.3">
      <c r="A197" s="61" t="s">
        <v>352</v>
      </c>
      <c r="B197" s="26" t="s">
        <v>353</v>
      </c>
      <c r="C197" s="62">
        <v>83690</v>
      </c>
      <c r="D197" s="70">
        <f t="shared" si="7"/>
        <v>7.131149999999999</v>
      </c>
      <c r="E197" s="62" t="s">
        <v>16</v>
      </c>
      <c r="F197" s="130" t="s">
        <v>68</v>
      </c>
      <c r="G197" s="131"/>
      <c r="I197" s="77">
        <v>6.89</v>
      </c>
    </row>
    <row r="198" spans="1:9" ht="15.75" thickBot="1" x14ac:dyDescent="0.3">
      <c r="A198" s="61" t="s">
        <v>354</v>
      </c>
      <c r="B198" s="26" t="s">
        <v>355</v>
      </c>
      <c r="C198" s="62">
        <v>80061</v>
      </c>
      <c r="D198" s="70">
        <f t="shared" ref="D198:D248" si="8">$I198*1.035</f>
        <v>13.858649999999999</v>
      </c>
      <c r="E198" s="62" t="s">
        <v>22</v>
      </c>
      <c r="F198" s="130" t="s">
        <v>68</v>
      </c>
      <c r="G198" s="131"/>
      <c r="I198" s="77">
        <v>13.39</v>
      </c>
    </row>
    <row r="199" spans="1:9" ht="15.75" thickBot="1" x14ac:dyDescent="0.3">
      <c r="A199" s="61" t="s">
        <v>356</v>
      </c>
      <c r="B199" s="26" t="s">
        <v>357</v>
      </c>
      <c r="C199" s="62">
        <v>86618</v>
      </c>
      <c r="D199" s="70">
        <f t="shared" si="8"/>
        <v>17.626049999999999</v>
      </c>
      <c r="E199" s="62" t="s">
        <v>16</v>
      </c>
      <c r="F199" s="130" t="s">
        <v>68</v>
      </c>
      <c r="G199" s="131"/>
      <c r="I199" s="77">
        <v>17.03</v>
      </c>
    </row>
    <row r="200" spans="1:9" ht="15.75" thickBot="1" x14ac:dyDescent="0.3">
      <c r="A200" s="61" t="s">
        <v>358</v>
      </c>
      <c r="B200" s="26" t="s">
        <v>359</v>
      </c>
      <c r="C200" s="62">
        <v>86617</v>
      </c>
      <c r="D200" s="70">
        <f t="shared" si="8"/>
        <v>16.032149999999998</v>
      </c>
      <c r="E200" s="62" t="s">
        <v>16</v>
      </c>
      <c r="F200" s="130" t="s">
        <v>68</v>
      </c>
      <c r="G200" s="131"/>
      <c r="I200" s="77">
        <v>15.49</v>
      </c>
    </row>
    <row r="201" spans="1:9" ht="15.75" thickBot="1" x14ac:dyDescent="0.3">
      <c r="A201" s="61" t="s">
        <v>360</v>
      </c>
      <c r="B201" s="26" t="s">
        <v>361</v>
      </c>
      <c r="C201" s="62">
        <v>83735</v>
      </c>
      <c r="D201" s="70">
        <f t="shared" si="8"/>
        <v>6.9344999999999999</v>
      </c>
      <c r="E201" s="62" t="s">
        <v>16</v>
      </c>
      <c r="F201" s="130" t="s">
        <v>68</v>
      </c>
      <c r="G201" s="131"/>
      <c r="I201" s="77">
        <v>6.7</v>
      </c>
    </row>
    <row r="202" spans="1:9" ht="15.75" thickBot="1" x14ac:dyDescent="0.3">
      <c r="A202" s="61" t="s">
        <v>362</v>
      </c>
      <c r="B202" s="26" t="s">
        <v>363</v>
      </c>
      <c r="C202" s="26">
        <v>87186</v>
      </c>
      <c r="D202" s="70">
        <f t="shared" si="8"/>
        <v>8.95275</v>
      </c>
      <c r="E202" s="27" t="s">
        <v>16</v>
      </c>
      <c r="F202" s="130" t="s">
        <v>68</v>
      </c>
      <c r="G202" s="131"/>
      <c r="I202" s="77">
        <v>8.65</v>
      </c>
    </row>
    <row r="203" spans="1:9" ht="15.75" thickBot="1" x14ac:dyDescent="0.3">
      <c r="A203" s="61" t="s">
        <v>364</v>
      </c>
      <c r="B203" s="26" t="s">
        <v>365</v>
      </c>
      <c r="C203" s="62">
        <v>86376</v>
      </c>
      <c r="D203" s="70">
        <f t="shared" si="8"/>
        <v>15.059249999999999</v>
      </c>
      <c r="E203" s="62" t="s">
        <v>16</v>
      </c>
      <c r="F203" s="130" t="s">
        <v>68</v>
      </c>
      <c r="G203" s="131"/>
      <c r="I203" s="77">
        <v>14.55</v>
      </c>
    </row>
    <row r="204" spans="1:9" ht="15.75" thickBot="1" x14ac:dyDescent="0.3">
      <c r="A204" s="61" t="s">
        <v>366</v>
      </c>
      <c r="B204" s="26" t="s">
        <v>367</v>
      </c>
      <c r="C204" s="62">
        <v>86735</v>
      </c>
      <c r="D204" s="70">
        <f t="shared" si="8"/>
        <v>13.50675</v>
      </c>
      <c r="E204" s="62" t="s">
        <v>16</v>
      </c>
      <c r="F204" s="130" t="s">
        <v>68</v>
      </c>
      <c r="G204" s="131"/>
      <c r="I204" s="77">
        <v>13.05</v>
      </c>
    </row>
    <row r="205" spans="1:9" ht="15.75" thickBot="1" x14ac:dyDescent="0.3">
      <c r="A205" s="61" t="s">
        <v>368</v>
      </c>
      <c r="B205" s="26" t="s">
        <v>369</v>
      </c>
      <c r="C205" s="62">
        <v>87591</v>
      </c>
      <c r="D205" s="70">
        <f t="shared" si="8"/>
        <v>36.318150000000003</v>
      </c>
      <c r="E205" s="62" t="s">
        <v>16</v>
      </c>
      <c r="F205" s="130" t="s">
        <v>68</v>
      </c>
      <c r="G205" s="131"/>
      <c r="I205" s="77">
        <v>35.090000000000003</v>
      </c>
    </row>
    <row r="206" spans="1:9" ht="15.75" thickBot="1" x14ac:dyDescent="0.3">
      <c r="A206" s="61" t="s">
        <v>370</v>
      </c>
      <c r="B206" s="26" t="s">
        <v>371</v>
      </c>
      <c r="C206" s="26">
        <v>83880</v>
      </c>
      <c r="D206" s="70">
        <f t="shared" si="8"/>
        <v>40.634099999999997</v>
      </c>
      <c r="E206" s="62" t="s">
        <v>16</v>
      </c>
      <c r="F206" s="130" t="s">
        <v>68</v>
      </c>
      <c r="G206" s="131"/>
      <c r="I206" s="77">
        <v>39.26</v>
      </c>
    </row>
    <row r="207" spans="1:9" ht="15.75" thickBot="1" x14ac:dyDescent="0.3">
      <c r="A207" s="61" t="s">
        <v>372</v>
      </c>
      <c r="B207" s="26" t="s">
        <v>373</v>
      </c>
      <c r="C207" s="62">
        <v>86235</v>
      </c>
      <c r="D207" s="70">
        <f t="shared" si="8"/>
        <v>18.557549999999999</v>
      </c>
      <c r="E207" s="62" t="s">
        <v>16</v>
      </c>
      <c r="F207" s="130" t="s">
        <v>68</v>
      </c>
      <c r="G207" s="131"/>
      <c r="I207" s="77">
        <v>17.93</v>
      </c>
    </row>
    <row r="208" spans="1:9" ht="15.75" thickBot="1" x14ac:dyDescent="0.3">
      <c r="A208" s="61" t="s">
        <v>374</v>
      </c>
      <c r="B208" s="26" t="s">
        <v>375</v>
      </c>
      <c r="C208" s="62">
        <v>80055</v>
      </c>
      <c r="D208" s="70">
        <f t="shared" si="8"/>
        <v>49.483350000000002</v>
      </c>
      <c r="E208" s="62" t="s">
        <v>22</v>
      </c>
      <c r="F208" s="130" t="s">
        <v>68</v>
      </c>
      <c r="G208" s="131"/>
      <c r="I208" s="77">
        <v>47.81</v>
      </c>
    </row>
    <row r="209" spans="1:9" ht="15.75" thickBot="1" x14ac:dyDescent="0.3">
      <c r="A209" s="61" t="s">
        <v>376</v>
      </c>
      <c r="B209" s="26" t="s">
        <v>377</v>
      </c>
      <c r="C209" s="62">
        <v>82270</v>
      </c>
      <c r="D209" s="70">
        <f t="shared" si="8"/>
        <v>4.5332999999999997</v>
      </c>
      <c r="E209" s="62" t="s">
        <v>16</v>
      </c>
      <c r="F209" s="130" t="s">
        <v>68</v>
      </c>
      <c r="G209" s="131"/>
      <c r="I209" s="77">
        <v>4.38</v>
      </c>
    </row>
    <row r="210" spans="1:9" ht="15.75" thickBot="1" x14ac:dyDescent="0.3">
      <c r="A210" s="61" t="s">
        <v>378</v>
      </c>
      <c r="B210" s="26" t="s">
        <v>379</v>
      </c>
      <c r="C210" s="26">
        <v>82271</v>
      </c>
      <c r="D210" s="70">
        <f t="shared" si="8"/>
        <v>5.5061999999999998</v>
      </c>
      <c r="E210" s="62" t="s">
        <v>16</v>
      </c>
      <c r="F210" s="130" t="s">
        <v>68</v>
      </c>
      <c r="G210" s="131"/>
      <c r="I210" s="77">
        <v>5.32</v>
      </c>
    </row>
    <row r="211" spans="1:9" ht="15.75" thickBot="1" x14ac:dyDescent="0.3">
      <c r="A211" s="61" t="s">
        <v>380</v>
      </c>
      <c r="B211" s="26" t="s">
        <v>381</v>
      </c>
      <c r="C211" s="62">
        <v>83921</v>
      </c>
      <c r="D211" s="70">
        <f t="shared" si="8"/>
        <v>21.952349999999999</v>
      </c>
      <c r="E211" s="62" t="s">
        <v>16</v>
      </c>
      <c r="F211" s="130" t="s">
        <v>68</v>
      </c>
      <c r="G211" s="131"/>
      <c r="I211" s="77">
        <v>21.21</v>
      </c>
    </row>
    <row r="212" spans="1:9" ht="15.75" thickBot="1" x14ac:dyDescent="0.3">
      <c r="A212" s="61" t="s">
        <v>382</v>
      </c>
      <c r="B212" s="26" t="s">
        <v>383</v>
      </c>
      <c r="C212" s="62">
        <v>85049</v>
      </c>
      <c r="D212" s="70">
        <f t="shared" si="8"/>
        <v>4.6368</v>
      </c>
      <c r="E212" s="62" t="s">
        <v>16</v>
      </c>
      <c r="F212" s="130" t="s">
        <v>68</v>
      </c>
      <c r="G212" s="131"/>
      <c r="I212" s="77">
        <v>4.4800000000000004</v>
      </c>
    </row>
    <row r="213" spans="1:9" ht="15.75" thickBot="1" x14ac:dyDescent="0.3">
      <c r="A213" s="61" t="s">
        <v>384</v>
      </c>
      <c r="B213" s="26" t="s">
        <v>385</v>
      </c>
      <c r="C213" s="62">
        <v>84145</v>
      </c>
      <c r="D213" s="70">
        <f t="shared" si="8"/>
        <v>28.172699999999995</v>
      </c>
      <c r="E213" s="62" t="s">
        <v>16</v>
      </c>
      <c r="F213" s="130" t="s">
        <v>68</v>
      </c>
      <c r="G213" s="131"/>
      <c r="I213" s="77">
        <v>27.22</v>
      </c>
    </row>
    <row r="214" spans="1:9" ht="15.75" thickBot="1" x14ac:dyDescent="0.3">
      <c r="A214" s="61" t="s">
        <v>386</v>
      </c>
      <c r="B214" s="26" t="s">
        <v>387</v>
      </c>
      <c r="C214" s="62">
        <v>84165</v>
      </c>
      <c r="D214" s="70">
        <f t="shared" si="8"/>
        <v>11.1159</v>
      </c>
      <c r="E214" s="62" t="s">
        <v>16</v>
      </c>
      <c r="F214" s="130" t="s">
        <v>68</v>
      </c>
      <c r="G214" s="131"/>
      <c r="I214" s="77">
        <v>10.74</v>
      </c>
    </row>
    <row r="215" spans="1:9" ht="15.75" thickBot="1" x14ac:dyDescent="0.3">
      <c r="A215" s="61" t="s">
        <v>388</v>
      </c>
      <c r="B215" s="26" t="s">
        <v>389</v>
      </c>
      <c r="C215" s="62">
        <v>85610</v>
      </c>
      <c r="D215" s="70">
        <f t="shared" si="8"/>
        <v>4.44015</v>
      </c>
      <c r="E215" s="62" t="s">
        <v>22</v>
      </c>
      <c r="F215" s="130" t="s">
        <v>68</v>
      </c>
      <c r="G215" s="131"/>
      <c r="I215" s="77">
        <v>4.29</v>
      </c>
    </row>
    <row r="216" spans="1:9" ht="15.75" thickBot="1" x14ac:dyDescent="0.3">
      <c r="A216" s="61" t="s">
        <v>390</v>
      </c>
      <c r="B216" s="26" t="s">
        <v>391</v>
      </c>
      <c r="C216" s="62" t="s">
        <v>392</v>
      </c>
      <c r="D216" s="70">
        <f t="shared" si="8"/>
        <v>19.985849999999996</v>
      </c>
      <c r="E216" s="27" t="s">
        <v>16</v>
      </c>
      <c r="F216" s="130" t="s">
        <v>68</v>
      </c>
      <c r="G216" s="131"/>
      <c r="I216" s="77">
        <v>19.309999999999999</v>
      </c>
    </row>
    <row r="217" spans="1:9" ht="15.75" thickBot="1" x14ac:dyDescent="0.3">
      <c r="A217" s="61" t="s">
        <v>393</v>
      </c>
      <c r="B217" s="26" t="s">
        <v>394</v>
      </c>
      <c r="C217" s="62">
        <v>85651</v>
      </c>
      <c r="D217" s="70">
        <f t="shared" si="8"/>
        <v>4.4194499999999994</v>
      </c>
      <c r="E217" s="62" t="s">
        <v>16</v>
      </c>
      <c r="F217" s="130" t="s">
        <v>68</v>
      </c>
      <c r="G217" s="131"/>
      <c r="I217" s="77">
        <v>4.2699999999999996</v>
      </c>
    </row>
    <row r="218" spans="1:9" ht="15.75" thickBot="1" x14ac:dyDescent="0.3">
      <c r="A218" s="61" t="s">
        <v>395</v>
      </c>
      <c r="B218" s="26" t="s">
        <v>396</v>
      </c>
      <c r="C218" s="62">
        <v>80069</v>
      </c>
      <c r="D218" s="70">
        <f t="shared" si="8"/>
        <v>8.9837999999999987</v>
      </c>
      <c r="E218" s="62" t="s">
        <v>22</v>
      </c>
      <c r="F218" s="130" t="s">
        <v>68</v>
      </c>
      <c r="G218" s="131"/>
      <c r="I218" s="77">
        <v>8.68</v>
      </c>
    </row>
    <row r="219" spans="1:9" ht="15.75" thickBot="1" x14ac:dyDescent="0.3">
      <c r="A219" s="61" t="s">
        <v>397</v>
      </c>
      <c r="B219" s="26" t="s">
        <v>398</v>
      </c>
      <c r="C219" s="62">
        <v>85045</v>
      </c>
      <c r="D219" s="70">
        <f t="shared" si="8"/>
        <v>4.1296499999999998</v>
      </c>
      <c r="E219" s="62" t="s">
        <v>16</v>
      </c>
      <c r="F219" s="130" t="s">
        <v>68</v>
      </c>
      <c r="G219" s="131"/>
      <c r="I219" s="77">
        <v>3.99</v>
      </c>
    </row>
    <row r="220" spans="1:9" ht="15.75" thickBot="1" x14ac:dyDescent="0.3">
      <c r="A220" s="61" t="s">
        <v>399</v>
      </c>
      <c r="B220" s="26" t="s">
        <v>400</v>
      </c>
      <c r="C220" s="62">
        <v>86431</v>
      </c>
      <c r="D220" s="70">
        <f t="shared" si="8"/>
        <v>5.8684499999999993</v>
      </c>
      <c r="E220" s="62" t="s">
        <v>16</v>
      </c>
      <c r="F220" s="130" t="s">
        <v>68</v>
      </c>
      <c r="G220" s="131"/>
      <c r="I220" s="77">
        <v>5.67</v>
      </c>
    </row>
    <row r="221" spans="1:9" ht="15.75" thickBot="1" x14ac:dyDescent="0.3">
      <c r="A221" s="61" t="s">
        <v>401</v>
      </c>
      <c r="B221" s="26" t="s">
        <v>402</v>
      </c>
      <c r="C221" s="62">
        <v>86430</v>
      </c>
      <c r="D221" s="70">
        <f t="shared" si="8"/>
        <v>6.3548999999999989</v>
      </c>
      <c r="E221" s="62" t="s">
        <v>16</v>
      </c>
      <c r="F221" s="130" t="s">
        <v>68</v>
      </c>
      <c r="G221" s="131"/>
      <c r="I221" s="77">
        <v>6.14</v>
      </c>
    </row>
    <row r="222" spans="1:9" ht="15.75" thickBot="1" x14ac:dyDescent="0.3">
      <c r="A222" s="61" t="s">
        <v>403</v>
      </c>
      <c r="B222" s="26" t="s">
        <v>404</v>
      </c>
      <c r="C222" s="62">
        <v>83519</v>
      </c>
      <c r="D222" s="70">
        <f t="shared" si="8"/>
        <v>19.043999999999997</v>
      </c>
      <c r="E222" s="62" t="s">
        <v>16</v>
      </c>
      <c r="F222" s="130" t="s">
        <v>68</v>
      </c>
      <c r="G222" s="131"/>
      <c r="I222" s="77">
        <v>18.399999999999999</v>
      </c>
    </row>
    <row r="223" spans="1:9" ht="15.75" thickBot="1" x14ac:dyDescent="0.3">
      <c r="A223" s="61" t="s">
        <v>405</v>
      </c>
      <c r="B223" s="26" t="s">
        <v>406</v>
      </c>
      <c r="C223" s="62">
        <v>86762</v>
      </c>
      <c r="D223" s="70">
        <f t="shared" si="8"/>
        <v>14.893649999999999</v>
      </c>
      <c r="E223" s="62" t="s">
        <v>16</v>
      </c>
      <c r="F223" s="130" t="s">
        <v>68</v>
      </c>
      <c r="G223" s="131"/>
      <c r="I223" s="77">
        <v>14.39</v>
      </c>
    </row>
    <row r="224" spans="1:9" ht="15.75" thickBot="1" x14ac:dyDescent="0.3">
      <c r="A224" s="61" t="s">
        <v>407</v>
      </c>
      <c r="B224" s="26" t="s">
        <v>408</v>
      </c>
      <c r="C224" s="62">
        <v>86765</v>
      </c>
      <c r="D224" s="70">
        <f t="shared" si="8"/>
        <v>13.3308</v>
      </c>
      <c r="E224" s="62" t="s">
        <v>16</v>
      </c>
      <c r="F224" s="130" t="s">
        <v>68</v>
      </c>
      <c r="G224" s="131"/>
      <c r="I224" s="77">
        <v>12.88</v>
      </c>
    </row>
    <row r="225" spans="1:9" ht="15.75" thickBot="1" x14ac:dyDescent="0.3">
      <c r="A225" s="61" t="s">
        <v>409</v>
      </c>
      <c r="B225" s="26" t="s">
        <v>410</v>
      </c>
      <c r="C225" s="62">
        <v>82040</v>
      </c>
      <c r="D225" s="70">
        <f t="shared" si="8"/>
        <v>5.1232499999999996</v>
      </c>
      <c r="E225" s="62" t="s">
        <v>16</v>
      </c>
      <c r="F225" s="130" t="s">
        <v>68</v>
      </c>
      <c r="G225" s="131"/>
      <c r="I225" s="77">
        <v>4.95</v>
      </c>
    </row>
    <row r="226" spans="1:9" ht="15.75" thickBot="1" x14ac:dyDescent="0.3">
      <c r="A226" s="61" t="s">
        <v>411</v>
      </c>
      <c r="B226" s="26" t="s">
        <v>412</v>
      </c>
      <c r="C226" s="62">
        <v>87205</v>
      </c>
      <c r="D226" s="70">
        <f t="shared" si="8"/>
        <v>4.4194499999999994</v>
      </c>
      <c r="E226" s="62" t="s">
        <v>16</v>
      </c>
      <c r="F226" s="130" t="s">
        <v>68</v>
      </c>
      <c r="G226" s="131"/>
      <c r="I226" s="77">
        <v>4.2699999999999996</v>
      </c>
    </row>
    <row r="227" spans="1:9" ht="15.75" thickBot="1" x14ac:dyDescent="0.3">
      <c r="A227" s="61" t="s">
        <v>413</v>
      </c>
      <c r="B227" s="26" t="s">
        <v>414</v>
      </c>
      <c r="C227" s="26">
        <v>88313</v>
      </c>
      <c r="D227" s="70">
        <f t="shared" si="8"/>
        <v>31.736373911999998</v>
      </c>
      <c r="E227" s="27" t="s">
        <v>16</v>
      </c>
      <c r="F227" s="130" t="s">
        <v>68</v>
      </c>
      <c r="G227" s="131"/>
      <c r="I227" s="77">
        <v>30.6631632</v>
      </c>
    </row>
    <row r="228" spans="1:9" ht="15.75" thickBot="1" x14ac:dyDescent="0.3">
      <c r="A228" s="61" t="s">
        <v>415</v>
      </c>
      <c r="B228" s="26" t="s">
        <v>416</v>
      </c>
      <c r="C228" s="62">
        <v>87651</v>
      </c>
      <c r="D228" s="70">
        <f t="shared" si="8"/>
        <v>36.318150000000003</v>
      </c>
      <c r="E228" s="62" t="s">
        <v>16</v>
      </c>
      <c r="F228" s="130" t="s">
        <v>68</v>
      </c>
      <c r="G228" s="131"/>
      <c r="I228" s="77">
        <v>35.090000000000003</v>
      </c>
    </row>
    <row r="229" spans="1:9" ht="15.75" thickBot="1" x14ac:dyDescent="0.3">
      <c r="A229" s="61" t="s">
        <v>417</v>
      </c>
      <c r="B229" s="26" t="s">
        <v>418</v>
      </c>
      <c r="C229" s="26">
        <v>88304</v>
      </c>
      <c r="D229" s="70">
        <f t="shared" si="8"/>
        <v>46.856943107999989</v>
      </c>
      <c r="E229" s="27" t="s">
        <v>16</v>
      </c>
      <c r="F229" s="130" t="s">
        <v>68</v>
      </c>
      <c r="G229" s="131"/>
      <c r="I229" s="77">
        <v>45.272408799999994</v>
      </c>
    </row>
    <row r="230" spans="1:9" ht="15.75" thickBot="1" x14ac:dyDescent="0.3">
      <c r="A230" s="61" t="s">
        <v>419</v>
      </c>
      <c r="B230" s="26" t="s">
        <v>418</v>
      </c>
      <c r="C230" s="26">
        <v>88305</v>
      </c>
      <c r="D230" s="70">
        <f t="shared" si="8"/>
        <v>46.856943107999989</v>
      </c>
      <c r="E230" s="27" t="s">
        <v>16</v>
      </c>
      <c r="F230" s="130" t="s">
        <v>68</v>
      </c>
      <c r="G230" s="131"/>
      <c r="I230" s="77">
        <v>45.272408799999994</v>
      </c>
    </row>
    <row r="231" spans="1:9" ht="15.75" thickBot="1" x14ac:dyDescent="0.3">
      <c r="A231" s="61" t="s">
        <v>420</v>
      </c>
      <c r="B231" s="26" t="s">
        <v>418</v>
      </c>
      <c r="C231" s="26">
        <v>88307</v>
      </c>
      <c r="D231" s="70">
        <f t="shared" si="8"/>
        <v>302.88799024199994</v>
      </c>
      <c r="E231" s="27" t="s">
        <v>16</v>
      </c>
      <c r="F231" s="130" t="s">
        <v>68</v>
      </c>
      <c r="G231" s="131"/>
      <c r="I231" s="77">
        <v>292.64540119999998</v>
      </c>
    </row>
    <row r="232" spans="1:9" ht="15.75" thickBot="1" x14ac:dyDescent="0.3">
      <c r="A232" s="61" t="s">
        <v>421</v>
      </c>
      <c r="B232" s="26" t="s">
        <v>422</v>
      </c>
      <c r="C232" s="62">
        <v>86592</v>
      </c>
      <c r="D232" s="70">
        <f t="shared" si="8"/>
        <v>4.4194499999999994</v>
      </c>
      <c r="E232" s="62" t="s">
        <v>16</v>
      </c>
      <c r="F232" s="130" t="s">
        <v>68</v>
      </c>
      <c r="G232" s="131"/>
      <c r="I232" s="77">
        <v>4.2699999999999996</v>
      </c>
    </row>
    <row r="233" spans="1:9" ht="15.75" thickBot="1" x14ac:dyDescent="0.3">
      <c r="A233" s="61" t="s">
        <v>423</v>
      </c>
      <c r="B233" s="26" t="s">
        <v>424</v>
      </c>
      <c r="C233" s="26">
        <v>80197</v>
      </c>
      <c r="D233" s="70">
        <f t="shared" si="8"/>
        <v>14.21055</v>
      </c>
      <c r="E233" s="62" t="s">
        <v>16</v>
      </c>
      <c r="F233" s="130" t="s">
        <v>68</v>
      </c>
      <c r="G233" s="131"/>
      <c r="I233" s="77">
        <v>13.73</v>
      </c>
    </row>
    <row r="234" spans="1:9" ht="15.75" thickBot="1" x14ac:dyDescent="0.3">
      <c r="A234" s="61" t="s">
        <v>425</v>
      </c>
      <c r="B234" s="26" t="s">
        <v>426</v>
      </c>
      <c r="C234" s="62">
        <v>86480</v>
      </c>
      <c r="D234" s="70">
        <f t="shared" si="8"/>
        <v>64.149299999999997</v>
      </c>
      <c r="E234" s="62" t="s">
        <v>16</v>
      </c>
      <c r="F234" s="130" t="s">
        <v>68</v>
      </c>
      <c r="G234" s="131"/>
      <c r="I234" s="77">
        <v>61.98</v>
      </c>
    </row>
    <row r="235" spans="1:9" ht="15.75" thickBot="1" x14ac:dyDescent="0.3">
      <c r="A235" s="61" t="s">
        <v>427</v>
      </c>
      <c r="B235" s="26" t="s">
        <v>428</v>
      </c>
      <c r="C235" s="62">
        <v>85730</v>
      </c>
      <c r="D235" s="70">
        <f t="shared" si="8"/>
        <v>6.2203499999999989</v>
      </c>
      <c r="E235" s="62" t="s">
        <v>22</v>
      </c>
      <c r="F235" s="130" t="s">
        <v>68</v>
      </c>
      <c r="G235" s="131"/>
      <c r="I235" s="77">
        <v>6.01</v>
      </c>
    </row>
    <row r="236" spans="1:9" ht="15.75" thickBot="1" x14ac:dyDescent="0.3">
      <c r="A236" s="61" t="s">
        <v>429</v>
      </c>
      <c r="B236" s="26" t="s">
        <v>430</v>
      </c>
      <c r="C236" s="62">
        <v>86800</v>
      </c>
      <c r="D236" s="70">
        <f t="shared" si="8"/>
        <v>16.466849999999997</v>
      </c>
      <c r="E236" s="62" t="s">
        <v>16</v>
      </c>
      <c r="F236" s="130" t="s">
        <v>68</v>
      </c>
      <c r="G236" s="131"/>
      <c r="I236" s="77">
        <v>15.91</v>
      </c>
    </row>
    <row r="237" spans="1:9" ht="15.75" thickBot="1" x14ac:dyDescent="0.3">
      <c r="A237" s="61" t="s">
        <v>431</v>
      </c>
      <c r="B237" s="26" t="s">
        <v>432</v>
      </c>
      <c r="C237" s="62">
        <v>82533</v>
      </c>
      <c r="D237" s="70">
        <f t="shared" si="8"/>
        <v>16.8705</v>
      </c>
      <c r="E237" s="62" t="s">
        <v>16</v>
      </c>
      <c r="F237" s="130" t="s">
        <v>68</v>
      </c>
      <c r="G237" s="131"/>
      <c r="I237" s="77">
        <v>16.3</v>
      </c>
    </row>
    <row r="238" spans="1:9" ht="15.75" thickBot="1" x14ac:dyDescent="0.3">
      <c r="A238" s="61" t="s">
        <v>433</v>
      </c>
      <c r="B238" s="26" t="s">
        <v>434</v>
      </c>
      <c r="C238" s="62">
        <v>84450</v>
      </c>
      <c r="D238" s="70">
        <f t="shared" si="8"/>
        <v>5.3612999999999991</v>
      </c>
      <c r="E238" s="62" t="s">
        <v>16</v>
      </c>
      <c r="F238" s="130" t="s">
        <v>68</v>
      </c>
      <c r="G238" s="131"/>
      <c r="I238" s="77">
        <v>5.18</v>
      </c>
    </row>
    <row r="239" spans="1:9" ht="15.75" thickBot="1" x14ac:dyDescent="0.3">
      <c r="A239" s="61" t="s">
        <v>435</v>
      </c>
      <c r="B239" s="26" t="s">
        <v>436</v>
      </c>
      <c r="C239" s="62">
        <v>87661</v>
      </c>
      <c r="D239" s="70">
        <f t="shared" si="8"/>
        <v>36.318150000000003</v>
      </c>
      <c r="E239" s="62" t="s">
        <v>16</v>
      </c>
      <c r="F239" s="130" t="s">
        <v>68</v>
      </c>
      <c r="G239" s="131"/>
      <c r="I239" s="77">
        <v>35.090000000000003</v>
      </c>
    </row>
    <row r="240" spans="1:9" ht="15.75" thickBot="1" x14ac:dyDescent="0.3">
      <c r="A240" s="61" t="s">
        <v>437</v>
      </c>
      <c r="B240" s="26" t="s">
        <v>438</v>
      </c>
      <c r="C240" s="26">
        <v>84484</v>
      </c>
      <c r="D240" s="70">
        <f t="shared" si="8"/>
        <v>12.90645</v>
      </c>
      <c r="E240" s="62" t="s">
        <v>16</v>
      </c>
      <c r="F240" s="130" t="s">
        <v>68</v>
      </c>
      <c r="G240" s="131"/>
      <c r="I240" s="77">
        <v>12.47</v>
      </c>
    </row>
    <row r="241" spans="1:9" ht="15.75" thickBot="1" x14ac:dyDescent="0.3">
      <c r="A241" s="61" t="s">
        <v>439</v>
      </c>
      <c r="B241" s="26" t="s">
        <v>440</v>
      </c>
      <c r="C241" s="62">
        <v>88360</v>
      </c>
      <c r="D241" s="70">
        <f t="shared" si="8"/>
        <v>146.95361595</v>
      </c>
      <c r="E241" s="62" t="s">
        <v>16</v>
      </c>
      <c r="F241" s="130" t="s">
        <v>68</v>
      </c>
      <c r="G241" s="131"/>
      <c r="I241" s="77">
        <v>141.98417000000001</v>
      </c>
    </row>
    <row r="242" spans="1:9" ht="15.75" thickBot="1" x14ac:dyDescent="0.3">
      <c r="A242" s="61" t="s">
        <v>441</v>
      </c>
      <c r="B242" s="26" t="s">
        <v>442</v>
      </c>
      <c r="C242" s="62">
        <v>81003</v>
      </c>
      <c r="D242" s="70">
        <f t="shared" si="8"/>
        <v>2.3287499999999999</v>
      </c>
      <c r="E242" s="62" t="s">
        <v>22</v>
      </c>
      <c r="F242" s="130" t="s">
        <v>68</v>
      </c>
      <c r="G242" s="131"/>
      <c r="I242" s="77">
        <v>2.25</v>
      </c>
    </row>
    <row r="243" spans="1:9" ht="15.75" thickBot="1" x14ac:dyDescent="0.3">
      <c r="A243" s="61" t="s">
        <v>443</v>
      </c>
      <c r="B243" s="26" t="s">
        <v>444</v>
      </c>
      <c r="C243" s="62">
        <v>81001</v>
      </c>
      <c r="D243" s="70">
        <f t="shared" si="8"/>
        <v>3.2809499999999998</v>
      </c>
      <c r="E243" s="62" t="s">
        <v>22</v>
      </c>
      <c r="F243" s="130" t="s">
        <v>68</v>
      </c>
      <c r="G243" s="131"/>
      <c r="I243" s="77">
        <v>3.17</v>
      </c>
    </row>
    <row r="244" spans="1:9" ht="15.75" thickBot="1" x14ac:dyDescent="0.3">
      <c r="A244" s="61" t="s">
        <v>445</v>
      </c>
      <c r="B244" s="26" t="s">
        <v>446</v>
      </c>
      <c r="C244" s="62">
        <v>87086</v>
      </c>
      <c r="D244" s="70">
        <f t="shared" si="8"/>
        <v>8.3524499999999993</v>
      </c>
      <c r="E244" s="62" t="s">
        <v>16</v>
      </c>
      <c r="F244" s="130" t="s">
        <v>68</v>
      </c>
      <c r="G244" s="131"/>
      <c r="I244" s="77">
        <v>8.07</v>
      </c>
    </row>
    <row r="245" spans="1:9" ht="15.75" thickBot="1" x14ac:dyDescent="0.3">
      <c r="A245" s="61" t="s">
        <v>447</v>
      </c>
      <c r="B245" s="26" t="s">
        <v>448</v>
      </c>
      <c r="C245" s="62">
        <v>82652</v>
      </c>
      <c r="D245" s="70">
        <f t="shared" si="8"/>
        <v>39.847499999999997</v>
      </c>
      <c r="E245" s="62" t="s">
        <v>16</v>
      </c>
      <c r="F245" s="130" t="s">
        <v>68</v>
      </c>
      <c r="G245" s="131"/>
      <c r="I245" s="77">
        <v>38.5</v>
      </c>
    </row>
    <row r="246" spans="1:9" ht="15.75" thickBot="1" x14ac:dyDescent="0.3">
      <c r="A246" s="61" t="s">
        <v>449</v>
      </c>
      <c r="B246" s="26" t="s">
        <v>450</v>
      </c>
      <c r="C246" s="62">
        <v>82607</v>
      </c>
      <c r="D246" s="70">
        <f t="shared" si="8"/>
        <v>15.607799999999999</v>
      </c>
      <c r="E246" s="62" t="s">
        <v>16</v>
      </c>
      <c r="F246" s="130" t="s">
        <v>68</v>
      </c>
      <c r="G246" s="131"/>
      <c r="I246" s="77">
        <v>15.08</v>
      </c>
    </row>
    <row r="247" spans="1:9" ht="15.75" thickBot="1" x14ac:dyDescent="0.3">
      <c r="A247" s="61" t="s">
        <v>451</v>
      </c>
      <c r="B247" s="26" t="s">
        <v>452</v>
      </c>
      <c r="C247" s="62">
        <v>82306</v>
      </c>
      <c r="D247" s="70">
        <f t="shared" si="8"/>
        <v>30.635999999999999</v>
      </c>
      <c r="E247" s="62" t="s">
        <v>16</v>
      </c>
      <c r="F247" s="130" t="s">
        <v>68</v>
      </c>
      <c r="G247" s="131"/>
      <c r="I247" s="77">
        <v>29.6</v>
      </c>
    </row>
    <row r="248" spans="1:9" ht="15.75" thickBot="1" x14ac:dyDescent="0.3">
      <c r="A248" s="61" t="s">
        <v>453</v>
      </c>
      <c r="B248" s="26" t="s">
        <v>454</v>
      </c>
      <c r="C248" s="62">
        <v>86021</v>
      </c>
      <c r="D248" s="70">
        <f t="shared" si="8"/>
        <v>15.576749999999999</v>
      </c>
      <c r="E248" s="62" t="s">
        <v>16</v>
      </c>
      <c r="F248" s="130" t="s">
        <v>68</v>
      </c>
      <c r="G248" s="131"/>
      <c r="I248" s="77">
        <v>15.05</v>
      </c>
    </row>
    <row r="249" spans="1:9" x14ac:dyDescent="0.25">
      <c r="C249"/>
      <c r="D249" s="32"/>
      <c r="E249" s="9"/>
      <c r="F249" s="153"/>
      <c r="G249" s="64"/>
    </row>
    <row r="250" spans="1:9" ht="15.75" thickBot="1" x14ac:dyDescent="0.3">
      <c r="F250" s="154"/>
      <c r="G250" s="64"/>
      <c r="I250" s="34"/>
    </row>
    <row r="251" spans="1:9" ht="15.75" thickBot="1" x14ac:dyDescent="0.3">
      <c r="A251" s="10" t="s">
        <v>8</v>
      </c>
      <c r="B251" s="10" t="s">
        <v>95</v>
      </c>
      <c r="C251" s="10" t="s">
        <v>96</v>
      </c>
      <c r="D251" s="10" t="s">
        <v>11</v>
      </c>
      <c r="E251" s="10" t="s">
        <v>12</v>
      </c>
      <c r="F251" s="129" t="s">
        <v>97</v>
      </c>
      <c r="G251" s="112"/>
      <c r="H251" s="11"/>
    </row>
    <row r="252" spans="1:9" ht="15.75" thickBot="1" x14ac:dyDescent="0.3">
      <c r="A252" s="60" t="s">
        <v>455</v>
      </c>
      <c r="B252" s="17"/>
      <c r="C252" s="18"/>
      <c r="D252" s="111"/>
      <c r="E252" s="18"/>
      <c r="F252" s="18"/>
      <c r="G252" s="113"/>
      <c r="H252" s="20"/>
    </row>
    <row r="253" spans="1:9" ht="15.75" thickBot="1" x14ac:dyDescent="0.3">
      <c r="A253" s="61" t="s">
        <v>456</v>
      </c>
      <c r="B253" s="26" t="s">
        <v>457</v>
      </c>
      <c r="C253" s="62">
        <v>76700</v>
      </c>
      <c r="D253" s="70">
        <f t="shared" ref="D253:D316" si="9">$I253*1.035</f>
        <v>99.881732735999975</v>
      </c>
      <c r="E253" s="62" t="s">
        <v>22</v>
      </c>
      <c r="F253" s="130" t="s">
        <v>68</v>
      </c>
      <c r="G253" s="131"/>
      <c r="H253" s="84"/>
      <c r="I253" s="77">
        <v>96.504089599999986</v>
      </c>
    </row>
    <row r="254" spans="1:9" ht="15.75" thickBot="1" x14ac:dyDescent="0.3">
      <c r="A254" s="61" t="s">
        <v>459</v>
      </c>
      <c r="B254" s="26" t="s">
        <v>460</v>
      </c>
      <c r="C254" s="62">
        <v>76705</v>
      </c>
      <c r="D254" s="70">
        <f t="shared" si="9"/>
        <v>99.881732735999975</v>
      </c>
      <c r="E254" s="62" t="s">
        <v>16</v>
      </c>
      <c r="F254" s="130" t="s">
        <v>68</v>
      </c>
      <c r="G254" s="131"/>
      <c r="H254" s="84"/>
      <c r="I254" s="77">
        <v>96.504089599999986</v>
      </c>
    </row>
    <row r="255" spans="1:9" ht="45.75" thickBot="1" x14ac:dyDescent="0.3">
      <c r="A255" s="61" t="s">
        <v>892</v>
      </c>
      <c r="B255" s="65" t="s">
        <v>462</v>
      </c>
      <c r="C255" s="25">
        <v>76805</v>
      </c>
      <c r="D255" s="70">
        <f t="shared" si="9"/>
        <v>99.881732735999975</v>
      </c>
      <c r="E255" s="62" t="s">
        <v>22</v>
      </c>
      <c r="F255" s="130" t="s">
        <v>68</v>
      </c>
      <c r="G255" s="131"/>
      <c r="H255" s="84"/>
      <c r="I255" s="77">
        <v>96.504089599999986</v>
      </c>
    </row>
    <row r="256" spans="1:9" ht="15.75" thickBot="1" x14ac:dyDescent="0.3">
      <c r="A256" s="61" t="s">
        <v>464</v>
      </c>
      <c r="B256" s="26" t="s">
        <v>465</v>
      </c>
      <c r="C256" s="62">
        <v>74018</v>
      </c>
      <c r="D256" s="70">
        <f t="shared" si="9"/>
        <v>81.19128873599999</v>
      </c>
      <c r="E256" s="62" t="s">
        <v>16</v>
      </c>
      <c r="F256" s="130" t="s">
        <v>68</v>
      </c>
      <c r="G256" s="131"/>
      <c r="H256" s="84"/>
      <c r="I256" s="77">
        <v>78.445689599999994</v>
      </c>
    </row>
    <row r="257" spans="1:9" ht="15.75" thickBot="1" x14ac:dyDescent="0.3">
      <c r="A257" s="61" t="s">
        <v>466</v>
      </c>
      <c r="B257" s="26" t="s">
        <v>467</v>
      </c>
      <c r="C257" s="62">
        <v>74021</v>
      </c>
      <c r="D257" s="70">
        <f t="shared" si="9"/>
        <v>99.881732735999975</v>
      </c>
      <c r="E257" s="62" t="s">
        <v>16</v>
      </c>
      <c r="F257" s="130" t="s">
        <v>68</v>
      </c>
      <c r="G257" s="131"/>
      <c r="H257" s="84"/>
      <c r="I257" s="77">
        <v>96.504089599999986</v>
      </c>
    </row>
    <row r="258" spans="1:9" ht="15.75" thickBot="1" x14ac:dyDescent="0.3">
      <c r="A258" s="61" t="s">
        <v>468</v>
      </c>
      <c r="B258" s="26" t="s">
        <v>469</v>
      </c>
      <c r="C258" s="62">
        <v>73610</v>
      </c>
      <c r="D258" s="70">
        <f t="shared" si="9"/>
        <v>81.19128873599999</v>
      </c>
      <c r="E258" s="62" t="s">
        <v>16</v>
      </c>
      <c r="F258" s="130" t="s">
        <v>68</v>
      </c>
      <c r="G258" s="131"/>
      <c r="H258" s="84"/>
      <c r="I258" s="77">
        <v>78.445689599999994</v>
      </c>
    </row>
    <row r="259" spans="1:9" ht="15.75" thickBot="1" x14ac:dyDescent="0.3">
      <c r="A259" s="61" t="s">
        <v>470</v>
      </c>
      <c r="B259" s="26" t="s">
        <v>471</v>
      </c>
      <c r="C259" s="62">
        <v>77080</v>
      </c>
      <c r="D259" s="70">
        <f t="shared" si="9"/>
        <v>99.881732735999975</v>
      </c>
      <c r="E259" s="62" t="s">
        <v>16</v>
      </c>
      <c r="F259" s="130" t="s">
        <v>68</v>
      </c>
      <c r="G259" s="131"/>
      <c r="H259" s="84"/>
      <c r="I259" s="77">
        <v>96.504089599999986</v>
      </c>
    </row>
    <row r="260" spans="1:9" ht="15.75" thickBot="1" x14ac:dyDescent="0.3">
      <c r="A260" s="61" t="s">
        <v>472</v>
      </c>
      <c r="B260" s="26" t="s">
        <v>473</v>
      </c>
      <c r="C260" s="62">
        <v>77073</v>
      </c>
      <c r="D260" s="70">
        <f t="shared" si="9"/>
        <v>99.881732735999975</v>
      </c>
      <c r="E260" s="62" t="s">
        <v>16</v>
      </c>
      <c r="F260" s="130" t="s">
        <v>68</v>
      </c>
      <c r="G260" s="131"/>
      <c r="H260" s="84"/>
      <c r="I260" s="77">
        <v>96.504089599999986</v>
      </c>
    </row>
    <row r="261" spans="1:9" ht="15.75" thickBot="1" x14ac:dyDescent="0.3">
      <c r="A261" s="61" t="s">
        <v>474</v>
      </c>
      <c r="B261" s="26" t="s">
        <v>475</v>
      </c>
      <c r="C261" s="62">
        <v>78306</v>
      </c>
      <c r="D261" s="70">
        <f t="shared" si="9"/>
        <v>363.23008869599994</v>
      </c>
      <c r="E261" s="62" t="s">
        <v>16</v>
      </c>
      <c r="F261" s="130" t="s">
        <v>68</v>
      </c>
      <c r="G261" s="131"/>
      <c r="H261" s="84"/>
      <c r="I261" s="77">
        <v>350.94694559999999</v>
      </c>
    </row>
    <row r="262" spans="1:9" ht="15.75" thickBot="1" x14ac:dyDescent="0.3">
      <c r="A262" s="61" t="s">
        <v>476</v>
      </c>
      <c r="B262" s="26" t="s">
        <v>477</v>
      </c>
      <c r="C262" s="62">
        <v>77063</v>
      </c>
      <c r="D262" s="70">
        <f t="shared" si="9"/>
        <v>22.987349999999999</v>
      </c>
      <c r="E262" s="62" t="s">
        <v>16</v>
      </c>
      <c r="F262" s="130" t="s">
        <v>68</v>
      </c>
      <c r="G262" s="145"/>
      <c r="H262" s="84"/>
      <c r="I262" s="77">
        <v>22.21</v>
      </c>
    </row>
    <row r="263" spans="1:9" ht="15.75" thickBot="1" x14ac:dyDescent="0.3">
      <c r="A263" s="61" t="s">
        <v>478</v>
      </c>
      <c r="B263" s="26" t="s">
        <v>479</v>
      </c>
      <c r="C263" s="62">
        <v>76641</v>
      </c>
      <c r="D263" s="70">
        <f t="shared" si="9"/>
        <v>99.881732735999975</v>
      </c>
      <c r="E263" s="62" t="s">
        <v>16</v>
      </c>
      <c r="F263" s="130" t="s">
        <v>68</v>
      </c>
      <c r="G263" s="131"/>
      <c r="H263" s="84"/>
      <c r="I263" s="77">
        <v>96.504089599999986</v>
      </c>
    </row>
    <row r="264" spans="1:9" ht="15.75" thickBot="1" x14ac:dyDescent="0.3">
      <c r="A264" s="61" t="s">
        <v>480</v>
      </c>
      <c r="B264" s="26" t="s">
        <v>481</v>
      </c>
      <c r="C264" s="62">
        <v>76642</v>
      </c>
      <c r="D264" s="70">
        <f t="shared" si="9"/>
        <v>81.19128873599999</v>
      </c>
      <c r="E264" s="62" t="s">
        <v>16</v>
      </c>
      <c r="F264" s="130" t="s">
        <v>68</v>
      </c>
      <c r="G264" s="131"/>
      <c r="H264" s="84"/>
      <c r="I264" s="77">
        <v>78.445689599999994</v>
      </c>
    </row>
    <row r="265" spans="1:9" ht="15.75" thickBot="1" x14ac:dyDescent="0.3">
      <c r="A265" s="61" t="s">
        <v>482</v>
      </c>
      <c r="B265" s="26" t="s">
        <v>483</v>
      </c>
      <c r="C265" s="62">
        <v>71120</v>
      </c>
      <c r="D265" s="70">
        <f t="shared" si="9"/>
        <v>81.19128873599999</v>
      </c>
      <c r="E265" s="62" t="s">
        <v>16</v>
      </c>
      <c r="F265" s="130" t="s">
        <v>68</v>
      </c>
      <c r="G265" s="131"/>
      <c r="H265" s="84"/>
      <c r="I265" s="77">
        <v>78.445689599999994</v>
      </c>
    </row>
    <row r="266" spans="1:9" ht="15.75" thickBot="1" x14ac:dyDescent="0.3">
      <c r="A266" s="61" t="s">
        <v>484</v>
      </c>
      <c r="B266" s="26" t="s">
        <v>485</v>
      </c>
      <c r="C266" s="62">
        <v>76604</v>
      </c>
      <c r="D266" s="70">
        <f t="shared" si="9"/>
        <v>99.881732735999975</v>
      </c>
      <c r="E266" s="62" t="s">
        <v>16</v>
      </c>
      <c r="F266" s="130" t="s">
        <v>68</v>
      </c>
      <c r="G266" s="131"/>
      <c r="H266" s="84"/>
      <c r="I266" s="77">
        <v>96.504089599999986</v>
      </c>
    </row>
    <row r="267" spans="1:9" ht="15.75" thickBot="1" x14ac:dyDescent="0.3">
      <c r="A267" s="61" t="s">
        <v>486</v>
      </c>
      <c r="B267" s="26" t="s">
        <v>487</v>
      </c>
      <c r="C267" s="62">
        <v>71045</v>
      </c>
      <c r="D267" s="70">
        <f t="shared" si="9"/>
        <v>81.19128873599999</v>
      </c>
      <c r="E267" s="62" t="s">
        <v>16</v>
      </c>
      <c r="F267" s="130" t="s">
        <v>68</v>
      </c>
      <c r="G267" s="131"/>
      <c r="H267" s="84"/>
      <c r="I267" s="77">
        <v>78.445689599999994</v>
      </c>
    </row>
    <row r="268" spans="1:9" ht="15.75" thickBot="1" x14ac:dyDescent="0.3">
      <c r="A268" s="61" t="s">
        <v>488</v>
      </c>
      <c r="B268" s="26" t="s">
        <v>489</v>
      </c>
      <c r="C268" s="62">
        <v>71046</v>
      </c>
      <c r="D268" s="70">
        <f t="shared" si="9"/>
        <v>81.19128873599999</v>
      </c>
      <c r="E268" s="62" t="s">
        <v>16</v>
      </c>
      <c r="F268" s="130" t="s">
        <v>68</v>
      </c>
      <c r="G268" s="131"/>
      <c r="H268" s="84"/>
      <c r="I268" s="77">
        <v>78.445689599999994</v>
      </c>
    </row>
    <row r="269" spans="1:9" ht="15.75" thickBot="1" x14ac:dyDescent="0.3">
      <c r="A269" s="61" t="s">
        <v>490</v>
      </c>
      <c r="B269" s="26" t="s">
        <v>491</v>
      </c>
      <c r="C269" s="62">
        <v>73000</v>
      </c>
      <c r="D269" s="70">
        <f t="shared" si="9"/>
        <v>81.19128873599999</v>
      </c>
      <c r="E269" s="62" t="s">
        <v>16</v>
      </c>
      <c r="F269" s="130" t="s">
        <v>68</v>
      </c>
      <c r="G269" s="131"/>
      <c r="H269" s="84"/>
      <c r="I269" s="77">
        <v>78.445689599999994</v>
      </c>
    </row>
    <row r="270" spans="1:9" ht="15.75" thickBot="1" x14ac:dyDescent="0.3">
      <c r="A270" s="61" t="s">
        <v>492</v>
      </c>
      <c r="B270" s="26" t="s">
        <v>493</v>
      </c>
      <c r="C270" s="62">
        <v>74177</v>
      </c>
      <c r="D270" s="70">
        <f t="shared" si="9"/>
        <v>344.30601414599994</v>
      </c>
      <c r="E270" s="62" t="s">
        <v>22</v>
      </c>
      <c r="F270" s="130" t="s">
        <v>68</v>
      </c>
      <c r="G270" s="131"/>
      <c r="H270" s="84"/>
      <c r="I270" s="77">
        <v>332.66281559999999</v>
      </c>
    </row>
    <row r="271" spans="1:9" ht="15.75" thickBot="1" x14ac:dyDescent="0.3">
      <c r="A271" s="61" t="s">
        <v>494</v>
      </c>
      <c r="B271" s="26" t="s">
        <v>495</v>
      </c>
      <c r="C271" s="62">
        <v>74176</v>
      </c>
      <c r="D271" s="70">
        <f t="shared" si="9"/>
        <v>218.22962414399998</v>
      </c>
      <c r="E271" s="62" t="s">
        <v>16</v>
      </c>
      <c r="F271" s="130" t="s">
        <v>68</v>
      </c>
      <c r="G271" s="131"/>
      <c r="H271" s="84"/>
      <c r="I271" s="77">
        <v>210.84987839999999</v>
      </c>
    </row>
    <row r="272" spans="1:9" ht="15.75" thickBot="1" x14ac:dyDescent="0.3">
      <c r="A272" s="61" t="s">
        <v>496</v>
      </c>
      <c r="B272" s="26" t="s">
        <v>497</v>
      </c>
      <c r="C272" s="62">
        <v>74160</v>
      </c>
      <c r="D272" s="70">
        <f t="shared" si="9"/>
        <v>168.53173354800001</v>
      </c>
      <c r="E272" s="62" t="s">
        <v>16</v>
      </c>
      <c r="F272" s="130" t="s">
        <v>68</v>
      </c>
      <c r="G272" s="131"/>
      <c r="H272" s="84"/>
      <c r="I272" s="77">
        <v>162.83259280000001</v>
      </c>
    </row>
    <row r="273" spans="1:9" ht="15.75" thickBot="1" x14ac:dyDescent="0.3">
      <c r="A273" s="61" t="s">
        <v>498</v>
      </c>
      <c r="B273" s="26" t="s">
        <v>499</v>
      </c>
      <c r="C273" s="62">
        <v>71275</v>
      </c>
      <c r="D273" s="70">
        <f t="shared" si="9"/>
        <v>168.53173354800001</v>
      </c>
      <c r="E273" s="62" t="s">
        <v>16</v>
      </c>
      <c r="F273" s="130" t="s">
        <v>68</v>
      </c>
      <c r="G273" s="131"/>
      <c r="H273" s="84"/>
      <c r="I273" s="77">
        <v>162.83259280000001</v>
      </c>
    </row>
    <row r="274" spans="1:9" ht="15.75" thickBot="1" x14ac:dyDescent="0.3">
      <c r="A274" s="61" t="s">
        <v>500</v>
      </c>
      <c r="B274" s="26" t="s">
        <v>501</v>
      </c>
      <c r="C274" s="62">
        <v>70450</v>
      </c>
      <c r="D274" s="70">
        <f t="shared" si="9"/>
        <v>99.881732735999975</v>
      </c>
      <c r="E274" s="62" t="s">
        <v>22</v>
      </c>
      <c r="F274" s="130" t="s">
        <v>68</v>
      </c>
      <c r="G274" s="131"/>
      <c r="H274" s="84"/>
      <c r="I274" s="77">
        <v>96.504089599999986</v>
      </c>
    </row>
    <row r="275" spans="1:9" ht="15.75" thickBot="1" x14ac:dyDescent="0.3">
      <c r="A275" s="61" t="s">
        <v>502</v>
      </c>
      <c r="B275" s="26" t="s">
        <v>503</v>
      </c>
      <c r="C275" s="62">
        <v>73700</v>
      </c>
      <c r="D275" s="70">
        <f t="shared" si="9"/>
        <v>99.881732735999975</v>
      </c>
      <c r="E275" s="62" t="s">
        <v>16</v>
      </c>
      <c r="F275" s="130" t="s">
        <v>68</v>
      </c>
      <c r="G275" s="131"/>
      <c r="H275" s="84"/>
      <c r="I275" s="77">
        <v>96.504089599999986</v>
      </c>
    </row>
    <row r="276" spans="1:9" ht="15.75" thickBot="1" x14ac:dyDescent="0.3">
      <c r="A276" s="61" t="s">
        <v>504</v>
      </c>
      <c r="B276" s="26" t="s">
        <v>505</v>
      </c>
      <c r="C276" s="62">
        <v>72131</v>
      </c>
      <c r="D276" s="70">
        <f t="shared" si="9"/>
        <v>99.881732735999975</v>
      </c>
      <c r="E276" s="62" t="s">
        <v>16</v>
      </c>
      <c r="F276" s="130" t="s">
        <v>68</v>
      </c>
      <c r="G276" s="131"/>
      <c r="H276" s="84"/>
      <c r="I276" s="77">
        <v>96.504089599999986</v>
      </c>
    </row>
    <row r="277" spans="1:9" ht="15.75" thickBot="1" x14ac:dyDescent="0.3">
      <c r="A277" s="61" t="s">
        <v>506</v>
      </c>
      <c r="B277" s="26" t="s">
        <v>507</v>
      </c>
      <c r="C277" s="62">
        <v>70486</v>
      </c>
      <c r="D277" s="70">
        <f t="shared" si="9"/>
        <v>99.881732735999975</v>
      </c>
      <c r="E277" s="62" t="s">
        <v>16</v>
      </c>
      <c r="F277" s="130" t="s">
        <v>68</v>
      </c>
      <c r="G277" s="131"/>
      <c r="H277" s="84"/>
      <c r="I277" s="77">
        <v>96.504089599999986</v>
      </c>
    </row>
    <row r="278" spans="1:9" ht="15.75" thickBot="1" x14ac:dyDescent="0.3">
      <c r="A278" s="61" t="s">
        <v>508</v>
      </c>
      <c r="B278" s="26" t="s">
        <v>509</v>
      </c>
      <c r="C278" s="62">
        <v>70491</v>
      </c>
      <c r="D278" s="70">
        <f t="shared" si="9"/>
        <v>168.53173354800001</v>
      </c>
      <c r="E278" s="62" t="s">
        <v>16</v>
      </c>
      <c r="F278" s="130" t="s">
        <v>68</v>
      </c>
      <c r="G278" s="131"/>
      <c r="H278" s="84"/>
      <c r="I278" s="77">
        <v>162.83259280000001</v>
      </c>
    </row>
    <row r="279" spans="1:9" ht="15.75" thickBot="1" x14ac:dyDescent="0.3">
      <c r="A279" s="61" t="s">
        <v>510</v>
      </c>
      <c r="B279" s="26" t="s">
        <v>511</v>
      </c>
      <c r="C279" s="62">
        <v>72125</v>
      </c>
      <c r="D279" s="70">
        <f t="shared" si="9"/>
        <v>99.881732735999975</v>
      </c>
      <c r="E279" s="62" t="s">
        <v>16</v>
      </c>
      <c r="F279" s="130" t="s">
        <v>68</v>
      </c>
      <c r="G279" s="131"/>
      <c r="H279" s="84"/>
      <c r="I279" s="77">
        <v>96.504089599999986</v>
      </c>
    </row>
    <row r="280" spans="1:9" ht="15.75" thickBot="1" x14ac:dyDescent="0.3">
      <c r="A280" s="61" t="s">
        <v>512</v>
      </c>
      <c r="B280" s="65" t="s">
        <v>513</v>
      </c>
      <c r="C280" s="25">
        <v>72193</v>
      </c>
      <c r="D280" s="70">
        <f t="shared" si="9"/>
        <v>168.53173354800001</v>
      </c>
      <c r="E280" s="62" t="s">
        <v>22</v>
      </c>
      <c r="F280" s="130" t="s">
        <v>68</v>
      </c>
      <c r="G280" s="131"/>
      <c r="H280" s="84"/>
      <c r="I280" s="77">
        <v>162.83259280000001</v>
      </c>
    </row>
    <row r="281" spans="1:9" ht="15.75" thickBot="1" x14ac:dyDescent="0.3">
      <c r="A281" s="61" t="s">
        <v>514</v>
      </c>
      <c r="B281" s="26" t="s">
        <v>515</v>
      </c>
      <c r="C281" s="62">
        <v>71260</v>
      </c>
      <c r="D281" s="70">
        <f t="shared" si="9"/>
        <v>168.53173354800001</v>
      </c>
      <c r="E281" s="62" t="s">
        <v>16</v>
      </c>
      <c r="F281" s="130" t="s">
        <v>68</v>
      </c>
      <c r="G281" s="131"/>
      <c r="H281" s="84"/>
      <c r="I281" s="77">
        <v>162.83259280000001</v>
      </c>
    </row>
    <row r="282" spans="1:9" ht="15.75" thickBot="1" x14ac:dyDescent="0.3">
      <c r="A282" s="61" t="s">
        <v>516</v>
      </c>
      <c r="B282" s="26" t="s">
        <v>517</v>
      </c>
      <c r="C282" s="62">
        <v>71250</v>
      </c>
      <c r="D282" s="70">
        <f t="shared" si="9"/>
        <v>99.881732735999975</v>
      </c>
      <c r="E282" s="62" t="s">
        <v>16</v>
      </c>
      <c r="F282" s="130" t="s">
        <v>68</v>
      </c>
      <c r="G282" s="131"/>
      <c r="H282" s="84"/>
      <c r="I282" s="77">
        <v>96.504089599999986</v>
      </c>
    </row>
    <row r="283" spans="1:9" ht="15.75" thickBot="1" x14ac:dyDescent="0.3">
      <c r="A283" s="61" t="s">
        <v>518</v>
      </c>
      <c r="B283" s="26" t="s">
        <v>519</v>
      </c>
      <c r="C283" s="62">
        <v>77066</v>
      </c>
      <c r="D283" s="70">
        <f t="shared" si="9"/>
        <v>106.62569999999998</v>
      </c>
      <c r="E283" s="62" t="s">
        <v>22</v>
      </c>
      <c r="F283" s="130" t="s">
        <v>68</v>
      </c>
      <c r="G283" s="145"/>
      <c r="H283" s="84"/>
      <c r="I283" s="77">
        <v>103.02</v>
      </c>
    </row>
    <row r="284" spans="1:9" ht="15.75" thickBot="1" x14ac:dyDescent="0.3">
      <c r="A284" s="61" t="s">
        <v>520</v>
      </c>
      <c r="B284" s="26" t="s">
        <v>521</v>
      </c>
      <c r="C284" s="62">
        <v>77065</v>
      </c>
      <c r="D284" s="70">
        <f t="shared" si="9"/>
        <v>83.638350000000003</v>
      </c>
      <c r="E284" s="62" t="s">
        <v>22</v>
      </c>
      <c r="F284" s="130" t="s">
        <v>68</v>
      </c>
      <c r="G284" s="145"/>
      <c r="H284" s="84"/>
      <c r="I284" s="77">
        <v>80.81</v>
      </c>
    </row>
    <row r="285" spans="1:9" ht="15.75" thickBot="1" x14ac:dyDescent="0.3">
      <c r="A285" s="61" t="s">
        <v>522</v>
      </c>
      <c r="B285" s="26" t="s">
        <v>523</v>
      </c>
      <c r="C285" s="62">
        <v>73080</v>
      </c>
      <c r="D285" s="70">
        <f t="shared" si="9"/>
        <v>81.19128873599999</v>
      </c>
      <c r="E285" s="62" t="s">
        <v>16</v>
      </c>
      <c r="F285" s="130" t="s">
        <v>68</v>
      </c>
      <c r="G285" s="131"/>
      <c r="H285" s="84"/>
      <c r="I285" s="77">
        <v>78.445689599999994</v>
      </c>
    </row>
    <row r="286" spans="1:9" ht="15.75" thickBot="1" x14ac:dyDescent="0.3">
      <c r="A286" s="61" t="s">
        <v>524</v>
      </c>
      <c r="B286" s="26" t="s">
        <v>525</v>
      </c>
      <c r="C286" s="62">
        <v>74220</v>
      </c>
      <c r="D286" s="70">
        <f t="shared" si="9"/>
        <v>168.53173354800001</v>
      </c>
      <c r="E286" s="62" t="s">
        <v>16</v>
      </c>
      <c r="F286" s="130" t="s">
        <v>68</v>
      </c>
      <c r="G286" s="131"/>
      <c r="H286" s="84"/>
      <c r="I286" s="77">
        <v>162.83259280000001</v>
      </c>
    </row>
    <row r="287" spans="1:9" ht="15.75" thickBot="1" x14ac:dyDescent="0.3">
      <c r="A287" s="61" t="s">
        <v>526</v>
      </c>
      <c r="B287" s="26" t="s">
        <v>527</v>
      </c>
      <c r="C287" s="62">
        <v>73552</v>
      </c>
      <c r="D287" s="70">
        <f t="shared" si="9"/>
        <v>81.19128873599999</v>
      </c>
      <c r="E287" s="62" t="s">
        <v>16</v>
      </c>
      <c r="F287" s="130" t="s">
        <v>68</v>
      </c>
      <c r="G287" s="131"/>
      <c r="H287" s="84"/>
      <c r="I287" s="77">
        <v>78.445689599999994</v>
      </c>
    </row>
    <row r="288" spans="1:9" ht="15.75" thickBot="1" x14ac:dyDescent="0.3">
      <c r="A288" s="61" t="s">
        <v>528</v>
      </c>
      <c r="B288" s="26" t="s">
        <v>529</v>
      </c>
      <c r="C288" s="62">
        <v>73140</v>
      </c>
      <c r="D288" s="70">
        <f t="shared" si="9"/>
        <v>81.19128873599999</v>
      </c>
      <c r="E288" s="62" t="s">
        <v>16</v>
      </c>
      <c r="F288" s="130" t="s">
        <v>68</v>
      </c>
      <c r="G288" s="131"/>
      <c r="H288" s="84"/>
      <c r="I288" s="77">
        <v>78.445689599999994</v>
      </c>
    </row>
    <row r="289" spans="1:9" ht="15.75" thickBot="1" x14ac:dyDescent="0.3">
      <c r="A289" s="61" t="s">
        <v>530</v>
      </c>
      <c r="B289" s="26" t="s">
        <v>531</v>
      </c>
      <c r="C289" s="62">
        <v>73620</v>
      </c>
      <c r="D289" s="70">
        <f t="shared" si="9"/>
        <v>81.19128873599999</v>
      </c>
      <c r="E289" s="62" t="s">
        <v>16</v>
      </c>
      <c r="F289" s="130" t="s">
        <v>68</v>
      </c>
      <c r="G289" s="131"/>
      <c r="H289" s="84"/>
      <c r="I289" s="77">
        <v>78.445689599999994</v>
      </c>
    </row>
    <row r="290" spans="1:9" ht="15.75" thickBot="1" x14ac:dyDescent="0.3">
      <c r="A290" s="61" t="s">
        <v>532</v>
      </c>
      <c r="B290" s="26" t="s">
        <v>531</v>
      </c>
      <c r="C290" s="62">
        <v>73630</v>
      </c>
      <c r="D290" s="70">
        <f t="shared" si="9"/>
        <v>81.19128873599999</v>
      </c>
      <c r="E290" s="62" t="s">
        <v>16</v>
      </c>
      <c r="F290" s="130" t="s">
        <v>68</v>
      </c>
      <c r="G290" s="131"/>
      <c r="H290" s="84"/>
      <c r="I290" s="77">
        <v>78.445689599999994</v>
      </c>
    </row>
    <row r="291" spans="1:9" ht="15.75" thickBot="1" x14ac:dyDescent="0.3">
      <c r="A291" s="61" t="s">
        <v>533</v>
      </c>
      <c r="B291" s="26" t="s">
        <v>534</v>
      </c>
      <c r="C291" s="62">
        <v>73090</v>
      </c>
      <c r="D291" s="70">
        <f t="shared" si="9"/>
        <v>81.19128873599999</v>
      </c>
      <c r="E291" s="62" t="s">
        <v>16</v>
      </c>
      <c r="F291" s="130" t="s">
        <v>68</v>
      </c>
      <c r="G291" s="131"/>
      <c r="H291" s="84"/>
      <c r="I291" s="77">
        <v>78.445689599999994</v>
      </c>
    </row>
    <row r="292" spans="1:9" ht="15.75" thickBot="1" x14ac:dyDescent="0.3">
      <c r="A292" s="61" t="s">
        <v>535</v>
      </c>
      <c r="B292" s="26" t="s">
        <v>536</v>
      </c>
      <c r="C292" s="62">
        <v>78264</v>
      </c>
      <c r="D292" s="70">
        <f t="shared" si="9"/>
        <v>363.23008869599994</v>
      </c>
      <c r="E292" s="62" t="s">
        <v>16</v>
      </c>
      <c r="F292" s="130" t="s">
        <v>68</v>
      </c>
      <c r="G292" s="131"/>
      <c r="H292" s="84"/>
      <c r="I292" s="77">
        <v>350.94694559999999</v>
      </c>
    </row>
    <row r="293" spans="1:9" ht="15.75" thickBot="1" x14ac:dyDescent="0.3">
      <c r="A293" s="61" t="s">
        <v>537</v>
      </c>
      <c r="B293" s="26" t="s">
        <v>538</v>
      </c>
      <c r="C293" s="62">
        <v>73130</v>
      </c>
      <c r="D293" s="70">
        <f t="shared" si="9"/>
        <v>81.19128873599999</v>
      </c>
      <c r="E293" s="62" t="s">
        <v>16</v>
      </c>
      <c r="F293" s="130" t="s">
        <v>68</v>
      </c>
      <c r="G293" s="131"/>
      <c r="H293" s="84"/>
      <c r="I293" s="77">
        <v>78.445689599999994</v>
      </c>
    </row>
    <row r="294" spans="1:9" ht="15.75" thickBot="1" x14ac:dyDescent="0.3">
      <c r="A294" s="61" t="s">
        <v>539</v>
      </c>
      <c r="B294" s="26" t="s">
        <v>540</v>
      </c>
      <c r="C294" s="62">
        <v>76536</v>
      </c>
      <c r="D294" s="70">
        <f t="shared" si="9"/>
        <v>99.881732735999975</v>
      </c>
      <c r="E294" s="62" t="s">
        <v>16</v>
      </c>
      <c r="F294" s="130" t="s">
        <v>68</v>
      </c>
      <c r="G294" s="131"/>
      <c r="H294" s="84"/>
      <c r="I294" s="77">
        <v>96.504089599999986</v>
      </c>
    </row>
    <row r="295" spans="1:9" ht="15.75" thickBot="1" x14ac:dyDescent="0.3">
      <c r="A295" s="61" t="s">
        <v>541</v>
      </c>
      <c r="B295" s="26" t="s">
        <v>542</v>
      </c>
      <c r="C295" s="62">
        <v>78226</v>
      </c>
      <c r="D295" s="70">
        <f t="shared" si="9"/>
        <v>363.23008869599994</v>
      </c>
      <c r="E295" s="62" t="s">
        <v>16</v>
      </c>
      <c r="F295" s="130" t="s">
        <v>68</v>
      </c>
      <c r="G295" s="131"/>
      <c r="H295" s="84"/>
      <c r="I295" s="77">
        <v>350.94694559999999</v>
      </c>
    </row>
    <row r="296" spans="1:9" ht="15.75" thickBot="1" x14ac:dyDescent="0.3">
      <c r="A296" s="61" t="s">
        <v>543</v>
      </c>
      <c r="B296" s="26" t="s">
        <v>544</v>
      </c>
      <c r="C296" s="62">
        <v>73502</v>
      </c>
      <c r="D296" s="70">
        <f t="shared" si="9"/>
        <v>81.19128873599999</v>
      </c>
      <c r="E296" s="62" t="s">
        <v>16</v>
      </c>
      <c r="F296" s="130" t="s">
        <v>68</v>
      </c>
      <c r="G296" s="131"/>
      <c r="H296" s="84"/>
      <c r="I296" s="77">
        <v>78.445689599999994</v>
      </c>
    </row>
    <row r="297" spans="1:9" ht="15.75" thickBot="1" x14ac:dyDescent="0.3">
      <c r="A297" s="61" t="s">
        <v>545</v>
      </c>
      <c r="B297" s="26" t="s">
        <v>546</v>
      </c>
      <c r="C297" s="62">
        <v>73521</v>
      </c>
      <c r="D297" s="70">
        <f t="shared" si="9"/>
        <v>99.881732735999975</v>
      </c>
      <c r="E297" s="62" t="s">
        <v>16</v>
      </c>
      <c r="F297" s="130" t="s">
        <v>68</v>
      </c>
      <c r="G297" s="131"/>
      <c r="H297" s="84"/>
      <c r="I297" s="77">
        <v>96.504089599999986</v>
      </c>
    </row>
    <row r="298" spans="1:9" ht="15.75" thickBot="1" x14ac:dyDescent="0.3">
      <c r="A298" s="61" t="s">
        <v>547</v>
      </c>
      <c r="B298" s="26" t="s">
        <v>548</v>
      </c>
      <c r="C298" s="62">
        <v>73523</v>
      </c>
      <c r="D298" s="70">
        <f t="shared" si="9"/>
        <v>99.881732735999975</v>
      </c>
      <c r="E298" s="62" t="s">
        <v>16</v>
      </c>
      <c r="F298" s="130" t="s">
        <v>68</v>
      </c>
      <c r="G298" s="131"/>
      <c r="H298" s="84"/>
      <c r="I298" s="77">
        <v>96.504089599999986</v>
      </c>
    </row>
    <row r="299" spans="1:9" ht="15.75" thickBot="1" x14ac:dyDescent="0.3">
      <c r="A299" s="61" t="s">
        <v>549</v>
      </c>
      <c r="B299" s="26" t="s">
        <v>550</v>
      </c>
      <c r="C299" s="62">
        <v>73503</v>
      </c>
      <c r="D299" s="70">
        <f t="shared" si="9"/>
        <v>99.881732735999975</v>
      </c>
      <c r="E299" s="62" t="s">
        <v>16</v>
      </c>
      <c r="F299" s="130" t="s">
        <v>68</v>
      </c>
      <c r="G299" s="131"/>
      <c r="H299" s="84"/>
      <c r="I299" s="77">
        <v>96.504089599999986</v>
      </c>
    </row>
    <row r="300" spans="1:9" ht="15.75" thickBot="1" x14ac:dyDescent="0.3">
      <c r="A300" s="61" t="s">
        <v>551</v>
      </c>
      <c r="B300" s="26" t="s">
        <v>552</v>
      </c>
      <c r="C300" s="62">
        <v>73060</v>
      </c>
      <c r="D300" s="70">
        <f t="shared" si="9"/>
        <v>81.19128873599999</v>
      </c>
      <c r="E300" s="62" t="s">
        <v>16</v>
      </c>
      <c r="F300" s="130" t="s">
        <v>68</v>
      </c>
      <c r="G300" s="131"/>
      <c r="H300" s="84"/>
      <c r="I300" s="77">
        <v>78.445689599999994</v>
      </c>
    </row>
    <row r="301" spans="1:9" ht="15.75" thickBot="1" x14ac:dyDescent="0.3">
      <c r="A301" s="61" t="s">
        <v>553</v>
      </c>
      <c r="B301" s="26" t="s">
        <v>554</v>
      </c>
      <c r="C301" s="62">
        <v>76882</v>
      </c>
      <c r="D301" s="70">
        <f t="shared" si="9"/>
        <v>99.881732735999975</v>
      </c>
      <c r="E301" s="62" t="s">
        <v>16</v>
      </c>
      <c r="F301" s="130" t="s">
        <v>68</v>
      </c>
      <c r="G301" s="131"/>
      <c r="H301" s="84"/>
      <c r="I301" s="77">
        <v>96.504089599999986</v>
      </c>
    </row>
    <row r="302" spans="1:9" ht="15.75" thickBot="1" x14ac:dyDescent="0.3">
      <c r="A302" s="61" t="s">
        <v>555</v>
      </c>
      <c r="B302" s="26" t="s">
        <v>556</v>
      </c>
      <c r="C302" s="62">
        <v>73560</v>
      </c>
      <c r="D302" s="70">
        <f t="shared" si="9"/>
        <v>81.19128873599999</v>
      </c>
      <c r="E302" s="62" t="s">
        <v>16</v>
      </c>
      <c r="F302" s="130" t="s">
        <v>68</v>
      </c>
      <c r="G302" s="131"/>
      <c r="H302" s="84"/>
      <c r="I302" s="77">
        <v>78.445689599999994</v>
      </c>
    </row>
    <row r="303" spans="1:9" ht="15.75" thickBot="1" x14ac:dyDescent="0.3">
      <c r="A303" s="61" t="s">
        <v>557</v>
      </c>
      <c r="B303" s="26" t="s">
        <v>558</v>
      </c>
      <c r="C303" s="62">
        <v>73562</v>
      </c>
      <c r="D303" s="70">
        <f t="shared" si="9"/>
        <v>81.19128873599999</v>
      </c>
      <c r="E303" s="62" t="s">
        <v>16</v>
      </c>
      <c r="F303" s="130" t="s">
        <v>68</v>
      </c>
      <c r="G303" s="131"/>
      <c r="H303" s="84"/>
      <c r="I303" s="77">
        <v>78.445689599999994</v>
      </c>
    </row>
    <row r="304" spans="1:9" ht="15.75" thickBot="1" x14ac:dyDescent="0.3">
      <c r="A304" s="61" t="s">
        <v>559</v>
      </c>
      <c r="B304" s="26" t="s">
        <v>560</v>
      </c>
      <c r="C304" s="62">
        <v>73564</v>
      </c>
      <c r="D304" s="70">
        <f t="shared" si="9"/>
        <v>99.881732735999975</v>
      </c>
      <c r="E304" s="62" t="s">
        <v>16</v>
      </c>
      <c r="F304" s="130" t="s">
        <v>68</v>
      </c>
      <c r="G304" s="131"/>
      <c r="H304" s="84"/>
      <c r="I304" s="77">
        <v>96.504089599999986</v>
      </c>
    </row>
    <row r="305" spans="1:9" ht="15.75" thickBot="1" x14ac:dyDescent="0.3">
      <c r="A305" s="61" t="s">
        <v>561</v>
      </c>
      <c r="B305" s="26" t="s">
        <v>562</v>
      </c>
      <c r="C305" s="26">
        <v>73720</v>
      </c>
      <c r="D305" s="70">
        <f t="shared" si="9"/>
        <v>344.30601414599994</v>
      </c>
      <c r="E305" s="62" t="s">
        <v>16</v>
      </c>
      <c r="F305" s="130" t="s">
        <v>68</v>
      </c>
      <c r="G305" s="131"/>
      <c r="H305" s="84"/>
      <c r="I305" s="77">
        <v>332.66281559999999</v>
      </c>
    </row>
    <row r="306" spans="1:9" ht="15.75" thickBot="1" x14ac:dyDescent="0.3">
      <c r="A306" s="61" t="s">
        <v>563</v>
      </c>
      <c r="B306" s="26" t="s">
        <v>564</v>
      </c>
      <c r="C306" s="62">
        <v>73590</v>
      </c>
      <c r="D306" s="70">
        <f t="shared" si="9"/>
        <v>81.19128873599999</v>
      </c>
      <c r="E306" s="62" t="s">
        <v>16</v>
      </c>
      <c r="F306" s="130" t="s">
        <v>68</v>
      </c>
      <c r="G306" s="131"/>
      <c r="H306" s="84"/>
      <c r="I306" s="77">
        <v>78.445689599999994</v>
      </c>
    </row>
    <row r="307" spans="1:9" ht="15.75" thickBot="1" x14ac:dyDescent="0.3">
      <c r="A307" s="61" t="s">
        <v>565</v>
      </c>
      <c r="B307" s="26" t="s">
        <v>566</v>
      </c>
      <c r="C307" s="62">
        <v>72100</v>
      </c>
      <c r="D307" s="70">
        <f t="shared" si="9"/>
        <v>99.881732735999975</v>
      </c>
      <c r="E307" s="62" t="s">
        <v>16</v>
      </c>
      <c r="F307" s="130" t="s">
        <v>68</v>
      </c>
      <c r="G307" s="131"/>
      <c r="H307" s="84"/>
      <c r="I307" s="77">
        <v>96.504089599999986</v>
      </c>
    </row>
    <row r="308" spans="1:9" ht="15.75" thickBot="1" x14ac:dyDescent="0.3">
      <c r="A308" s="61" t="s">
        <v>567</v>
      </c>
      <c r="B308" s="26" t="s">
        <v>568</v>
      </c>
      <c r="C308" s="62">
        <v>72110</v>
      </c>
      <c r="D308" s="70">
        <f t="shared" si="9"/>
        <v>99.881732735999975</v>
      </c>
      <c r="E308" s="62" t="s">
        <v>22</v>
      </c>
      <c r="F308" s="130" t="s">
        <v>68</v>
      </c>
      <c r="G308" s="131"/>
      <c r="H308" s="84"/>
      <c r="I308" s="77">
        <v>96.504089599999986</v>
      </c>
    </row>
    <row r="309" spans="1:9" ht="15.75" thickBot="1" x14ac:dyDescent="0.3">
      <c r="A309" s="61" t="s">
        <v>569</v>
      </c>
      <c r="B309" s="26" t="s">
        <v>570</v>
      </c>
      <c r="C309" s="62" t="s">
        <v>571</v>
      </c>
      <c r="D309" s="70">
        <f t="shared" si="9"/>
        <v>22.987349999999999</v>
      </c>
      <c r="E309" s="66" t="s">
        <v>16</v>
      </c>
      <c r="F309" s="130" t="s">
        <v>68</v>
      </c>
      <c r="G309" s="145"/>
      <c r="H309" s="84"/>
      <c r="I309" s="77">
        <v>22.21</v>
      </c>
    </row>
    <row r="310" spans="1:9" ht="15.75" thickBot="1" x14ac:dyDescent="0.3">
      <c r="A310" s="61" t="s">
        <v>572</v>
      </c>
      <c r="B310" s="26" t="s">
        <v>573</v>
      </c>
      <c r="C310" s="62">
        <v>74183</v>
      </c>
      <c r="D310" s="70">
        <f t="shared" si="9"/>
        <v>344.30601414599994</v>
      </c>
      <c r="E310" s="62" t="s">
        <v>16</v>
      </c>
      <c r="F310" s="130" t="s">
        <v>68</v>
      </c>
      <c r="G310" s="131"/>
      <c r="H310" s="84"/>
      <c r="I310" s="77">
        <v>332.66281559999999</v>
      </c>
    </row>
    <row r="311" spans="1:9" ht="15.75" thickBot="1" x14ac:dyDescent="0.3">
      <c r="A311" s="61" t="s">
        <v>574</v>
      </c>
      <c r="B311" s="26" t="s">
        <v>575</v>
      </c>
      <c r="C311" s="62">
        <v>70553</v>
      </c>
      <c r="D311" s="70">
        <f t="shared" si="9"/>
        <v>344.30601414599994</v>
      </c>
      <c r="E311" s="62" t="s">
        <v>22</v>
      </c>
      <c r="F311" s="130" t="s">
        <v>68</v>
      </c>
      <c r="G311" s="131"/>
      <c r="H311" s="84"/>
      <c r="I311" s="77">
        <v>332.66281559999999</v>
      </c>
    </row>
    <row r="312" spans="1:9" ht="15.75" thickBot="1" x14ac:dyDescent="0.3">
      <c r="A312" s="61" t="s">
        <v>576</v>
      </c>
      <c r="B312" s="26" t="s">
        <v>577</v>
      </c>
      <c r="C312" s="62">
        <v>70551</v>
      </c>
      <c r="D312" s="70">
        <f t="shared" si="9"/>
        <v>218.22962414399998</v>
      </c>
      <c r="E312" s="62" t="s">
        <v>16</v>
      </c>
      <c r="F312" s="130" t="s">
        <v>68</v>
      </c>
      <c r="G312" s="131"/>
      <c r="H312" s="84"/>
      <c r="I312" s="77">
        <v>210.84987839999999</v>
      </c>
    </row>
    <row r="313" spans="1:9" ht="15.75" thickBot="1" x14ac:dyDescent="0.3">
      <c r="A313" s="61" t="s">
        <v>578</v>
      </c>
      <c r="B313" s="26" t="s">
        <v>579</v>
      </c>
      <c r="C313" s="62" t="s">
        <v>580</v>
      </c>
      <c r="D313" s="70">
        <f t="shared" si="9"/>
        <v>344.30601414599994</v>
      </c>
      <c r="E313" s="66" t="s">
        <v>16</v>
      </c>
      <c r="F313" s="130" t="s">
        <v>68</v>
      </c>
      <c r="G313" s="131"/>
      <c r="H313" s="84"/>
      <c r="I313" s="77">
        <v>332.66281559999999</v>
      </c>
    </row>
    <row r="314" spans="1:9" ht="15.75" thickBot="1" x14ac:dyDescent="0.3">
      <c r="A314" s="61" t="s">
        <v>581</v>
      </c>
      <c r="B314" s="26" t="s">
        <v>582</v>
      </c>
      <c r="C314" s="62">
        <v>73721</v>
      </c>
      <c r="D314" s="70">
        <f t="shared" si="9"/>
        <v>218.22962414399998</v>
      </c>
      <c r="E314" s="62" t="s">
        <v>22</v>
      </c>
      <c r="F314" s="130" t="s">
        <v>68</v>
      </c>
      <c r="G314" s="131"/>
      <c r="H314" s="84"/>
      <c r="I314" s="77">
        <v>210.84987839999999</v>
      </c>
    </row>
    <row r="315" spans="1:9" ht="15.75" thickBot="1" x14ac:dyDescent="0.3">
      <c r="A315" s="61" t="s">
        <v>583</v>
      </c>
      <c r="B315" s="26" t="s">
        <v>584</v>
      </c>
      <c r="C315" s="62">
        <v>73223</v>
      </c>
      <c r="D315" s="70">
        <f t="shared" si="9"/>
        <v>344.30601414599994</v>
      </c>
      <c r="E315" s="62" t="s">
        <v>16</v>
      </c>
      <c r="F315" s="130" t="s">
        <v>68</v>
      </c>
      <c r="G315" s="131"/>
      <c r="H315" s="84"/>
      <c r="I315" s="77">
        <v>332.66281559999999</v>
      </c>
    </row>
    <row r="316" spans="1:9" ht="15.75" thickBot="1" x14ac:dyDescent="0.3">
      <c r="A316" s="61" t="s">
        <v>585</v>
      </c>
      <c r="B316" s="26" t="s">
        <v>586</v>
      </c>
      <c r="C316" s="62">
        <v>73222</v>
      </c>
      <c r="D316" s="70">
        <f t="shared" si="9"/>
        <v>692.24731964999989</v>
      </c>
      <c r="E316" s="62" t="s">
        <v>16</v>
      </c>
      <c r="F316" s="130" t="s">
        <v>68</v>
      </c>
      <c r="G316" s="131"/>
      <c r="H316" s="84"/>
      <c r="I316" s="77">
        <v>668.83798999999999</v>
      </c>
    </row>
    <row r="317" spans="1:9" ht="15.75" thickBot="1" x14ac:dyDescent="0.3">
      <c r="A317" s="61" t="s">
        <v>587</v>
      </c>
      <c r="B317" s="26" t="s">
        <v>588</v>
      </c>
      <c r="C317" s="62">
        <v>73221</v>
      </c>
      <c r="D317" s="70">
        <f t="shared" ref="D317:D342" si="10">$I317*1.035</f>
        <v>218.22962414399998</v>
      </c>
      <c r="E317" s="62" t="s">
        <v>16</v>
      </c>
      <c r="F317" s="130" t="s">
        <v>68</v>
      </c>
      <c r="G317" s="131"/>
      <c r="H317" s="84"/>
      <c r="I317" s="77">
        <v>210.84987839999999</v>
      </c>
    </row>
    <row r="318" spans="1:9" ht="15.75" thickBot="1" x14ac:dyDescent="0.3">
      <c r="A318" s="61" t="s">
        <v>589</v>
      </c>
      <c r="B318" s="26" t="s">
        <v>590</v>
      </c>
      <c r="C318" s="62">
        <v>72158</v>
      </c>
      <c r="D318" s="70">
        <f t="shared" si="10"/>
        <v>344.30601414599994</v>
      </c>
      <c r="E318" s="62" t="s">
        <v>16</v>
      </c>
      <c r="F318" s="130" t="s">
        <v>68</v>
      </c>
      <c r="G318" s="131"/>
      <c r="H318" s="84"/>
      <c r="I318" s="77">
        <v>332.66281559999999</v>
      </c>
    </row>
    <row r="319" spans="1:9" ht="15.75" thickBot="1" x14ac:dyDescent="0.3">
      <c r="A319" s="61" t="s">
        <v>591</v>
      </c>
      <c r="B319" s="26" t="s">
        <v>592</v>
      </c>
      <c r="C319" s="62">
        <v>72148</v>
      </c>
      <c r="D319" s="70">
        <f t="shared" si="10"/>
        <v>218.22962414399998</v>
      </c>
      <c r="E319" s="62" t="s">
        <v>22</v>
      </c>
      <c r="F319" s="130" t="s">
        <v>68</v>
      </c>
      <c r="G319" s="131"/>
      <c r="H319" s="84"/>
      <c r="I319" s="77">
        <v>210.84987839999999</v>
      </c>
    </row>
    <row r="320" spans="1:9" ht="15.75" thickBot="1" x14ac:dyDescent="0.3">
      <c r="A320" s="61" t="s">
        <v>593</v>
      </c>
      <c r="B320" s="26" t="s">
        <v>594</v>
      </c>
      <c r="C320" s="62">
        <v>72141</v>
      </c>
      <c r="D320" s="70">
        <f t="shared" si="10"/>
        <v>218.22962414399998</v>
      </c>
      <c r="E320" s="62" t="s">
        <v>16</v>
      </c>
      <c r="F320" s="130" t="s">
        <v>68</v>
      </c>
      <c r="G320" s="131"/>
      <c r="H320" s="84"/>
      <c r="I320" s="77">
        <v>210.84987839999999</v>
      </c>
    </row>
    <row r="321" spans="1:9" ht="15.75" thickBot="1" x14ac:dyDescent="0.3">
      <c r="A321" s="61" t="s">
        <v>595</v>
      </c>
      <c r="B321" s="26" t="s">
        <v>596</v>
      </c>
      <c r="C321" s="62">
        <v>72197</v>
      </c>
      <c r="D321" s="70">
        <f t="shared" si="10"/>
        <v>344.30601414599994</v>
      </c>
      <c r="E321" s="62" t="s">
        <v>16</v>
      </c>
      <c r="F321" s="130" t="s">
        <v>68</v>
      </c>
      <c r="G321" s="131"/>
      <c r="H321" s="84"/>
      <c r="I321" s="77">
        <v>332.66281559999999</v>
      </c>
    </row>
    <row r="322" spans="1:9" ht="15.75" thickBot="1" x14ac:dyDescent="0.3">
      <c r="A322" s="61" t="s">
        <v>597</v>
      </c>
      <c r="B322" s="26" t="s">
        <v>598</v>
      </c>
      <c r="C322" s="62">
        <v>78452</v>
      </c>
      <c r="D322" s="70">
        <f t="shared" si="10"/>
        <v>1240.3632803939997</v>
      </c>
      <c r="E322" s="62" t="s">
        <v>16</v>
      </c>
      <c r="F322" s="130" t="s">
        <v>68</v>
      </c>
      <c r="G322" s="131"/>
      <c r="H322" s="84"/>
      <c r="I322" s="77">
        <v>1198.4186283999998</v>
      </c>
    </row>
    <row r="323" spans="1:9" ht="15.75" thickBot="1" x14ac:dyDescent="0.3">
      <c r="A323" s="61" t="s">
        <v>599</v>
      </c>
      <c r="B323" s="26" t="s">
        <v>600</v>
      </c>
      <c r="C323" s="62">
        <v>72040</v>
      </c>
      <c r="D323" s="70">
        <f t="shared" si="10"/>
        <v>81.19128873599999</v>
      </c>
      <c r="E323" s="62" t="s">
        <v>16</v>
      </c>
      <c r="F323" s="130" t="s">
        <v>68</v>
      </c>
      <c r="G323" s="131"/>
      <c r="H323" s="84"/>
      <c r="I323" s="77">
        <v>78.445689599999994</v>
      </c>
    </row>
    <row r="324" spans="1:9" ht="15.75" thickBot="1" x14ac:dyDescent="0.3">
      <c r="A324" s="61" t="s">
        <v>601</v>
      </c>
      <c r="B324" s="26" t="s">
        <v>602</v>
      </c>
      <c r="C324" s="62">
        <v>72050</v>
      </c>
      <c r="D324" s="70">
        <f t="shared" si="10"/>
        <v>99.881732735999975</v>
      </c>
      <c r="E324" s="62" t="s">
        <v>16</v>
      </c>
      <c r="F324" s="130" t="s">
        <v>68</v>
      </c>
      <c r="G324" s="131"/>
      <c r="H324" s="84"/>
      <c r="I324" s="77">
        <v>96.504089599999986</v>
      </c>
    </row>
    <row r="325" spans="1:9" ht="15.75" thickBot="1" x14ac:dyDescent="0.3">
      <c r="A325" s="61" t="s">
        <v>603</v>
      </c>
      <c r="B325" s="26" t="s">
        <v>604</v>
      </c>
      <c r="C325" s="62">
        <v>72052</v>
      </c>
      <c r="D325" s="70">
        <f t="shared" si="10"/>
        <v>99.881732735999975</v>
      </c>
      <c r="E325" s="62" t="s">
        <v>16</v>
      </c>
      <c r="F325" s="130" t="s">
        <v>68</v>
      </c>
      <c r="G325" s="131"/>
      <c r="H325" s="84"/>
      <c r="I325" s="77">
        <v>96.504089599999986</v>
      </c>
    </row>
    <row r="326" spans="1:9" ht="15.75" thickBot="1" x14ac:dyDescent="0.3">
      <c r="A326" s="61" t="s">
        <v>605</v>
      </c>
      <c r="B326" s="26" t="s">
        <v>606</v>
      </c>
      <c r="C326" s="62">
        <v>76856</v>
      </c>
      <c r="D326" s="70">
        <f t="shared" si="10"/>
        <v>99.881732735999975</v>
      </c>
      <c r="E326" s="62" t="s">
        <v>16</v>
      </c>
      <c r="F326" s="130" t="s">
        <v>68</v>
      </c>
      <c r="G326" s="131"/>
      <c r="H326" s="84"/>
      <c r="I326" s="77">
        <v>96.504089599999986</v>
      </c>
    </row>
    <row r="327" spans="1:9" ht="15.75" thickBot="1" x14ac:dyDescent="0.3">
      <c r="A327" s="61" t="s">
        <v>607</v>
      </c>
      <c r="B327" s="26" t="s">
        <v>608</v>
      </c>
      <c r="C327" s="62">
        <v>76857</v>
      </c>
      <c r="D327" s="70">
        <f t="shared" si="10"/>
        <v>99.881732735999975</v>
      </c>
      <c r="E327" s="62" t="s">
        <v>16</v>
      </c>
      <c r="F327" s="130" t="s">
        <v>68</v>
      </c>
      <c r="G327" s="131"/>
      <c r="H327" s="84"/>
      <c r="I327" s="77">
        <v>96.504089599999986</v>
      </c>
    </row>
    <row r="328" spans="1:9" ht="15.75" thickBot="1" x14ac:dyDescent="0.3">
      <c r="A328" s="61" t="s">
        <v>609</v>
      </c>
      <c r="B328" s="26" t="s">
        <v>610</v>
      </c>
      <c r="C328" s="62">
        <v>72170</v>
      </c>
      <c r="D328" s="70">
        <f t="shared" si="10"/>
        <v>99.881732735999975</v>
      </c>
      <c r="E328" s="62" t="s">
        <v>16</v>
      </c>
      <c r="F328" s="130" t="s">
        <v>68</v>
      </c>
      <c r="G328" s="131"/>
      <c r="H328" s="84"/>
      <c r="I328" s="77">
        <v>96.504089599999986</v>
      </c>
    </row>
    <row r="329" spans="1:9" ht="15.75" thickBot="1" x14ac:dyDescent="0.3">
      <c r="A329" s="61" t="s">
        <v>611</v>
      </c>
      <c r="B329" s="26" t="s">
        <v>612</v>
      </c>
      <c r="C329" s="62">
        <v>76770</v>
      </c>
      <c r="D329" s="70">
        <f t="shared" si="10"/>
        <v>99.881732735999975</v>
      </c>
      <c r="E329" s="62" t="s">
        <v>16</v>
      </c>
      <c r="F329" s="130" t="s">
        <v>68</v>
      </c>
      <c r="G329" s="131"/>
      <c r="H329" s="84"/>
      <c r="I329" s="77">
        <v>96.504089599999986</v>
      </c>
    </row>
    <row r="330" spans="1:9" ht="15.75" thickBot="1" x14ac:dyDescent="0.3">
      <c r="A330" s="61" t="s">
        <v>613</v>
      </c>
      <c r="B330" s="26" t="s">
        <v>614</v>
      </c>
      <c r="C330" s="62">
        <v>71100</v>
      </c>
      <c r="D330" s="70">
        <f t="shared" si="10"/>
        <v>81.19128873599999</v>
      </c>
      <c r="E330" s="62" t="s">
        <v>16</v>
      </c>
      <c r="F330" s="130" t="s">
        <v>68</v>
      </c>
      <c r="G330" s="131"/>
      <c r="H330" s="84"/>
      <c r="I330" s="77">
        <v>78.445689599999994</v>
      </c>
    </row>
    <row r="331" spans="1:9" ht="15.75" thickBot="1" x14ac:dyDescent="0.3">
      <c r="A331" s="61" t="s">
        <v>615</v>
      </c>
      <c r="B331" s="26" t="s">
        <v>616</v>
      </c>
      <c r="C331" s="62">
        <v>77067</v>
      </c>
      <c r="D331" s="70">
        <f t="shared" si="10"/>
        <v>88.420050000000003</v>
      </c>
      <c r="E331" s="62" t="s">
        <v>22</v>
      </c>
      <c r="F331" s="130" t="s">
        <v>68</v>
      </c>
      <c r="G331" s="145"/>
      <c r="H331" s="84"/>
      <c r="I331" s="77">
        <v>85.43</v>
      </c>
    </row>
    <row r="332" spans="1:9" ht="15.75" thickBot="1" x14ac:dyDescent="0.3">
      <c r="A332" s="61" t="s">
        <v>617</v>
      </c>
      <c r="B332" s="26" t="s">
        <v>618</v>
      </c>
      <c r="C332" s="62">
        <v>76870</v>
      </c>
      <c r="D332" s="70">
        <f t="shared" si="10"/>
        <v>99.881732735999975</v>
      </c>
      <c r="E332" s="62" t="s">
        <v>16</v>
      </c>
      <c r="F332" s="130" t="s">
        <v>68</v>
      </c>
      <c r="G332" s="131"/>
      <c r="H332" s="84"/>
      <c r="I332" s="77">
        <v>96.504089599999986</v>
      </c>
    </row>
    <row r="333" spans="1:9" ht="15.75" thickBot="1" x14ac:dyDescent="0.3">
      <c r="A333" s="61" t="s">
        <v>619</v>
      </c>
      <c r="B333" s="26" t="s">
        <v>620</v>
      </c>
      <c r="C333" s="62">
        <v>73030</v>
      </c>
      <c r="D333" s="70">
        <f t="shared" si="10"/>
        <v>81.19128873599999</v>
      </c>
      <c r="E333" s="62" t="s">
        <v>16</v>
      </c>
      <c r="F333" s="130" t="s">
        <v>68</v>
      </c>
      <c r="G333" s="131"/>
      <c r="H333" s="84"/>
      <c r="I333" s="77">
        <v>78.445689599999994</v>
      </c>
    </row>
    <row r="334" spans="1:9" ht="15.75" thickBot="1" x14ac:dyDescent="0.3">
      <c r="A334" s="61" t="s">
        <v>621</v>
      </c>
      <c r="B334" s="26" t="s">
        <v>622</v>
      </c>
      <c r="C334" s="62">
        <v>70220</v>
      </c>
      <c r="D334" s="70">
        <f t="shared" si="10"/>
        <v>81.19128873599999</v>
      </c>
      <c r="E334" s="62" t="s">
        <v>16</v>
      </c>
      <c r="F334" s="130" t="s">
        <v>68</v>
      </c>
      <c r="G334" s="131"/>
      <c r="H334" s="84"/>
      <c r="I334" s="77">
        <v>78.445689599999994</v>
      </c>
    </row>
    <row r="335" spans="1:9" ht="15.75" thickBot="1" x14ac:dyDescent="0.3">
      <c r="A335" s="61" t="s">
        <v>623</v>
      </c>
      <c r="B335" s="26" t="s">
        <v>624</v>
      </c>
      <c r="C335" s="26">
        <v>76098</v>
      </c>
      <c r="D335" s="70">
        <f t="shared" si="10"/>
        <v>470.18615448599991</v>
      </c>
      <c r="E335" s="66" t="s">
        <v>16</v>
      </c>
      <c r="F335" s="130" t="s">
        <v>68</v>
      </c>
      <c r="G335" s="131"/>
      <c r="H335" s="84"/>
      <c r="I335" s="77">
        <v>454.28613959999996</v>
      </c>
    </row>
    <row r="336" spans="1:9" ht="15.75" thickBot="1" x14ac:dyDescent="0.3">
      <c r="A336" s="61" t="s">
        <v>625</v>
      </c>
      <c r="B336" s="26" t="s">
        <v>626</v>
      </c>
      <c r="C336" s="62">
        <v>74230</v>
      </c>
      <c r="D336" s="70">
        <f t="shared" si="10"/>
        <v>168.53173354800001</v>
      </c>
      <c r="E336" s="62" t="s">
        <v>16</v>
      </c>
      <c r="F336" s="130" t="s">
        <v>68</v>
      </c>
      <c r="G336" s="131"/>
      <c r="H336" s="84"/>
      <c r="I336" s="77">
        <v>162.83259280000001</v>
      </c>
    </row>
    <row r="337" spans="1:9" ht="15.75" thickBot="1" x14ac:dyDescent="0.3">
      <c r="A337" s="61" t="s">
        <v>627</v>
      </c>
      <c r="B337" s="26" t="s">
        <v>628</v>
      </c>
      <c r="C337" s="26">
        <v>72070</v>
      </c>
      <c r="D337" s="70">
        <f t="shared" si="10"/>
        <v>99.881732735999975</v>
      </c>
      <c r="E337" s="62" t="s">
        <v>16</v>
      </c>
      <c r="F337" s="130" t="s">
        <v>68</v>
      </c>
      <c r="G337" s="131"/>
      <c r="H337" s="84"/>
      <c r="I337" s="77">
        <v>96.504089599999986</v>
      </c>
    </row>
    <row r="338" spans="1:9" ht="15.75" thickBot="1" x14ac:dyDescent="0.3">
      <c r="A338" s="61" t="s">
        <v>629</v>
      </c>
      <c r="B338" s="26" t="s">
        <v>630</v>
      </c>
      <c r="C338" s="62">
        <v>72072</v>
      </c>
      <c r="D338" s="70">
        <f t="shared" si="10"/>
        <v>99.881732735999975</v>
      </c>
      <c r="E338" s="62" t="s">
        <v>16</v>
      </c>
      <c r="F338" s="130" t="s">
        <v>68</v>
      </c>
      <c r="G338" s="131"/>
      <c r="H338" s="84"/>
      <c r="I338" s="77">
        <v>96.504089599999986</v>
      </c>
    </row>
    <row r="339" spans="1:9" ht="15.75" thickBot="1" x14ac:dyDescent="0.3">
      <c r="A339" s="61" t="s">
        <v>631</v>
      </c>
      <c r="B339" s="26" t="s">
        <v>632</v>
      </c>
      <c r="C339" s="62">
        <v>72074</v>
      </c>
      <c r="D339" s="70">
        <f t="shared" si="10"/>
        <v>99.881732735999975</v>
      </c>
      <c r="E339" s="62" t="s">
        <v>16</v>
      </c>
      <c r="F339" s="130" t="s">
        <v>68</v>
      </c>
      <c r="G339" s="131"/>
      <c r="H339" s="84"/>
      <c r="I339" s="77">
        <v>96.504089599999986</v>
      </c>
    </row>
    <row r="340" spans="1:9" ht="15.75" thickBot="1" x14ac:dyDescent="0.3">
      <c r="A340" s="61" t="s">
        <v>633</v>
      </c>
      <c r="B340" s="26" t="s">
        <v>634</v>
      </c>
      <c r="C340" s="62">
        <v>76830</v>
      </c>
      <c r="D340" s="70">
        <f t="shared" si="10"/>
        <v>99.881732735999975</v>
      </c>
      <c r="E340" s="62" t="s">
        <v>22</v>
      </c>
      <c r="F340" s="130" t="s">
        <v>68</v>
      </c>
      <c r="G340" s="131"/>
      <c r="H340" s="84"/>
      <c r="I340" s="77">
        <v>96.504089599999986</v>
      </c>
    </row>
    <row r="341" spans="1:9" ht="15.75" thickBot="1" x14ac:dyDescent="0.3">
      <c r="A341" s="61" t="s">
        <v>635</v>
      </c>
      <c r="B341" s="26" t="s">
        <v>636</v>
      </c>
      <c r="C341" s="62">
        <v>74246</v>
      </c>
      <c r="D341" s="70">
        <f t="shared" si="10"/>
        <v>168.53173354800001</v>
      </c>
      <c r="E341" s="62" t="s">
        <v>16</v>
      </c>
      <c r="F341" s="130" t="s">
        <v>68</v>
      </c>
      <c r="G341" s="131"/>
      <c r="H341" s="84"/>
      <c r="I341" s="77">
        <v>162.83259280000001</v>
      </c>
    </row>
    <row r="342" spans="1:9" ht="15.75" thickBot="1" x14ac:dyDescent="0.3">
      <c r="A342" s="61" t="s">
        <v>637</v>
      </c>
      <c r="B342" s="26" t="s">
        <v>638</v>
      </c>
      <c r="C342" s="62">
        <v>73110</v>
      </c>
      <c r="D342" s="70">
        <f t="shared" si="10"/>
        <v>81.19128873599999</v>
      </c>
      <c r="E342" s="62" t="s">
        <v>16</v>
      </c>
      <c r="F342" s="130" t="s">
        <v>68</v>
      </c>
      <c r="G342" s="131"/>
      <c r="H342" s="84"/>
      <c r="I342" s="77">
        <v>78.445689599999994</v>
      </c>
    </row>
    <row r="343" spans="1:9" x14ac:dyDescent="0.25">
      <c r="D343" s="42"/>
      <c r="E343" s="9"/>
      <c r="F343" s="153"/>
      <c r="G343" s="64"/>
    </row>
    <row r="344" spans="1:9" ht="15.75" thickBot="1" x14ac:dyDescent="0.3">
      <c r="E344" s="40"/>
      <c r="F344" s="154"/>
      <c r="G344" s="64"/>
    </row>
    <row r="345" spans="1:9" ht="15.75" thickBot="1" x14ac:dyDescent="0.3">
      <c r="A345" s="10" t="s">
        <v>8</v>
      </c>
      <c r="B345" s="10" t="s">
        <v>95</v>
      </c>
      <c r="C345" s="10" t="s">
        <v>96</v>
      </c>
      <c r="D345" s="10" t="s">
        <v>11</v>
      </c>
      <c r="E345" s="10" t="s">
        <v>12</v>
      </c>
      <c r="F345" s="129" t="s">
        <v>97</v>
      </c>
      <c r="G345" s="112"/>
      <c r="H345" s="11"/>
    </row>
    <row r="346" spans="1:9" ht="15.75" thickBot="1" x14ac:dyDescent="0.3">
      <c r="A346" s="60" t="s">
        <v>639</v>
      </c>
      <c r="B346" s="17"/>
      <c r="C346" s="18"/>
      <c r="D346" s="18"/>
      <c r="E346" s="17"/>
      <c r="F346" s="18"/>
      <c r="G346" s="113"/>
      <c r="H346" s="20"/>
    </row>
    <row r="347" spans="1:9" ht="15.75" thickBot="1" x14ac:dyDescent="0.3">
      <c r="A347" s="61" t="s">
        <v>640</v>
      </c>
      <c r="B347" s="26" t="s">
        <v>641</v>
      </c>
      <c r="C347" s="62">
        <v>97113</v>
      </c>
      <c r="D347" s="70">
        <f t="shared" ref="D347:D349" si="11">$I347*1.035</f>
        <v>36.204299999999996</v>
      </c>
      <c r="E347" s="62" t="s">
        <v>16</v>
      </c>
      <c r="F347" s="130" t="s">
        <v>68</v>
      </c>
      <c r="G347" s="131"/>
      <c r="H347" s="84"/>
      <c r="I347" s="63">
        <v>34.979999999999997</v>
      </c>
    </row>
    <row r="348" spans="1:9" ht="15.75" thickBot="1" x14ac:dyDescent="0.3">
      <c r="A348" s="61" t="s">
        <v>642</v>
      </c>
      <c r="B348" s="26" t="s">
        <v>643</v>
      </c>
      <c r="C348" s="62" t="s">
        <v>644</v>
      </c>
      <c r="D348" s="70">
        <f t="shared" si="11"/>
        <v>11.892149999999999</v>
      </c>
      <c r="E348" s="66" t="s">
        <v>16</v>
      </c>
      <c r="F348" s="130" t="s">
        <v>68</v>
      </c>
      <c r="G348" s="131"/>
      <c r="H348" s="84"/>
      <c r="I348" s="63">
        <v>11.49</v>
      </c>
    </row>
    <row r="349" spans="1:9" ht="15.75" thickBot="1" x14ac:dyDescent="0.3">
      <c r="A349" s="61" t="s">
        <v>645</v>
      </c>
      <c r="B349" s="26" t="s">
        <v>646</v>
      </c>
      <c r="C349" s="62">
        <v>97116</v>
      </c>
      <c r="D349" s="70">
        <f t="shared" si="11"/>
        <v>29.114549999999998</v>
      </c>
      <c r="E349" s="62" t="s">
        <v>16</v>
      </c>
      <c r="F349" s="130" t="s">
        <v>68</v>
      </c>
      <c r="G349" s="131"/>
      <c r="H349" s="84"/>
      <c r="I349" s="63">
        <v>28.13</v>
      </c>
    </row>
    <row r="350" spans="1:9" ht="15.75" thickBot="1" x14ac:dyDescent="0.3">
      <c r="A350" s="61" t="s">
        <v>647</v>
      </c>
      <c r="B350" s="26" t="s">
        <v>648</v>
      </c>
      <c r="C350" s="62">
        <v>97010</v>
      </c>
      <c r="D350" s="70" t="s">
        <v>649</v>
      </c>
      <c r="E350" s="62" t="s">
        <v>16</v>
      </c>
      <c r="F350" s="130" t="s">
        <v>68</v>
      </c>
      <c r="G350" s="131"/>
      <c r="H350" s="84"/>
      <c r="I350" s="70" t="s">
        <v>649</v>
      </c>
    </row>
    <row r="351" spans="1:9" ht="15.75" thickBot="1" x14ac:dyDescent="0.3">
      <c r="A351" s="61" t="s">
        <v>650</v>
      </c>
      <c r="B351" s="26" t="s">
        <v>651</v>
      </c>
      <c r="C351" s="62">
        <v>97140</v>
      </c>
      <c r="D351" s="70">
        <f t="shared" ref="D351:D367" si="12">$I351*1.035</f>
        <v>26.837549999999997</v>
      </c>
      <c r="E351" s="62" t="s">
        <v>16</v>
      </c>
      <c r="F351" s="130" t="s">
        <v>68</v>
      </c>
      <c r="G351" s="131"/>
      <c r="H351" s="84"/>
      <c r="I351" s="63">
        <v>25.93</v>
      </c>
    </row>
    <row r="352" spans="1:9" ht="15.75" thickBot="1" x14ac:dyDescent="0.3">
      <c r="A352" s="61" t="s">
        <v>652</v>
      </c>
      <c r="B352" s="26" t="s">
        <v>653</v>
      </c>
      <c r="C352" s="62">
        <v>97124</v>
      </c>
      <c r="D352" s="70">
        <f t="shared" si="12"/>
        <v>29.528549999999999</v>
      </c>
      <c r="E352" s="62" t="s">
        <v>16</v>
      </c>
      <c r="F352" s="130" t="s">
        <v>68</v>
      </c>
      <c r="G352" s="131"/>
      <c r="H352" s="84"/>
      <c r="I352" s="63">
        <v>28.53</v>
      </c>
    </row>
    <row r="353" spans="1:9" ht="15.75" thickBot="1" x14ac:dyDescent="0.3">
      <c r="A353" s="61" t="s">
        <v>654</v>
      </c>
      <c r="B353" s="26" t="s">
        <v>655</v>
      </c>
      <c r="C353" s="62">
        <v>97012</v>
      </c>
      <c r="D353" s="70">
        <f t="shared" si="12"/>
        <v>14.29335</v>
      </c>
      <c r="E353" s="62" t="s">
        <v>16</v>
      </c>
      <c r="F353" s="130" t="s">
        <v>68</v>
      </c>
      <c r="G353" s="131"/>
      <c r="H353" s="84"/>
      <c r="I353" s="63">
        <v>13.81</v>
      </c>
    </row>
    <row r="354" spans="1:9" ht="15.75" thickBot="1" x14ac:dyDescent="0.3">
      <c r="A354" s="61" t="s">
        <v>656</v>
      </c>
      <c r="B354" s="26" t="s">
        <v>657</v>
      </c>
      <c r="C354" s="62">
        <v>97112</v>
      </c>
      <c r="D354" s="70">
        <f t="shared" si="12"/>
        <v>33.378749999999997</v>
      </c>
      <c r="E354" s="62" t="s">
        <v>16</v>
      </c>
      <c r="F354" s="130" t="s">
        <v>68</v>
      </c>
      <c r="G354" s="131"/>
      <c r="H354" s="84"/>
      <c r="I354" s="63">
        <v>32.25</v>
      </c>
    </row>
    <row r="355" spans="1:9" ht="15.75" thickBot="1" x14ac:dyDescent="0.3">
      <c r="A355" s="61" t="s">
        <v>658</v>
      </c>
      <c r="B355" s="26" t="s">
        <v>659</v>
      </c>
      <c r="C355" s="62">
        <v>97760</v>
      </c>
      <c r="D355" s="70">
        <f t="shared" si="12"/>
        <v>47.423699999999997</v>
      </c>
      <c r="E355" s="62" t="s">
        <v>16</v>
      </c>
      <c r="F355" s="130" t="s">
        <v>68</v>
      </c>
      <c r="G355" s="131"/>
      <c r="H355" s="84"/>
      <c r="I355" s="63">
        <v>45.82</v>
      </c>
    </row>
    <row r="356" spans="1:9" ht="15.75" thickBot="1" x14ac:dyDescent="0.3">
      <c r="A356" s="61" t="s">
        <v>660</v>
      </c>
      <c r="B356" s="26" t="s">
        <v>661</v>
      </c>
      <c r="C356" s="26">
        <v>97167</v>
      </c>
      <c r="D356" s="70">
        <f t="shared" si="12"/>
        <v>99.266849999999991</v>
      </c>
      <c r="E356" s="66" t="s">
        <v>16</v>
      </c>
      <c r="F356" s="130" t="s">
        <v>68</v>
      </c>
      <c r="G356" s="131"/>
      <c r="H356" s="84"/>
      <c r="I356" s="63">
        <v>95.91</v>
      </c>
    </row>
    <row r="357" spans="1:9" ht="15.75" thickBot="1" x14ac:dyDescent="0.3">
      <c r="A357" s="61" t="s">
        <v>662</v>
      </c>
      <c r="B357" s="26" t="s">
        <v>663</v>
      </c>
      <c r="C357" s="62">
        <v>97750</v>
      </c>
      <c r="D357" s="70">
        <f t="shared" si="12"/>
        <v>33.264899999999997</v>
      </c>
      <c r="E357" s="62" t="s">
        <v>16</v>
      </c>
      <c r="F357" s="130" t="s">
        <v>68</v>
      </c>
      <c r="G357" s="131"/>
      <c r="H357" s="84"/>
      <c r="I357" s="63">
        <v>32.14</v>
      </c>
    </row>
    <row r="358" spans="1:9" ht="15.75" thickBot="1" x14ac:dyDescent="0.3">
      <c r="A358" s="61" t="s">
        <v>664</v>
      </c>
      <c r="B358" s="26" t="s">
        <v>665</v>
      </c>
      <c r="C358" s="26">
        <v>97163</v>
      </c>
      <c r="D358" s="70">
        <f t="shared" si="12"/>
        <v>99.266849999999991</v>
      </c>
      <c r="E358" s="66" t="s">
        <v>16</v>
      </c>
      <c r="F358" s="130" t="s">
        <v>68</v>
      </c>
      <c r="G358" s="131"/>
      <c r="H358" s="84"/>
      <c r="I358" s="63">
        <v>95.91</v>
      </c>
    </row>
    <row r="359" spans="1:9" ht="15.75" thickBot="1" x14ac:dyDescent="0.3">
      <c r="A359" s="61" t="s">
        <v>666</v>
      </c>
      <c r="B359" s="26" t="s">
        <v>667</v>
      </c>
      <c r="C359" s="26">
        <v>97161</v>
      </c>
      <c r="D359" s="70">
        <f t="shared" si="12"/>
        <v>99.266849999999991</v>
      </c>
      <c r="E359" s="66" t="s">
        <v>16</v>
      </c>
      <c r="F359" s="130" t="s">
        <v>68</v>
      </c>
      <c r="G359" s="131"/>
      <c r="H359" s="84"/>
      <c r="I359" s="63">
        <v>95.91</v>
      </c>
    </row>
    <row r="360" spans="1:9" ht="15.75" thickBot="1" x14ac:dyDescent="0.3">
      <c r="A360" s="61" t="s">
        <v>668</v>
      </c>
      <c r="B360" s="26" t="s">
        <v>669</v>
      </c>
      <c r="C360" s="62">
        <v>97162</v>
      </c>
      <c r="D360" s="70">
        <f t="shared" si="12"/>
        <v>99.266849999999991</v>
      </c>
      <c r="E360" s="62" t="s">
        <v>16</v>
      </c>
      <c r="F360" s="130" t="s">
        <v>68</v>
      </c>
      <c r="G360" s="131"/>
      <c r="H360" s="84"/>
      <c r="I360" s="63">
        <v>95.91</v>
      </c>
    </row>
    <row r="361" spans="1:9" ht="15.75" thickBot="1" x14ac:dyDescent="0.3">
      <c r="A361" s="61" t="s">
        <v>670</v>
      </c>
      <c r="B361" s="26" t="s">
        <v>671</v>
      </c>
      <c r="C361" s="62">
        <v>97164</v>
      </c>
      <c r="D361" s="70">
        <f t="shared" si="12"/>
        <v>68.568749999999994</v>
      </c>
      <c r="E361" s="62" t="s">
        <v>16</v>
      </c>
      <c r="F361" s="130" t="s">
        <v>68</v>
      </c>
      <c r="G361" s="131"/>
      <c r="H361" s="84"/>
      <c r="I361" s="63">
        <v>66.25</v>
      </c>
    </row>
    <row r="362" spans="1:9" ht="15.75" thickBot="1" x14ac:dyDescent="0.3">
      <c r="A362" s="61" t="s">
        <v>672</v>
      </c>
      <c r="B362" s="26" t="s">
        <v>673</v>
      </c>
      <c r="C362" s="62">
        <v>97535</v>
      </c>
      <c r="D362" s="70">
        <f t="shared" si="12"/>
        <v>32.3127</v>
      </c>
      <c r="E362" s="62" t="s">
        <v>16</v>
      </c>
      <c r="F362" s="130" t="s">
        <v>68</v>
      </c>
      <c r="G362" s="131"/>
      <c r="H362" s="84"/>
      <c r="I362" s="63">
        <v>31.22</v>
      </c>
    </row>
    <row r="363" spans="1:9" ht="15.75" thickBot="1" x14ac:dyDescent="0.3">
      <c r="A363" s="61" t="s">
        <v>674</v>
      </c>
      <c r="B363" s="26" t="s">
        <v>675</v>
      </c>
      <c r="C363" s="62">
        <v>97533</v>
      </c>
      <c r="D363" s="70">
        <f t="shared" si="12"/>
        <v>61.748099999999994</v>
      </c>
      <c r="E363" s="62" t="s">
        <v>16</v>
      </c>
      <c r="F363" s="130" t="s">
        <v>68</v>
      </c>
      <c r="G363" s="131"/>
      <c r="H363" s="84"/>
      <c r="I363" s="63">
        <v>59.66</v>
      </c>
    </row>
    <row r="364" spans="1:9" ht="15.75" thickBot="1" x14ac:dyDescent="0.3">
      <c r="A364" s="61" t="s">
        <v>676</v>
      </c>
      <c r="B364" s="26" t="s">
        <v>677</v>
      </c>
      <c r="C364" s="62">
        <v>97530</v>
      </c>
      <c r="D364" s="70">
        <f t="shared" si="12"/>
        <v>36.432000000000002</v>
      </c>
      <c r="E364" s="62" t="s">
        <v>16</v>
      </c>
      <c r="F364" s="130" t="s">
        <v>68</v>
      </c>
      <c r="G364" s="131"/>
      <c r="H364" s="84"/>
      <c r="I364" s="63">
        <v>35.200000000000003</v>
      </c>
    </row>
    <row r="365" spans="1:9" ht="15.75" thickBot="1" x14ac:dyDescent="0.3">
      <c r="A365" s="61" t="s">
        <v>678</v>
      </c>
      <c r="B365" s="26" t="s">
        <v>679</v>
      </c>
      <c r="C365" s="62">
        <v>97110</v>
      </c>
      <c r="D365" s="70">
        <f t="shared" si="12"/>
        <v>29.114549999999998</v>
      </c>
      <c r="E365" s="62" t="s">
        <v>22</v>
      </c>
      <c r="F365" s="130" t="s">
        <v>68</v>
      </c>
      <c r="G365" s="131"/>
      <c r="H365" s="84"/>
      <c r="I365" s="63">
        <v>28.13</v>
      </c>
    </row>
    <row r="366" spans="1:9" ht="15.75" thickBot="1" x14ac:dyDescent="0.3">
      <c r="A366" s="61" t="s">
        <v>680</v>
      </c>
      <c r="B366" s="26" t="s">
        <v>681</v>
      </c>
      <c r="C366" s="62">
        <v>97035</v>
      </c>
      <c r="D366" s="70">
        <f t="shared" si="12"/>
        <v>14.200199999999999</v>
      </c>
      <c r="E366" s="62" t="s">
        <v>16</v>
      </c>
      <c r="F366" s="130" t="s">
        <v>68</v>
      </c>
      <c r="G366" s="131"/>
      <c r="H366" s="84"/>
      <c r="I366" s="63">
        <v>13.72</v>
      </c>
    </row>
    <row r="367" spans="1:9" ht="15.75" thickBot="1" x14ac:dyDescent="0.3">
      <c r="A367" s="61" t="s">
        <v>682</v>
      </c>
      <c r="B367" s="26" t="s">
        <v>683</v>
      </c>
      <c r="C367" s="62">
        <v>97022</v>
      </c>
      <c r="D367" s="70">
        <f t="shared" si="12"/>
        <v>16.663499999999999</v>
      </c>
      <c r="E367" s="62" t="s">
        <v>16</v>
      </c>
      <c r="F367" s="130" t="s">
        <v>68</v>
      </c>
      <c r="G367" s="131"/>
      <c r="H367" s="84"/>
      <c r="I367" s="63">
        <v>16.100000000000001</v>
      </c>
    </row>
    <row r="368" spans="1:9" ht="15.75" thickBot="1" x14ac:dyDescent="0.3">
      <c r="E368" s="40"/>
      <c r="F368" s="155"/>
      <c r="G368" s="64"/>
    </row>
    <row r="369" spans="1:9" ht="15.75" thickBot="1" x14ac:dyDescent="0.3">
      <c r="A369" s="10" t="s">
        <v>8</v>
      </c>
      <c r="B369" s="10" t="s">
        <v>95</v>
      </c>
      <c r="C369" s="10" t="s">
        <v>96</v>
      </c>
      <c r="D369" s="10" t="s">
        <v>11</v>
      </c>
      <c r="E369" s="10" t="s">
        <v>12</v>
      </c>
      <c r="F369" s="129" t="s">
        <v>97</v>
      </c>
      <c r="G369" s="112"/>
      <c r="H369" s="11"/>
    </row>
    <row r="370" spans="1:9" ht="15.75" thickBot="1" x14ac:dyDescent="0.3">
      <c r="A370" s="60" t="s">
        <v>684</v>
      </c>
      <c r="B370" s="17"/>
      <c r="C370" s="18"/>
      <c r="D370" s="18"/>
      <c r="E370" s="17"/>
      <c r="F370" s="18"/>
      <c r="G370" s="113"/>
      <c r="H370" s="20"/>
    </row>
    <row r="371" spans="1:9" ht="15.75" thickBot="1" x14ac:dyDescent="0.3">
      <c r="A371" s="61" t="s">
        <v>685</v>
      </c>
      <c r="B371" s="26" t="s">
        <v>686</v>
      </c>
      <c r="C371" s="26">
        <v>94640</v>
      </c>
      <c r="D371" s="70">
        <f t="shared" ref="D371:D390" si="13">$I371*1.035</f>
        <v>178.96100129999996</v>
      </c>
      <c r="E371" s="66" t="s">
        <v>16</v>
      </c>
      <c r="F371" s="130" t="s">
        <v>68</v>
      </c>
      <c r="G371" s="131"/>
      <c r="H371" s="84"/>
      <c r="I371" s="77">
        <v>172.90917999999999</v>
      </c>
    </row>
    <row r="372" spans="1:9" ht="15.75" thickBot="1" x14ac:dyDescent="0.3">
      <c r="A372" s="61" t="s">
        <v>687</v>
      </c>
      <c r="B372" s="26" t="s">
        <v>688</v>
      </c>
      <c r="C372" s="62">
        <v>93798</v>
      </c>
      <c r="D372" s="70">
        <f t="shared" si="13"/>
        <v>112.20808055399999</v>
      </c>
      <c r="E372" s="62" t="s">
        <v>16</v>
      </c>
      <c r="F372" s="130" t="s">
        <v>68</v>
      </c>
      <c r="G372" s="131"/>
      <c r="H372" s="84"/>
      <c r="I372" s="77">
        <v>108.4136044</v>
      </c>
    </row>
    <row r="373" spans="1:9" ht="15.75" thickBot="1" x14ac:dyDescent="0.3">
      <c r="A373" s="61" t="s">
        <v>689</v>
      </c>
      <c r="B373" s="26" t="s">
        <v>690</v>
      </c>
      <c r="C373" s="62">
        <v>93797</v>
      </c>
      <c r="D373" s="70">
        <f t="shared" si="13"/>
        <v>112.20808055399999</v>
      </c>
      <c r="E373" s="62" t="s">
        <v>16</v>
      </c>
      <c r="F373" s="130" t="s">
        <v>68</v>
      </c>
      <c r="G373" s="131"/>
      <c r="H373" s="84"/>
      <c r="I373" s="77">
        <v>108.4136044</v>
      </c>
    </row>
    <row r="374" spans="1:9" ht="15.75" thickBot="1" x14ac:dyDescent="0.3">
      <c r="A374" s="61" t="s">
        <v>691</v>
      </c>
      <c r="B374" s="26" t="s">
        <v>692</v>
      </c>
      <c r="C374" s="26">
        <v>93017</v>
      </c>
      <c r="D374" s="70">
        <f t="shared" si="13"/>
        <v>261.72228733199995</v>
      </c>
      <c r="E374" s="66" t="s">
        <v>16</v>
      </c>
      <c r="F374" s="130" t="s">
        <v>68</v>
      </c>
      <c r="G374" s="131"/>
      <c r="H374" s="84"/>
      <c r="I374" s="77">
        <v>252.87177519999997</v>
      </c>
    </row>
    <row r="375" spans="1:9" ht="15.75" thickBot="1" x14ac:dyDescent="0.3">
      <c r="A375" s="61" t="s">
        <v>693</v>
      </c>
      <c r="B375" s="26" t="s">
        <v>694</v>
      </c>
      <c r="C375" s="26">
        <v>93005</v>
      </c>
      <c r="D375" s="70">
        <f t="shared" si="13"/>
        <v>53.716336055999989</v>
      </c>
      <c r="E375" s="66" t="s">
        <v>16</v>
      </c>
      <c r="F375" s="130" t="s">
        <v>68</v>
      </c>
      <c r="G375" s="131"/>
      <c r="H375" s="84"/>
      <c r="I375" s="77">
        <v>51.899841599999995</v>
      </c>
    </row>
    <row r="376" spans="1:9" ht="15.75" thickBot="1" x14ac:dyDescent="0.3">
      <c r="A376" s="61" t="s">
        <v>695</v>
      </c>
      <c r="B376" s="26" t="s">
        <v>696</v>
      </c>
      <c r="C376" s="26">
        <v>94060</v>
      </c>
      <c r="D376" s="70">
        <f t="shared" si="13"/>
        <v>261.72228733199995</v>
      </c>
      <c r="E376" s="66" t="s">
        <v>16</v>
      </c>
      <c r="F376" s="130" t="s">
        <v>68</v>
      </c>
      <c r="G376" s="131"/>
      <c r="H376" s="84"/>
      <c r="I376" s="77">
        <v>252.87177519999997</v>
      </c>
    </row>
    <row r="377" spans="1:9" ht="15.75" thickBot="1" x14ac:dyDescent="0.3">
      <c r="A377" s="61" t="s">
        <v>697</v>
      </c>
      <c r="B377" s="26" t="s">
        <v>698</v>
      </c>
      <c r="C377" s="62">
        <v>93880</v>
      </c>
      <c r="D377" s="70">
        <f t="shared" si="13"/>
        <v>218.22962414399998</v>
      </c>
      <c r="E377" s="62" t="s">
        <v>16</v>
      </c>
      <c r="F377" s="130" t="s">
        <v>68</v>
      </c>
      <c r="G377" s="131"/>
      <c r="H377" s="84"/>
      <c r="I377" s="77">
        <v>210.84987839999999</v>
      </c>
    </row>
    <row r="378" spans="1:9" ht="15.75" thickBot="1" x14ac:dyDescent="0.3">
      <c r="A378" s="61" t="s">
        <v>699</v>
      </c>
      <c r="B378" s="26" t="s">
        <v>700</v>
      </c>
      <c r="C378" s="62">
        <v>93970</v>
      </c>
      <c r="D378" s="70">
        <f t="shared" si="13"/>
        <v>218.22962414399998</v>
      </c>
      <c r="E378" s="62" t="s">
        <v>16</v>
      </c>
      <c r="F378" s="130" t="s">
        <v>68</v>
      </c>
      <c r="G378" s="131"/>
      <c r="H378" s="84"/>
      <c r="I378" s="77">
        <v>210.84987839999999</v>
      </c>
    </row>
    <row r="379" spans="1:9" ht="15.75" thickBot="1" x14ac:dyDescent="0.3">
      <c r="A379" s="61" t="s">
        <v>701</v>
      </c>
      <c r="B379" s="26" t="s">
        <v>700</v>
      </c>
      <c r="C379" s="62">
        <v>93971</v>
      </c>
      <c r="D379" s="70">
        <f t="shared" si="13"/>
        <v>99.881732735999975</v>
      </c>
      <c r="E379" s="62" t="s">
        <v>16</v>
      </c>
      <c r="F379" s="130" t="s">
        <v>68</v>
      </c>
      <c r="G379" s="131"/>
      <c r="H379" s="84"/>
      <c r="I379" s="77">
        <v>96.504089599999986</v>
      </c>
    </row>
    <row r="380" spans="1:9" ht="15.75" thickBot="1" x14ac:dyDescent="0.3">
      <c r="A380" s="61" t="s">
        <v>702</v>
      </c>
      <c r="B380" s="26" t="s">
        <v>703</v>
      </c>
      <c r="C380" s="62" t="s">
        <v>704</v>
      </c>
      <c r="D380" s="70">
        <f t="shared" si="13"/>
        <v>135.90756354599998</v>
      </c>
      <c r="E380" s="62" t="s">
        <v>16</v>
      </c>
      <c r="F380" s="130" t="s">
        <v>68</v>
      </c>
      <c r="G380" s="131"/>
      <c r="H380" s="84"/>
      <c r="I380" s="77">
        <v>131.31165559999999</v>
      </c>
    </row>
    <row r="381" spans="1:9" ht="15.75" thickBot="1" x14ac:dyDescent="0.3">
      <c r="A381" s="61" t="s">
        <v>705</v>
      </c>
      <c r="B381" s="26" t="s">
        <v>706</v>
      </c>
      <c r="C381" s="62" t="s">
        <v>707</v>
      </c>
      <c r="D381" s="70">
        <f t="shared" si="13"/>
        <v>112.94635309199998</v>
      </c>
      <c r="E381" s="66" t="s">
        <v>16</v>
      </c>
      <c r="F381" s="130" t="s">
        <v>68</v>
      </c>
      <c r="G381" s="131"/>
      <c r="H381" s="166"/>
      <c r="I381" s="77">
        <v>109.1269112</v>
      </c>
    </row>
    <row r="382" spans="1:9" ht="15.75" thickBot="1" x14ac:dyDescent="0.3">
      <c r="A382" s="61" t="s">
        <v>709</v>
      </c>
      <c r="B382" s="26" t="s">
        <v>710</v>
      </c>
      <c r="C382" s="62">
        <v>90471</v>
      </c>
      <c r="D382" s="70">
        <f t="shared" si="13"/>
        <v>63.052212833999995</v>
      </c>
      <c r="E382" s="62" t="s">
        <v>16</v>
      </c>
      <c r="F382" s="130" t="s">
        <v>68</v>
      </c>
      <c r="G382" s="131"/>
      <c r="H382" s="84"/>
      <c r="I382" s="77">
        <v>60.920012399999997</v>
      </c>
    </row>
    <row r="383" spans="1:9" ht="15.75" thickBot="1" x14ac:dyDescent="0.3">
      <c r="A383" s="61" t="s">
        <v>711</v>
      </c>
      <c r="B383" s="26" t="s">
        <v>712</v>
      </c>
      <c r="C383" s="26">
        <v>96361</v>
      </c>
      <c r="D383" s="70">
        <f t="shared" si="13"/>
        <v>39.595705613999996</v>
      </c>
      <c r="E383" s="66" t="s">
        <v>16</v>
      </c>
      <c r="F383" s="130" t="s">
        <v>68</v>
      </c>
      <c r="G383" s="131"/>
      <c r="H383" s="84"/>
      <c r="I383" s="77">
        <v>38.256720399999999</v>
      </c>
    </row>
    <row r="384" spans="1:9" ht="15.75" thickBot="1" x14ac:dyDescent="0.3">
      <c r="A384" s="61" t="s">
        <v>713</v>
      </c>
      <c r="B384" s="26" t="s">
        <v>714</v>
      </c>
      <c r="C384" s="26">
        <v>96360</v>
      </c>
      <c r="D384" s="70">
        <f t="shared" si="13"/>
        <v>193.04425085399998</v>
      </c>
      <c r="E384" s="66" t="s">
        <v>16</v>
      </c>
      <c r="F384" s="130" t="s">
        <v>68</v>
      </c>
      <c r="G384" s="131"/>
      <c r="H384" s="84"/>
      <c r="I384" s="77">
        <v>186.51618439999999</v>
      </c>
    </row>
    <row r="385" spans="1:9" ht="15.75" thickBot="1" x14ac:dyDescent="0.3">
      <c r="A385" s="61" t="s">
        <v>715</v>
      </c>
      <c r="B385" s="26" t="s">
        <v>716</v>
      </c>
      <c r="C385" s="26">
        <v>94727</v>
      </c>
      <c r="D385" s="70">
        <f t="shared" si="13"/>
        <v>135.90756354599998</v>
      </c>
      <c r="E385" s="66" t="s">
        <v>16</v>
      </c>
      <c r="F385" s="130" t="s">
        <v>68</v>
      </c>
      <c r="G385" s="131"/>
      <c r="H385" s="84"/>
      <c r="I385" s="77">
        <v>131.31165559999999</v>
      </c>
    </row>
    <row r="386" spans="1:9" ht="15.75" thickBot="1" x14ac:dyDescent="0.3">
      <c r="A386" s="61" t="s">
        <v>717</v>
      </c>
      <c r="B386" s="26" t="s">
        <v>718</v>
      </c>
      <c r="C386" s="62">
        <v>94625</v>
      </c>
      <c r="D386" s="70">
        <f t="shared" si="13"/>
        <v>53.716336055999989</v>
      </c>
      <c r="E386" s="62" t="s">
        <v>16</v>
      </c>
      <c r="F386" s="130" t="s">
        <v>68</v>
      </c>
      <c r="G386" s="131"/>
      <c r="H386" s="84"/>
      <c r="I386" s="77">
        <v>51.899841599999995</v>
      </c>
    </row>
    <row r="387" spans="1:9" ht="15.75" thickBot="1" x14ac:dyDescent="0.3">
      <c r="A387" s="61" t="s">
        <v>719</v>
      </c>
      <c r="B387" s="26" t="s">
        <v>720</v>
      </c>
      <c r="C387" s="62">
        <v>93270</v>
      </c>
      <c r="D387" s="70">
        <f t="shared" si="13"/>
        <v>32.708276999999995</v>
      </c>
      <c r="E387" s="62" t="s">
        <v>16</v>
      </c>
      <c r="F387" s="130" t="s">
        <v>68</v>
      </c>
      <c r="G387" s="131"/>
      <c r="H387" s="84"/>
      <c r="I387" s="77">
        <v>31.6022</v>
      </c>
    </row>
    <row r="388" spans="1:9" ht="15.75" thickBot="1" x14ac:dyDescent="0.3">
      <c r="A388" s="61" t="s">
        <v>721</v>
      </c>
      <c r="B388" s="26" t="s">
        <v>722</v>
      </c>
      <c r="C388" s="62">
        <v>95811</v>
      </c>
      <c r="D388" s="70">
        <f t="shared" si="13"/>
        <v>873.19885323599988</v>
      </c>
      <c r="E388" s="62" t="s">
        <v>16</v>
      </c>
      <c r="F388" s="130" t="s">
        <v>68</v>
      </c>
      <c r="G388" s="131"/>
      <c r="H388" s="84"/>
      <c r="I388" s="77">
        <v>843.67038959999991</v>
      </c>
    </row>
    <row r="389" spans="1:9" ht="15.75" thickBot="1" x14ac:dyDescent="0.3">
      <c r="A389" s="61" t="s">
        <v>723</v>
      </c>
      <c r="B389" s="26" t="s">
        <v>724</v>
      </c>
      <c r="C389" s="62">
        <v>95810</v>
      </c>
      <c r="D389" s="70">
        <f t="shared" si="13"/>
        <v>873.19885323599988</v>
      </c>
      <c r="E389" s="62" t="s">
        <v>22</v>
      </c>
      <c r="F389" s="130" t="s">
        <v>68</v>
      </c>
      <c r="G389" s="131"/>
      <c r="H389" s="84"/>
      <c r="I389" s="77">
        <v>843.67038959999991</v>
      </c>
    </row>
    <row r="390" spans="1:9" ht="15.75" thickBot="1" x14ac:dyDescent="0.3">
      <c r="A390" s="61" t="s">
        <v>725</v>
      </c>
      <c r="B390" s="26" t="s">
        <v>726</v>
      </c>
      <c r="C390" s="62">
        <v>93306</v>
      </c>
      <c r="D390" s="70">
        <f t="shared" si="13"/>
        <v>470.18615448599991</v>
      </c>
      <c r="E390" s="62" t="s">
        <v>16</v>
      </c>
      <c r="F390" s="130" t="s">
        <v>68</v>
      </c>
      <c r="G390" s="131"/>
      <c r="H390" s="84"/>
      <c r="I390" s="77">
        <v>454.28613959999996</v>
      </c>
    </row>
    <row r="391" spans="1:9" x14ac:dyDescent="0.25">
      <c r="F391" s="153"/>
      <c r="G391" s="64"/>
    </row>
    <row r="392" spans="1:9" ht="15.75" thickBot="1" x14ac:dyDescent="0.3">
      <c r="F392" s="154"/>
      <c r="G392" s="64"/>
    </row>
    <row r="393" spans="1:9" ht="15.75" thickBot="1" x14ac:dyDescent="0.3">
      <c r="A393" s="10" t="s">
        <v>8</v>
      </c>
      <c r="B393" s="10" t="s">
        <v>727</v>
      </c>
      <c r="C393" s="10" t="s">
        <v>96</v>
      </c>
      <c r="D393" s="10" t="s">
        <v>11</v>
      </c>
      <c r="E393" s="10" t="s">
        <v>12</v>
      </c>
      <c r="F393" s="129" t="s">
        <v>97</v>
      </c>
      <c r="G393" s="112"/>
    </row>
    <row r="394" spans="1:9" ht="15.75" thickBot="1" x14ac:dyDescent="0.3">
      <c r="A394" s="16" t="s">
        <v>728</v>
      </c>
      <c r="B394" s="17"/>
      <c r="C394" s="18"/>
      <c r="D394" s="18"/>
      <c r="E394" s="18"/>
      <c r="F394" s="18"/>
      <c r="G394" s="113"/>
    </row>
    <row r="395" spans="1:9" ht="15.75" thickBot="1" x14ac:dyDescent="0.3">
      <c r="A395" s="61" t="s">
        <v>709</v>
      </c>
      <c r="B395" s="25" t="s">
        <v>710</v>
      </c>
      <c r="C395" s="26">
        <v>90471</v>
      </c>
      <c r="D395" s="70">
        <f t="shared" ref="D395:D397" si="14">$I395*1.035</f>
        <v>19.540799999999997</v>
      </c>
      <c r="E395" s="62" t="s">
        <v>16</v>
      </c>
      <c r="F395" s="130" t="s">
        <v>68</v>
      </c>
      <c r="G395" s="145"/>
      <c r="I395" s="63">
        <v>18.88</v>
      </c>
    </row>
    <row r="396" spans="1:9" ht="15.75" thickBot="1" x14ac:dyDescent="0.3">
      <c r="A396" s="61" t="s">
        <v>729</v>
      </c>
      <c r="B396" s="25" t="s">
        <v>730</v>
      </c>
      <c r="C396" s="26">
        <v>93000</v>
      </c>
      <c r="D396" s="70">
        <f t="shared" si="14"/>
        <v>14.096699999999998</v>
      </c>
      <c r="E396" s="62" t="s">
        <v>22</v>
      </c>
      <c r="F396" s="130" t="s">
        <v>68</v>
      </c>
      <c r="G396" s="145"/>
      <c r="I396" s="63">
        <v>13.62</v>
      </c>
    </row>
    <row r="397" spans="1:9" ht="15.75" thickBot="1" x14ac:dyDescent="0.3">
      <c r="A397" s="61" t="s">
        <v>658</v>
      </c>
      <c r="B397" s="25" t="s">
        <v>659</v>
      </c>
      <c r="C397" s="26">
        <v>97760</v>
      </c>
      <c r="D397" s="70">
        <f t="shared" si="14"/>
        <v>47.423699999999997</v>
      </c>
      <c r="E397" s="62" t="s">
        <v>16</v>
      </c>
      <c r="F397" s="130" t="s">
        <v>68</v>
      </c>
      <c r="G397" s="145"/>
      <c r="I397" s="63">
        <v>45.82</v>
      </c>
    </row>
    <row r="398" spans="1:9" ht="30.75" thickBot="1" x14ac:dyDescent="0.3">
      <c r="A398" s="61" t="s">
        <v>731</v>
      </c>
      <c r="B398" s="25" t="s">
        <v>732</v>
      </c>
      <c r="C398" s="26">
        <v>99203</v>
      </c>
      <c r="D398" s="70" t="s">
        <v>983</v>
      </c>
      <c r="E398" s="62" t="s">
        <v>22</v>
      </c>
      <c r="F398" s="130" t="s">
        <v>68</v>
      </c>
      <c r="G398" s="145"/>
    </row>
    <row r="399" spans="1:9" ht="30.75" thickBot="1" x14ac:dyDescent="0.3">
      <c r="A399" s="61" t="s">
        <v>733</v>
      </c>
      <c r="B399" s="25" t="s">
        <v>734</v>
      </c>
      <c r="C399" s="26">
        <v>99204</v>
      </c>
      <c r="D399" s="70" t="s">
        <v>984</v>
      </c>
      <c r="E399" s="62" t="s">
        <v>22</v>
      </c>
      <c r="F399" s="130" t="s">
        <v>68</v>
      </c>
      <c r="G399" s="145"/>
    </row>
    <row r="400" spans="1:9" ht="15.75" thickBot="1" x14ac:dyDescent="0.3">
      <c r="A400" s="61" t="s">
        <v>735</v>
      </c>
      <c r="B400" s="25" t="s">
        <v>736</v>
      </c>
      <c r="C400" s="26">
        <v>99205</v>
      </c>
      <c r="D400" s="70" t="s">
        <v>985</v>
      </c>
      <c r="E400" s="62" t="s">
        <v>22</v>
      </c>
      <c r="F400" s="130" t="s">
        <v>68</v>
      </c>
      <c r="G400" s="145"/>
    </row>
    <row r="401" spans="1:9" ht="15.75" thickBot="1" x14ac:dyDescent="0.3">
      <c r="A401" s="61" t="s">
        <v>737</v>
      </c>
      <c r="B401" s="25" t="s">
        <v>738</v>
      </c>
      <c r="C401" s="26">
        <v>99386</v>
      </c>
      <c r="D401" s="70" t="s">
        <v>649</v>
      </c>
      <c r="E401" s="62" t="s">
        <v>22</v>
      </c>
      <c r="F401" s="130" t="s">
        <v>68</v>
      </c>
      <c r="G401" s="145"/>
    </row>
    <row r="402" spans="1:9" ht="15.75" thickBot="1" x14ac:dyDescent="0.3">
      <c r="A402" s="61" t="s">
        <v>739</v>
      </c>
      <c r="B402" s="26" t="s">
        <v>740</v>
      </c>
      <c r="C402" s="26">
        <v>99385</v>
      </c>
      <c r="D402" s="70" t="s">
        <v>649</v>
      </c>
      <c r="E402" s="62" t="s">
        <v>22</v>
      </c>
      <c r="F402" s="130" t="s">
        <v>68</v>
      </c>
      <c r="G402" s="145"/>
    </row>
    <row r="403" spans="1:9" ht="15.75" thickBot="1" x14ac:dyDescent="0.3">
      <c r="A403" s="61" t="s">
        <v>741</v>
      </c>
      <c r="B403" s="26" t="s">
        <v>742</v>
      </c>
      <c r="C403" s="26">
        <v>99214</v>
      </c>
      <c r="D403" s="70" t="s">
        <v>986</v>
      </c>
      <c r="E403" s="66" t="s">
        <v>16</v>
      </c>
      <c r="F403" s="130" t="s">
        <v>68</v>
      </c>
      <c r="G403" s="145"/>
    </row>
    <row r="404" spans="1:9" ht="15.75" thickBot="1" x14ac:dyDescent="0.3">
      <c r="A404" s="61" t="s">
        <v>743</v>
      </c>
      <c r="B404" s="26" t="s">
        <v>742</v>
      </c>
      <c r="C404" s="26">
        <v>99213</v>
      </c>
      <c r="D404" s="70" t="s">
        <v>987</v>
      </c>
      <c r="E404" s="66" t="s">
        <v>16</v>
      </c>
      <c r="F404" s="130" t="s">
        <v>68</v>
      </c>
      <c r="G404" s="145"/>
    </row>
    <row r="405" spans="1:9" ht="15.75" thickBot="1" x14ac:dyDescent="0.3">
      <c r="A405" s="61" t="s">
        <v>744</v>
      </c>
      <c r="B405" s="26" t="s">
        <v>745</v>
      </c>
      <c r="C405" s="26">
        <v>93010</v>
      </c>
      <c r="D405" s="70">
        <f t="shared" ref="D405:D406" si="15">$I405*1.035</f>
        <v>8.0419499999999982</v>
      </c>
      <c r="E405" s="66" t="s">
        <v>16</v>
      </c>
      <c r="F405" s="130" t="s">
        <v>68</v>
      </c>
      <c r="G405" s="145"/>
      <c r="I405" s="63">
        <v>7.77</v>
      </c>
    </row>
    <row r="406" spans="1:9" ht="15.75" thickBot="1" x14ac:dyDescent="0.3">
      <c r="A406" s="61" t="s">
        <v>746</v>
      </c>
      <c r="B406" s="26" t="s">
        <v>747</v>
      </c>
      <c r="C406" s="26">
        <v>99349</v>
      </c>
      <c r="D406" s="70">
        <f t="shared" si="15"/>
        <v>125.79389999999999</v>
      </c>
      <c r="E406" s="66" t="s">
        <v>16</v>
      </c>
      <c r="F406" s="130" t="s">
        <v>68</v>
      </c>
      <c r="G406" s="145"/>
      <c r="I406" s="63">
        <v>121.54</v>
      </c>
    </row>
    <row r="407" spans="1:9" ht="15.75" thickBot="1" x14ac:dyDescent="0.3">
      <c r="A407" s="61" t="s">
        <v>748</v>
      </c>
      <c r="B407" s="26" t="s">
        <v>742</v>
      </c>
      <c r="C407" s="26">
        <v>99215</v>
      </c>
      <c r="D407" s="70" t="s">
        <v>989</v>
      </c>
      <c r="E407" s="66" t="s">
        <v>16</v>
      </c>
      <c r="F407" s="130" t="s">
        <v>68</v>
      </c>
      <c r="G407" s="145"/>
    </row>
    <row r="408" spans="1:9" x14ac:dyDescent="0.25">
      <c r="B408" s="38"/>
      <c r="D408" s="32"/>
      <c r="E408" s="64"/>
      <c r="F408" s="64"/>
      <c r="G408" s="9"/>
    </row>
    <row r="409" spans="1:9" ht="15.75" thickBot="1" x14ac:dyDescent="0.3">
      <c r="F409" s="64"/>
    </row>
    <row r="410" spans="1:9" ht="15.75" thickBot="1" x14ac:dyDescent="0.3">
      <c r="A410" s="10" t="s">
        <v>8</v>
      </c>
      <c r="B410" s="10" t="s">
        <v>749</v>
      </c>
      <c r="C410" s="10" t="s">
        <v>96</v>
      </c>
      <c r="D410" s="10" t="s">
        <v>11</v>
      </c>
      <c r="E410" s="129" t="s">
        <v>12</v>
      </c>
      <c r="F410" s="112"/>
      <c r="G410" s="11"/>
    </row>
    <row r="411" spans="1:9" ht="33.6" customHeight="1" thickBot="1" x14ac:dyDescent="0.3">
      <c r="A411" s="150" t="s">
        <v>750</v>
      </c>
      <c r="B411" s="141"/>
      <c r="C411" s="141"/>
      <c r="D411" s="141"/>
      <c r="E411" s="141"/>
      <c r="F411" s="128"/>
    </row>
    <row r="412" spans="1:9" ht="30.75" thickBot="1" x14ac:dyDescent="0.3">
      <c r="A412" s="61" t="s">
        <v>751</v>
      </c>
      <c r="B412" s="65" t="s">
        <v>752</v>
      </c>
      <c r="C412" s="65">
        <v>93452</v>
      </c>
      <c r="D412" s="70">
        <f t="shared" ref="D412:D414" si="16">$I412*1.035</f>
        <v>2764.7465478119998</v>
      </c>
      <c r="E412" s="130" t="s">
        <v>753</v>
      </c>
      <c r="F412" s="131"/>
      <c r="G412" s="41"/>
      <c r="H412" s="67"/>
      <c r="I412" s="48">
        <v>2671.2527031999998</v>
      </c>
    </row>
    <row r="413" spans="1:9" ht="24.75" customHeight="1" thickBot="1" x14ac:dyDescent="0.3">
      <c r="A413" s="61" t="s">
        <v>754</v>
      </c>
      <c r="B413" s="65" t="s">
        <v>755</v>
      </c>
      <c r="C413" s="25">
        <v>81000</v>
      </c>
      <c r="D413" s="70">
        <f t="shared" si="16"/>
        <v>4.1606999999999994</v>
      </c>
      <c r="E413" s="130" t="s">
        <v>753</v>
      </c>
      <c r="F413" s="131"/>
      <c r="G413" s="64"/>
      <c r="H413" s="67"/>
      <c r="I413" s="77">
        <v>4.0199999999999996</v>
      </c>
    </row>
    <row r="414" spans="1:9" ht="33" customHeight="1" thickBot="1" x14ac:dyDescent="0.3">
      <c r="A414" s="61" t="s">
        <v>754</v>
      </c>
      <c r="B414" s="65" t="s">
        <v>756</v>
      </c>
      <c r="C414" s="25">
        <v>81002</v>
      </c>
      <c r="D414" s="70">
        <f t="shared" si="16"/>
        <v>3.6017999999999999</v>
      </c>
      <c r="E414" s="130" t="s">
        <v>753</v>
      </c>
      <c r="F414" s="131"/>
      <c r="G414" s="64"/>
      <c r="H414" s="67"/>
      <c r="I414" s="77">
        <v>3.48</v>
      </c>
    </row>
    <row r="415" spans="1:9" ht="45.75" thickBot="1" x14ac:dyDescent="0.3">
      <c r="A415" s="61" t="s">
        <v>757</v>
      </c>
      <c r="B415" s="65" t="s">
        <v>758</v>
      </c>
      <c r="C415" s="65">
        <v>59400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760</v>
      </c>
      <c r="C416" s="65">
        <v>59510</v>
      </c>
      <c r="D416" s="27" t="s">
        <v>68</v>
      </c>
      <c r="E416" s="127" t="s">
        <v>759</v>
      </c>
      <c r="F416" s="131"/>
      <c r="G416" s="143"/>
      <c r="H416" s="67"/>
    </row>
    <row r="417" spans="1:9" ht="45.75" thickBot="1" x14ac:dyDescent="0.3">
      <c r="A417" s="61" t="s">
        <v>757</v>
      </c>
      <c r="B417" s="65" t="s">
        <v>761</v>
      </c>
      <c r="C417" s="65">
        <v>59610</v>
      </c>
      <c r="D417" s="27" t="s">
        <v>68</v>
      </c>
      <c r="E417" s="127" t="s">
        <v>759</v>
      </c>
      <c r="F417" s="131"/>
      <c r="G417" s="143"/>
      <c r="H417" s="67"/>
    </row>
    <row r="418" spans="1:9" ht="30.75" thickBot="1" x14ac:dyDescent="0.3">
      <c r="A418" s="61" t="s">
        <v>762</v>
      </c>
      <c r="B418" s="65" t="s">
        <v>763</v>
      </c>
      <c r="C418" s="25">
        <v>99243</v>
      </c>
      <c r="D418" s="70" t="s">
        <v>649</v>
      </c>
      <c r="E418" s="130" t="s">
        <v>753</v>
      </c>
      <c r="F418" s="131"/>
      <c r="G418" s="143"/>
      <c r="H418" s="67"/>
    </row>
    <row r="419" spans="1:9" ht="30.75" thickBot="1" x14ac:dyDescent="0.3">
      <c r="A419" s="61" t="s">
        <v>762</v>
      </c>
      <c r="B419" s="65" t="s">
        <v>764</v>
      </c>
      <c r="C419" s="25">
        <v>99244</v>
      </c>
      <c r="D419" s="70" t="s">
        <v>649</v>
      </c>
      <c r="E419" s="130" t="s">
        <v>753</v>
      </c>
      <c r="F419" s="131"/>
      <c r="G419" s="143"/>
      <c r="H419" s="67"/>
    </row>
    <row r="420" spans="1:9" ht="30.75" thickBot="1" x14ac:dyDescent="0.3">
      <c r="A420" s="61" t="s">
        <v>765</v>
      </c>
      <c r="B420" s="65" t="s">
        <v>766</v>
      </c>
      <c r="C420" s="65">
        <v>90832</v>
      </c>
      <c r="D420" s="70">
        <f t="shared" ref="D420:D433" si="17">$I420*1.035</f>
        <v>136.15988453999995</v>
      </c>
      <c r="E420" s="127" t="s">
        <v>767</v>
      </c>
      <c r="F420" s="131"/>
      <c r="G420" s="41"/>
      <c r="H420" s="67"/>
      <c r="I420" s="77">
        <v>131.55544399999997</v>
      </c>
    </row>
    <row r="421" spans="1:9" ht="30.75" thickBot="1" x14ac:dyDescent="0.3">
      <c r="A421" s="61" t="s">
        <v>765</v>
      </c>
      <c r="B421" s="65" t="s">
        <v>768</v>
      </c>
      <c r="C421" s="25">
        <v>90834</v>
      </c>
      <c r="D421" s="70">
        <f t="shared" si="17"/>
        <v>136.15988453999995</v>
      </c>
      <c r="E421" s="127" t="s">
        <v>767</v>
      </c>
      <c r="F421" s="131"/>
      <c r="G421" s="41"/>
      <c r="H421" s="67"/>
      <c r="I421" s="77">
        <v>131.55544399999997</v>
      </c>
    </row>
    <row r="422" spans="1:9" ht="30.75" thickBot="1" x14ac:dyDescent="0.3">
      <c r="A422" s="61" t="s">
        <v>765</v>
      </c>
      <c r="B422" s="65" t="s">
        <v>769</v>
      </c>
      <c r="C422" s="25">
        <v>90837</v>
      </c>
      <c r="D422" s="70">
        <f t="shared" si="17"/>
        <v>136.15988453999995</v>
      </c>
      <c r="E422" s="127" t="s">
        <v>767</v>
      </c>
      <c r="F422" s="131"/>
      <c r="G422" s="41"/>
      <c r="H422" s="67"/>
      <c r="I422" s="77">
        <v>131.55544399999997</v>
      </c>
    </row>
    <row r="423" spans="1:9" ht="30.75" thickBot="1" x14ac:dyDescent="0.3">
      <c r="A423" s="61" t="s">
        <v>765</v>
      </c>
      <c r="B423" s="65" t="s">
        <v>770</v>
      </c>
      <c r="C423" s="25">
        <v>90846</v>
      </c>
      <c r="D423" s="70">
        <f t="shared" si="17"/>
        <v>136.15988453999995</v>
      </c>
      <c r="E423" s="127" t="s">
        <v>767</v>
      </c>
      <c r="F423" s="131"/>
      <c r="G423" s="41"/>
      <c r="H423" s="67"/>
      <c r="I423" s="77">
        <v>131.55544399999997</v>
      </c>
    </row>
    <row r="424" spans="1:9" ht="30.75" thickBot="1" x14ac:dyDescent="0.3">
      <c r="A424" s="61" t="s">
        <v>765</v>
      </c>
      <c r="B424" s="65" t="s">
        <v>771</v>
      </c>
      <c r="C424" s="25">
        <v>90847</v>
      </c>
      <c r="D424" s="70">
        <f t="shared" si="17"/>
        <v>136.15988453999995</v>
      </c>
      <c r="E424" s="127" t="s">
        <v>767</v>
      </c>
      <c r="F424" s="131"/>
      <c r="G424" s="41"/>
      <c r="H424" s="67"/>
      <c r="I424" s="77">
        <v>131.55544399999997</v>
      </c>
    </row>
    <row r="425" spans="1:9" ht="30.75" thickBot="1" x14ac:dyDescent="0.3">
      <c r="A425" s="61" t="s">
        <v>765</v>
      </c>
      <c r="B425" s="65" t="s">
        <v>772</v>
      </c>
      <c r="C425" s="25">
        <v>90853</v>
      </c>
      <c r="D425" s="70">
        <f t="shared" si="17"/>
        <v>70.883508869999986</v>
      </c>
      <c r="E425" s="127" t="s">
        <v>767</v>
      </c>
      <c r="F425" s="131"/>
      <c r="G425" s="41"/>
      <c r="H425" s="67"/>
      <c r="I425" s="77">
        <v>68.486481999999995</v>
      </c>
    </row>
    <row r="426" spans="1:9" ht="30.75" thickBot="1" x14ac:dyDescent="0.3">
      <c r="A426" s="61" t="s">
        <v>773</v>
      </c>
      <c r="B426" s="65" t="s">
        <v>774</v>
      </c>
      <c r="C426" s="65">
        <v>42820</v>
      </c>
      <c r="D426" s="70">
        <f t="shared" si="17"/>
        <v>4990.0401556739998</v>
      </c>
      <c r="E426" s="130" t="s">
        <v>753</v>
      </c>
      <c r="F426" s="131"/>
      <c r="G426" s="41"/>
      <c r="H426" s="67"/>
      <c r="I426" s="48">
        <v>4821.2948364000003</v>
      </c>
    </row>
    <row r="427" spans="1:9" ht="30.75" thickBot="1" x14ac:dyDescent="0.3">
      <c r="A427" s="61" t="s">
        <v>773</v>
      </c>
      <c r="B427" s="65" t="s">
        <v>775</v>
      </c>
      <c r="C427" s="65">
        <v>45391</v>
      </c>
      <c r="D427" s="70">
        <f t="shared" si="17"/>
        <v>1012.0034356019999</v>
      </c>
      <c r="E427" s="130" t="s">
        <v>753</v>
      </c>
      <c r="F427" s="131"/>
      <c r="G427" s="41"/>
      <c r="H427" s="67"/>
      <c r="I427" s="48">
        <v>977.78109719999998</v>
      </c>
    </row>
    <row r="428" spans="1:9" ht="31.15" customHeight="1" thickBot="1" x14ac:dyDescent="0.3">
      <c r="A428" s="61" t="s">
        <v>773</v>
      </c>
      <c r="B428" s="65" t="s">
        <v>776</v>
      </c>
      <c r="C428" s="65">
        <v>55700</v>
      </c>
      <c r="D428" s="70">
        <f t="shared" si="17"/>
        <v>1733.426538336</v>
      </c>
      <c r="E428" s="130" t="s">
        <v>753</v>
      </c>
      <c r="F428" s="131"/>
      <c r="G428" s="41"/>
      <c r="H428" s="67"/>
      <c r="I428" s="48">
        <v>1674.8082496000002</v>
      </c>
    </row>
    <row r="429" spans="1:9" ht="45.75" thickBot="1" x14ac:dyDescent="0.3">
      <c r="A429" s="61" t="s">
        <v>773</v>
      </c>
      <c r="B429" s="65" t="s">
        <v>777</v>
      </c>
      <c r="C429" s="65">
        <v>55866</v>
      </c>
      <c r="D429" s="70">
        <f t="shared" si="17"/>
        <v>8492.2835880599996</v>
      </c>
      <c r="E429" s="130" t="s">
        <v>753</v>
      </c>
      <c r="F429" s="131"/>
      <c r="G429" s="41"/>
      <c r="H429" s="67"/>
      <c r="I429" s="48">
        <v>8205.1049160000002</v>
      </c>
    </row>
    <row r="430" spans="1:9" ht="45.75" thickBot="1" x14ac:dyDescent="0.3">
      <c r="A430" s="61" t="s">
        <v>773</v>
      </c>
      <c r="B430" s="65" t="s">
        <v>778</v>
      </c>
      <c r="C430" s="65">
        <v>62322</v>
      </c>
      <c r="D430" s="70">
        <f t="shared" si="17"/>
        <v>796.38112839599989</v>
      </c>
      <c r="E430" s="130" t="s">
        <v>753</v>
      </c>
      <c r="F430" s="131"/>
      <c r="G430" s="41"/>
      <c r="H430" s="67"/>
      <c r="I430" s="48">
        <v>769.45036559999994</v>
      </c>
    </row>
    <row r="431" spans="1:9" ht="45.75" thickBot="1" x14ac:dyDescent="0.3">
      <c r="A431" s="61" t="s">
        <v>773</v>
      </c>
      <c r="B431" s="65" t="s">
        <v>779</v>
      </c>
      <c r="C431" s="65">
        <v>62323</v>
      </c>
      <c r="D431" s="70">
        <f t="shared" si="17"/>
        <v>602.15003434799996</v>
      </c>
      <c r="E431" s="130" t="s">
        <v>753</v>
      </c>
      <c r="F431" s="131"/>
      <c r="G431" s="41"/>
      <c r="H431" s="67"/>
      <c r="I431" s="48">
        <v>581.78747280000005</v>
      </c>
    </row>
    <row r="432" spans="1:9" ht="45.75" thickBot="1" x14ac:dyDescent="0.3">
      <c r="A432" s="61" t="s">
        <v>773</v>
      </c>
      <c r="B432" s="65" t="s">
        <v>780</v>
      </c>
      <c r="C432" s="65">
        <v>64483</v>
      </c>
      <c r="D432" s="70">
        <f t="shared" si="17"/>
        <v>796.38112839599989</v>
      </c>
      <c r="E432" s="130" t="s">
        <v>753</v>
      </c>
      <c r="F432" s="131"/>
      <c r="G432" s="41"/>
      <c r="H432" s="67"/>
      <c r="I432" s="48">
        <v>769.45036559999994</v>
      </c>
    </row>
    <row r="433" spans="1:9" ht="30.75" thickBot="1" x14ac:dyDescent="0.3">
      <c r="A433" s="61" t="s">
        <v>773</v>
      </c>
      <c r="B433" s="65" t="s">
        <v>781</v>
      </c>
      <c r="C433" s="65">
        <v>66821</v>
      </c>
      <c r="D433" s="70">
        <f t="shared" si="17"/>
        <v>496.01634809399991</v>
      </c>
      <c r="E433" s="130" t="s">
        <v>753</v>
      </c>
      <c r="F433" s="131"/>
      <c r="G433" s="41"/>
      <c r="H433" s="67"/>
      <c r="I433" s="48">
        <v>479.24284839999996</v>
      </c>
    </row>
    <row r="434" spans="1:9" x14ac:dyDescent="0.25">
      <c r="F434" s="64"/>
      <c r="H434" s="67"/>
    </row>
    <row r="435" spans="1:9" x14ac:dyDescent="0.25">
      <c r="F435" s="64"/>
      <c r="H435" s="67"/>
    </row>
    <row r="436" spans="1:9" x14ac:dyDescent="0.25">
      <c r="F436" s="64"/>
      <c r="H436" s="67"/>
    </row>
    <row r="437" spans="1:9" x14ac:dyDescent="0.25">
      <c r="F437" s="64"/>
      <c r="H437" s="67"/>
    </row>
    <row r="438" spans="1:9" x14ac:dyDescent="0.25">
      <c r="F438" s="64"/>
      <c r="H438" s="67"/>
    </row>
    <row r="439" spans="1:9" x14ac:dyDescent="0.25">
      <c r="F439" s="64"/>
      <c r="H439" s="67"/>
    </row>
    <row r="440" spans="1:9" x14ac:dyDescent="0.25">
      <c r="F440" s="64"/>
      <c r="H440" s="67"/>
    </row>
    <row r="441" spans="1:9" x14ac:dyDescent="0.25">
      <c r="F441" s="64"/>
      <c r="H441" s="67"/>
    </row>
    <row r="442" spans="1:9" x14ac:dyDescent="0.25">
      <c r="F442" s="64"/>
      <c r="H442" s="67"/>
    </row>
    <row r="443" spans="1:9" x14ac:dyDescent="0.25">
      <c r="F443" s="64"/>
      <c r="H443" s="67"/>
    </row>
    <row r="444" spans="1:9" x14ac:dyDescent="0.25">
      <c r="F444" s="64"/>
      <c r="H444" s="67"/>
    </row>
    <row r="445" spans="1:9" x14ac:dyDescent="0.25">
      <c r="F445" s="64"/>
      <c r="H445" s="67"/>
    </row>
    <row r="446" spans="1:9" x14ac:dyDescent="0.25">
      <c r="F446" s="64"/>
      <c r="H446" s="67"/>
    </row>
    <row r="447" spans="1:9" x14ac:dyDescent="0.25">
      <c r="F447" s="64"/>
      <c r="H447" s="67"/>
    </row>
    <row r="448" spans="1:9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1048554" spans="7:7" x14ac:dyDescent="0.25">
      <c r="G1048554" s="38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customWidth="1"/>
    <col min="3" max="3" width="12.28515625" style="9" customWidth="1"/>
    <col min="4" max="4" width="27.42578125" customWidth="1"/>
    <col min="5" max="5" width="40.28515625" customWidth="1"/>
    <col min="6" max="6" width="20" customWidth="1"/>
    <col min="7" max="7" width="20.5703125" customWidth="1"/>
    <col min="8" max="8" width="12.2851562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899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789</v>
      </c>
      <c r="C7"/>
      <c r="D7" s="5"/>
      <c r="G7" s="4"/>
      <c r="H7" s="4"/>
    </row>
    <row r="8" spans="1:14" x14ac:dyDescent="0.25">
      <c r="A8" s="6" t="s">
        <v>900</v>
      </c>
      <c r="C8" s="5"/>
      <c r="G8" s="4"/>
      <c r="H8" s="4"/>
    </row>
    <row r="9" spans="1:14" x14ac:dyDescent="0.25">
      <c r="A9" s="6" t="s">
        <v>6</v>
      </c>
      <c r="C9" s="5"/>
    </row>
    <row r="10" spans="1:14" x14ac:dyDescent="0.25">
      <c r="A10" s="6" t="s">
        <v>878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45.75" thickBot="1" x14ac:dyDescent="0.3">
      <c r="A15" s="24" t="s">
        <v>14</v>
      </c>
      <c r="B15" s="25" t="s">
        <v>15</v>
      </c>
      <c r="C15" s="26">
        <v>193</v>
      </c>
      <c r="D15" s="27">
        <f>$I15*1.035</f>
        <v>16293.840848999998</v>
      </c>
      <c r="E15" s="127" t="s">
        <v>16</v>
      </c>
      <c r="F15" s="128"/>
      <c r="I15" s="27">
        <v>15742.841399999999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10541.376053999998</v>
      </c>
      <c r="E16" s="127" t="s">
        <v>16</v>
      </c>
      <c r="F16" s="128"/>
      <c r="I16" s="27">
        <v>10184.904399999999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8052.1960859999999</v>
      </c>
      <c r="E17" s="127" t="s">
        <v>16</v>
      </c>
      <c r="F17" s="128"/>
      <c r="I17" s="27">
        <v>7779.8996000000006</v>
      </c>
      <c r="K17" s="30"/>
      <c r="L17" s="30"/>
      <c r="M17" s="31"/>
      <c r="N17" s="32"/>
    </row>
    <row r="18" spans="1:14" ht="60.75" thickBot="1" x14ac:dyDescent="0.3">
      <c r="A18" s="24" t="s">
        <v>792</v>
      </c>
      <c r="B18" s="25" t="s">
        <v>21</v>
      </c>
      <c r="C18" s="35">
        <v>216</v>
      </c>
      <c r="D18" s="27">
        <f t="shared" si="0"/>
        <v>122224.50771299998</v>
      </c>
      <c r="E18" s="127" t="s">
        <v>22</v>
      </c>
      <c r="F18" s="128"/>
      <c r="I18" s="27">
        <v>118091.3118</v>
      </c>
      <c r="K18" s="30"/>
      <c r="L18" s="30"/>
      <c r="M18" s="31"/>
      <c r="N18" s="32"/>
    </row>
    <row r="19" spans="1:14" ht="60.75" thickBot="1" x14ac:dyDescent="0.3">
      <c r="A19" s="24" t="s">
        <v>23</v>
      </c>
      <c r="B19" s="25" t="s">
        <v>794</v>
      </c>
      <c r="C19" s="26">
        <v>247</v>
      </c>
      <c r="D19" s="27">
        <f t="shared" si="0"/>
        <v>23957.102564999997</v>
      </c>
      <c r="E19" s="127" t="s">
        <v>16</v>
      </c>
      <c r="F19" s="128"/>
      <c r="I19" s="27">
        <v>23146.958999999999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16056.716345999999</v>
      </c>
      <c r="E20" s="127" t="s">
        <v>16</v>
      </c>
      <c r="F20" s="128"/>
      <c r="I20" s="27">
        <v>15513.7356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14711.756202</v>
      </c>
      <c r="E21" s="127" t="s">
        <v>16</v>
      </c>
      <c r="F21" s="128"/>
      <c r="I21" s="27">
        <v>14214.257200000002</v>
      </c>
      <c r="K21" s="30"/>
      <c r="L21" s="30"/>
      <c r="M21" s="31"/>
      <c r="N21" s="32"/>
    </row>
    <row r="22" spans="1:14" ht="75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6915.5040239999998</v>
      </c>
      <c r="E22" s="127" t="s">
        <v>16</v>
      </c>
      <c r="F22" s="128"/>
      <c r="I22" s="27">
        <v>6681.6464000000005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21439.066175999997</v>
      </c>
      <c r="E23" s="127" t="s">
        <v>16</v>
      </c>
      <c r="F23" s="128"/>
      <c r="I23" s="27">
        <v>20714.0736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12358.075949999999</v>
      </c>
      <c r="E24" s="127" t="s">
        <v>16</v>
      </c>
      <c r="F24" s="128"/>
      <c r="I24" s="27">
        <v>11940.17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9881.4422519999989</v>
      </c>
      <c r="E25" s="127" t="s">
        <v>16</v>
      </c>
      <c r="F25" s="128"/>
      <c r="I25" s="27">
        <v>9547.2871999999988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795</v>
      </c>
      <c r="C26" s="35">
        <v>460</v>
      </c>
      <c r="D26" s="27">
        <f t="shared" si="0"/>
        <v>47249.252819999994</v>
      </c>
      <c r="E26" s="127" t="s">
        <v>22</v>
      </c>
      <c r="F26" s="128"/>
      <c r="I26" s="27">
        <v>45651.451999999997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23987.213612999996</v>
      </c>
      <c r="E27" s="127" t="s">
        <v>22</v>
      </c>
      <c r="F27" s="128"/>
      <c r="I27" s="27">
        <v>23176.051799999997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796</v>
      </c>
      <c r="C28" s="35">
        <v>473</v>
      </c>
      <c r="D28" s="27">
        <f t="shared" si="0"/>
        <v>31806.049076999996</v>
      </c>
      <c r="E28" s="127" t="s">
        <v>22</v>
      </c>
      <c r="F28" s="128"/>
      <c r="I28" s="27">
        <v>30730.482199999999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26502.740748</v>
      </c>
      <c r="E29" s="127" t="s">
        <v>16</v>
      </c>
      <c r="F29" s="128"/>
      <c r="H29" s="12"/>
      <c r="I29" s="27">
        <v>25606.5128</v>
      </c>
      <c r="L29" s="34"/>
      <c r="M29" s="31"/>
      <c r="N29" s="32"/>
    </row>
    <row r="30" spans="1:14" ht="45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10902.708629999999</v>
      </c>
      <c r="E30" s="127" t="s">
        <v>16</v>
      </c>
      <c r="F30" s="128"/>
      <c r="H30" s="12"/>
      <c r="I30" s="27">
        <v>10534.018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19509.449849999997</v>
      </c>
      <c r="E31" s="127" t="s">
        <v>16</v>
      </c>
      <c r="F31" s="128"/>
      <c r="H31" s="12"/>
      <c r="I31" s="27">
        <v>18849.71</v>
      </c>
      <c r="L31" s="34"/>
      <c r="M31" s="31"/>
      <c r="N31" s="32"/>
    </row>
    <row r="32" spans="1:14" ht="30.75" thickBot="1" x14ac:dyDescent="0.3">
      <c r="A32" s="24" t="s">
        <v>797</v>
      </c>
      <c r="B32" s="25" t="s">
        <v>50</v>
      </c>
      <c r="C32" s="26">
        <v>638</v>
      </c>
      <c r="D32" s="27">
        <f t="shared" si="0"/>
        <v>10990.532519999999</v>
      </c>
      <c r="E32" s="127" t="s">
        <v>16</v>
      </c>
      <c r="F32" s="128"/>
      <c r="H32" s="12"/>
      <c r="I32" s="27">
        <v>10618.871999999999</v>
      </c>
      <c r="L32" s="34"/>
      <c r="M32" s="31"/>
      <c r="N32" s="32"/>
    </row>
    <row r="33" spans="1:14" ht="60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9663.137154</v>
      </c>
      <c r="E33" s="127" t="s">
        <v>16</v>
      </c>
      <c r="F33" s="128"/>
      <c r="H33" s="12"/>
      <c r="I33" s="27">
        <v>9336.3644000000004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11227.657023</v>
      </c>
      <c r="E34" s="127" t="s">
        <v>16</v>
      </c>
      <c r="F34" s="128"/>
      <c r="H34" s="12"/>
      <c r="I34" s="27">
        <v>10847.977800000001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798</v>
      </c>
      <c r="C35" s="35">
        <v>743</v>
      </c>
      <c r="D35" s="27">
        <f t="shared" si="0"/>
        <v>14686.663662000001</v>
      </c>
      <c r="E35" s="127" t="s">
        <v>22</v>
      </c>
      <c r="F35" s="128"/>
      <c r="H35" s="12"/>
      <c r="I35" s="27">
        <v>14190.013200000001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24555.559643999997</v>
      </c>
      <c r="E36" s="127" t="s">
        <v>16</v>
      </c>
      <c r="F36" s="128"/>
      <c r="H36" s="12"/>
      <c r="I36" s="27">
        <v>23725.178400000001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12897.565560000001</v>
      </c>
      <c r="E37" s="127" t="s">
        <v>16</v>
      </c>
      <c r="F37" s="128"/>
      <c r="H37" s="12"/>
      <c r="I37" s="27">
        <v>12461.416000000001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G38" s="41"/>
      <c r="H38" s="12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H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13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12"/>
      <c r="J41" s="44"/>
      <c r="K41" s="44"/>
      <c r="L41" s="44"/>
      <c r="M41" s="43"/>
      <c r="N41" s="32"/>
    </row>
    <row r="42" spans="1:14" ht="30.75" thickBot="1" x14ac:dyDescent="0.3">
      <c r="A42" s="45" t="s">
        <v>67</v>
      </c>
      <c r="B42" s="46">
        <v>47562</v>
      </c>
      <c r="C42" s="27">
        <f t="shared" ref="C42:C44" si="1">$I42*1.035</f>
        <v>10813.4096439654</v>
      </c>
      <c r="D42" s="27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10447.738786440001</v>
      </c>
      <c r="J42" s="44"/>
      <c r="K42" s="44"/>
      <c r="L42" s="44"/>
    </row>
    <row r="43" spans="1:14" ht="30.75" thickBot="1" x14ac:dyDescent="0.3">
      <c r="A43" s="45" t="s">
        <v>70</v>
      </c>
      <c r="B43" s="46">
        <v>49505</v>
      </c>
      <c r="C43" s="27">
        <f t="shared" si="1"/>
        <v>7348.2704810081996</v>
      </c>
      <c r="D43" s="27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7099.7782425200003</v>
      </c>
      <c r="J43" s="44"/>
      <c r="K43" s="44"/>
      <c r="L43" s="44"/>
      <c r="M43" s="43"/>
      <c r="N43" s="32"/>
    </row>
    <row r="44" spans="1:14" ht="30.75" thickBot="1" x14ac:dyDescent="0.3">
      <c r="A44" s="45" t="s">
        <v>71</v>
      </c>
      <c r="B44" s="46">
        <v>29881</v>
      </c>
      <c r="C44" s="27">
        <f t="shared" si="1"/>
        <v>6175.5451138835997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5966.7102549600004</v>
      </c>
      <c r="J44" s="44"/>
      <c r="K44" s="44"/>
      <c r="L44" s="44"/>
      <c r="M44" s="43"/>
      <c r="N44" s="32"/>
    </row>
    <row r="45" spans="1:14" ht="76.150000000000006" customHeight="1" thickBot="1" x14ac:dyDescent="0.3">
      <c r="A45" s="51" t="s">
        <v>73</v>
      </c>
      <c r="B45" s="46">
        <v>29826</v>
      </c>
      <c r="C45" s="48" t="s">
        <v>901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8" t="s">
        <v>901</v>
      </c>
      <c r="J45" s="44"/>
      <c r="K45" s="44"/>
    </row>
    <row r="46" spans="1:14" ht="30.75" thickBot="1" x14ac:dyDescent="0.3">
      <c r="A46" s="45" t="s">
        <v>75</v>
      </c>
      <c r="B46" s="46">
        <v>45378</v>
      </c>
      <c r="C46" s="27">
        <f t="shared" ref="C46:C56" si="2">$I46*1.035</f>
        <v>1724.1177627018001</v>
      </c>
      <c r="D46" s="27" t="s">
        <v>68</v>
      </c>
      <c r="E46" s="48" t="s">
        <v>69</v>
      </c>
      <c r="F46" s="48" t="s">
        <v>69</v>
      </c>
      <c r="G46" s="130" t="s">
        <v>22</v>
      </c>
      <c r="H46" s="145"/>
      <c r="I46" s="47">
        <v>1665.8142634800001</v>
      </c>
    </row>
    <row r="47" spans="1:14" ht="30.75" thickBot="1" x14ac:dyDescent="0.3">
      <c r="A47" s="45" t="s">
        <v>76</v>
      </c>
      <c r="B47" s="46">
        <v>45380</v>
      </c>
      <c r="C47" s="27">
        <f t="shared" si="2"/>
        <v>2246.656785354</v>
      </c>
      <c r="D47" s="27" t="s">
        <v>68</v>
      </c>
      <c r="E47" s="48" t="s">
        <v>69</v>
      </c>
      <c r="F47" s="48" t="s">
        <v>69</v>
      </c>
      <c r="G47" s="130" t="s">
        <v>22</v>
      </c>
      <c r="H47" s="145"/>
      <c r="I47" s="47">
        <v>2170.6828844000001</v>
      </c>
    </row>
    <row r="48" spans="1:14" ht="45.75" thickBot="1" x14ac:dyDescent="0.3">
      <c r="A48" s="24" t="s">
        <v>77</v>
      </c>
      <c r="B48" s="46">
        <v>45384</v>
      </c>
      <c r="C48" s="27">
        <f t="shared" si="2"/>
        <v>2246.656785354</v>
      </c>
      <c r="D48" s="27" t="s">
        <v>68</v>
      </c>
      <c r="E48" s="48" t="s">
        <v>69</v>
      </c>
      <c r="F48" s="48" t="s">
        <v>69</v>
      </c>
      <c r="G48" s="130" t="s">
        <v>16</v>
      </c>
      <c r="H48" s="145"/>
      <c r="I48" s="47">
        <v>2170.6828844000001</v>
      </c>
    </row>
    <row r="49" spans="1:9" ht="45.75" thickBot="1" x14ac:dyDescent="0.3">
      <c r="A49" s="52" t="s">
        <v>78</v>
      </c>
      <c r="B49" s="46">
        <v>45385</v>
      </c>
      <c r="C49" s="27">
        <f t="shared" si="2"/>
        <v>2246.656785354</v>
      </c>
      <c r="D49" s="27" t="s">
        <v>68</v>
      </c>
      <c r="E49" s="48" t="s">
        <v>69</v>
      </c>
      <c r="F49" s="48" t="s">
        <v>69</v>
      </c>
      <c r="G49" s="130" t="s">
        <v>22</v>
      </c>
      <c r="H49" s="145"/>
      <c r="I49" s="47">
        <v>2170.6828844000001</v>
      </c>
    </row>
    <row r="50" spans="1:9" ht="30.75" thickBot="1" x14ac:dyDescent="0.3">
      <c r="A50" s="45" t="s">
        <v>79</v>
      </c>
      <c r="B50" s="46">
        <v>43235</v>
      </c>
      <c r="C50" s="27">
        <f t="shared" si="2"/>
        <v>1712.6474372189998</v>
      </c>
      <c r="D50" s="27" t="s">
        <v>68</v>
      </c>
      <c r="E50" s="48" t="s">
        <v>69</v>
      </c>
      <c r="F50" s="48" t="s">
        <v>69</v>
      </c>
      <c r="G50" s="130" t="s">
        <v>22</v>
      </c>
      <c r="H50" s="145"/>
      <c r="I50" s="47">
        <v>1654.7318233999999</v>
      </c>
    </row>
    <row r="51" spans="1:9" ht="30.75" thickBot="1" x14ac:dyDescent="0.3">
      <c r="A51" s="45" t="s">
        <v>80</v>
      </c>
      <c r="B51" s="46">
        <v>43239</v>
      </c>
      <c r="C51" s="27">
        <f t="shared" si="2"/>
        <v>1712.6474372189998</v>
      </c>
      <c r="D51" s="27" t="s">
        <v>68</v>
      </c>
      <c r="E51" s="48" t="s">
        <v>69</v>
      </c>
      <c r="F51" s="48" t="s">
        <v>69</v>
      </c>
      <c r="G51" s="130" t="s">
        <v>22</v>
      </c>
      <c r="H51" s="145"/>
      <c r="I51" s="47">
        <v>1654.7318233999999</v>
      </c>
    </row>
    <row r="52" spans="1:9" ht="30.75" thickBot="1" x14ac:dyDescent="0.3">
      <c r="A52" s="45" t="s">
        <v>81</v>
      </c>
      <c r="B52" s="46">
        <v>66984</v>
      </c>
      <c r="C52" s="27">
        <f t="shared" si="2"/>
        <v>4480.0854089669983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4328.584936199999</v>
      </c>
    </row>
    <row r="53" spans="1:9" ht="30.75" thickBot="1" x14ac:dyDescent="0.3">
      <c r="A53" s="52" t="s">
        <v>82</v>
      </c>
      <c r="B53" s="46">
        <v>19083</v>
      </c>
      <c r="C53" s="27">
        <f t="shared" si="2"/>
        <v>3111.0505704215998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3005.8459617600001</v>
      </c>
    </row>
    <row r="54" spans="1:9" ht="30.75" thickBot="1" x14ac:dyDescent="0.3">
      <c r="A54" s="45" t="s">
        <v>83</v>
      </c>
      <c r="B54" s="46">
        <v>19120</v>
      </c>
      <c r="C54" s="27">
        <f t="shared" si="2"/>
        <v>7132.234180467598</v>
      </c>
      <c r="D54" s="27" t="s">
        <v>68</v>
      </c>
      <c r="E54" s="48" t="s">
        <v>69</v>
      </c>
      <c r="F54" s="48" t="s">
        <v>69</v>
      </c>
      <c r="G54" s="130" t="s">
        <v>22</v>
      </c>
      <c r="H54" s="145"/>
      <c r="I54" s="47">
        <v>6891.0475173599989</v>
      </c>
    </row>
    <row r="55" spans="1:9" ht="30.75" thickBot="1" x14ac:dyDescent="0.3">
      <c r="A55" s="52" t="s">
        <v>799</v>
      </c>
      <c r="B55" s="46">
        <v>10005</v>
      </c>
      <c r="C55" s="27">
        <f t="shared" si="2"/>
        <v>1346.3960382503999</v>
      </c>
      <c r="D55" s="27" t="s">
        <v>68</v>
      </c>
      <c r="E55" s="48" t="s">
        <v>69</v>
      </c>
      <c r="F55" s="48" t="s">
        <v>69</v>
      </c>
      <c r="G55" s="130" t="s">
        <v>16</v>
      </c>
      <c r="H55" s="145"/>
      <c r="I55" s="47">
        <v>1300.86573744</v>
      </c>
    </row>
    <row r="56" spans="1:9" ht="37.5" customHeight="1" thickBot="1" x14ac:dyDescent="0.3">
      <c r="A56" s="45" t="s">
        <v>85</v>
      </c>
      <c r="B56" s="46">
        <v>36430</v>
      </c>
      <c r="C56" s="27">
        <f t="shared" si="2"/>
        <v>845.94538231740012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817.33853364000015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17"/>
      <c r="H58" s="113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12"/>
    </row>
    <row r="60" spans="1:9" ht="30.75" thickBot="1" x14ac:dyDescent="0.3">
      <c r="A60" s="56" t="s">
        <v>88</v>
      </c>
      <c r="B60" s="72">
        <v>93454</v>
      </c>
      <c r="C60" s="27">
        <f t="shared" ref="C60:C64" si="3">$I60*1.035</f>
        <v>6137.778268215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5930.2205490000006</v>
      </c>
    </row>
    <row r="61" spans="1:9" ht="30.75" thickBot="1" x14ac:dyDescent="0.3">
      <c r="A61" s="56" t="s">
        <v>90</v>
      </c>
      <c r="B61" s="72">
        <v>93458</v>
      </c>
      <c r="C61" s="27">
        <f t="shared" si="3"/>
        <v>6137.778268215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5930.2205490000006</v>
      </c>
    </row>
    <row r="62" spans="1:9" ht="45.75" thickBot="1" x14ac:dyDescent="0.3">
      <c r="A62" s="56" t="s">
        <v>91</v>
      </c>
      <c r="B62" s="72">
        <v>93459</v>
      </c>
      <c r="C62" s="27">
        <f t="shared" si="3"/>
        <v>6137.778268215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5930.2205490000006</v>
      </c>
    </row>
    <row r="63" spans="1:9" ht="30.75" thickBot="1" x14ac:dyDescent="0.3">
      <c r="A63" s="56" t="s">
        <v>92</v>
      </c>
      <c r="B63" s="72">
        <v>93460</v>
      </c>
      <c r="C63" s="27">
        <f t="shared" si="3"/>
        <v>6137.778268215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5930.2205490000006</v>
      </c>
    </row>
    <row r="64" spans="1:9" ht="45.75" thickBot="1" x14ac:dyDescent="0.3">
      <c r="A64" s="56" t="s">
        <v>93</v>
      </c>
      <c r="B64" s="29" t="s">
        <v>94</v>
      </c>
      <c r="C64" s="27">
        <f t="shared" si="3"/>
        <v>22023.095950663199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21278.353575519999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0" t="s">
        <v>12</v>
      </c>
      <c r="F67" s="129" t="s">
        <v>97</v>
      </c>
      <c r="G67" s="112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8"/>
      <c r="G68" s="113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4">$I69*1.035</f>
        <v>7.1787599999999996</v>
      </c>
      <c r="E69" s="62" t="s">
        <v>16</v>
      </c>
      <c r="F69" s="130" t="s">
        <v>101</v>
      </c>
      <c r="G69" s="145"/>
      <c r="I69" s="63">
        <v>6.9359999999999999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4"/>
        <v>5.6138399999999988</v>
      </c>
      <c r="E70" s="62" t="s">
        <v>16</v>
      </c>
      <c r="F70" s="130" t="s">
        <v>101</v>
      </c>
      <c r="G70" s="145"/>
      <c r="I70" s="63">
        <v>5.4239999999999995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4"/>
        <v>10.706039999999998</v>
      </c>
      <c r="E71" s="27" t="s">
        <v>16</v>
      </c>
      <c r="F71" s="130" t="s">
        <v>101</v>
      </c>
      <c r="G71" s="145"/>
      <c r="I71" s="63">
        <v>10.343999999999999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4"/>
        <v>6.5825999999999993</v>
      </c>
      <c r="E72" s="62" t="s">
        <v>16</v>
      </c>
      <c r="F72" s="130" t="s">
        <v>101</v>
      </c>
      <c r="G72" s="145"/>
      <c r="I72" s="63">
        <v>6.3599999999999994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4"/>
        <v>20.828339999999997</v>
      </c>
      <c r="E73" s="62" t="s">
        <v>16</v>
      </c>
      <c r="F73" s="130" t="s">
        <v>101</v>
      </c>
      <c r="G73" s="145"/>
      <c r="I73" s="63">
        <v>20.123999999999999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4"/>
        <v>18.095939999999995</v>
      </c>
      <c r="E74" s="62" t="s">
        <v>16</v>
      </c>
      <c r="F74" s="130" t="s">
        <v>101</v>
      </c>
      <c r="G74" s="145"/>
      <c r="I74" s="63">
        <v>17.483999999999998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4"/>
        <v>8.0481599999999993</v>
      </c>
      <c r="E75" s="62" t="s">
        <v>16</v>
      </c>
      <c r="F75" s="130" t="s">
        <v>101</v>
      </c>
      <c r="G75" s="145"/>
      <c r="I75" s="63">
        <v>7.7759999999999998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4"/>
        <v>36.365760000000002</v>
      </c>
      <c r="E76" s="62" t="s">
        <v>16</v>
      </c>
      <c r="F76" s="130" t="s">
        <v>101</v>
      </c>
      <c r="G76" s="145"/>
      <c r="I76" s="63">
        <v>35.136000000000003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4"/>
        <v>18.133199999999999</v>
      </c>
      <c r="E77" s="62" t="s">
        <v>16</v>
      </c>
      <c r="F77" s="130" t="s">
        <v>101</v>
      </c>
      <c r="G77" s="145"/>
      <c r="I77" s="63">
        <v>17.52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4"/>
        <v>15.015779999999998</v>
      </c>
      <c r="E78" s="62" t="s">
        <v>16</v>
      </c>
      <c r="F78" s="130" t="s">
        <v>101</v>
      </c>
      <c r="G78" s="145"/>
      <c r="I78" s="63">
        <v>14.507999999999999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4"/>
        <v>13.860719999999999</v>
      </c>
      <c r="E79" s="62" t="s">
        <v>16</v>
      </c>
      <c r="F79" s="130" t="s">
        <v>101</v>
      </c>
      <c r="G79" s="145"/>
      <c r="I79" s="63">
        <v>13.391999999999999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4"/>
        <v>6.4335599999999991</v>
      </c>
      <c r="E80" s="62" t="s">
        <v>16</v>
      </c>
      <c r="F80" s="130" t="s">
        <v>101</v>
      </c>
      <c r="G80" s="145"/>
      <c r="I80" s="63">
        <v>6.2159999999999993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4"/>
        <v>11.550599999999999</v>
      </c>
      <c r="E81" s="62" t="s">
        <v>16</v>
      </c>
      <c r="F81" s="130" t="s">
        <v>101</v>
      </c>
      <c r="G81" s="145"/>
      <c r="I81" s="63">
        <v>11.16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4"/>
        <v>5.6138399999999988</v>
      </c>
      <c r="E82" s="62" t="s">
        <v>16</v>
      </c>
      <c r="F82" s="130" t="s">
        <v>101</v>
      </c>
      <c r="G82" s="145"/>
      <c r="I82" s="63">
        <v>5.4239999999999995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4"/>
        <v>31.633739999999992</v>
      </c>
      <c r="E83" s="62" t="s">
        <v>16</v>
      </c>
      <c r="F83" s="130" t="s">
        <v>101</v>
      </c>
      <c r="G83" s="145"/>
      <c r="I83" s="63">
        <v>30.563999999999997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4"/>
        <v>11.202839999999998</v>
      </c>
      <c r="E84" s="62" t="s">
        <v>16</v>
      </c>
      <c r="F84" s="130" t="s">
        <v>101</v>
      </c>
      <c r="G84" s="145"/>
      <c r="I84" s="63">
        <v>10.824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4"/>
        <v>51.269759999999998</v>
      </c>
      <c r="E85" s="62" t="s">
        <v>16</v>
      </c>
      <c r="F85" s="130" t="s">
        <v>101</v>
      </c>
      <c r="G85" s="145"/>
      <c r="I85" s="63">
        <v>49.536000000000001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4"/>
        <v>5.8870799999999992</v>
      </c>
      <c r="E86" s="62" t="s">
        <v>16</v>
      </c>
      <c r="F86" s="130" t="s">
        <v>101</v>
      </c>
      <c r="G86" s="145"/>
      <c r="I86" s="63">
        <v>5.6879999999999997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4"/>
        <v>18.120779999999996</v>
      </c>
      <c r="E87" s="62" t="s">
        <v>16</v>
      </c>
      <c r="F87" s="130" t="s">
        <v>101</v>
      </c>
      <c r="G87" s="145"/>
      <c r="I87" s="63">
        <v>17.507999999999999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4"/>
        <v>25.908119999999997</v>
      </c>
      <c r="E88" s="62" t="s">
        <v>16</v>
      </c>
      <c r="F88" s="130" t="s">
        <v>101</v>
      </c>
      <c r="G88" s="145"/>
      <c r="I88" s="63">
        <v>25.032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4"/>
        <v>24.069959999999995</v>
      </c>
      <c r="E89" s="62" t="s">
        <v>16</v>
      </c>
      <c r="F89" s="130" t="s">
        <v>101</v>
      </c>
      <c r="G89" s="145"/>
      <c r="I89" s="63">
        <v>23.255999999999997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4"/>
        <v>4.9679999999999991</v>
      </c>
      <c r="E90" s="62" t="s">
        <v>16</v>
      </c>
      <c r="F90" s="130" t="s">
        <v>101</v>
      </c>
      <c r="G90" s="145"/>
      <c r="I90" s="63">
        <v>4.8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4"/>
        <v>4.5581399999999999</v>
      </c>
      <c r="E91" s="62" t="s">
        <v>16</v>
      </c>
      <c r="F91" s="130" t="s">
        <v>101</v>
      </c>
      <c r="G91" s="145"/>
      <c r="I91" s="63">
        <v>4.4039999999999999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4"/>
        <v>4.5581399999999999</v>
      </c>
      <c r="E92" s="62" t="s">
        <v>16</v>
      </c>
      <c r="F92" s="130" t="s">
        <v>101</v>
      </c>
      <c r="G92" s="145"/>
      <c r="I92" s="63">
        <v>4.4039999999999999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4"/>
        <v>22.84038</v>
      </c>
      <c r="E93" s="62" t="s">
        <v>22</v>
      </c>
      <c r="F93" s="130" t="s">
        <v>101</v>
      </c>
      <c r="G93" s="145"/>
      <c r="I93" s="63">
        <v>22.068000000000001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4"/>
        <v>22.84038</v>
      </c>
      <c r="E94" s="62" t="s">
        <v>22</v>
      </c>
      <c r="F94" s="130" t="s">
        <v>101</v>
      </c>
      <c r="G94" s="145"/>
      <c r="I94" s="63">
        <v>22.068000000000001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4"/>
        <v>5.9119199999999994</v>
      </c>
      <c r="E95" s="62" t="s">
        <v>16</v>
      </c>
      <c r="F95" s="130" t="s">
        <v>101</v>
      </c>
      <c r="G95" s="145"/>
      <c r="I95" s="63">
        <v>5.7119999999999997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4"/>
        <v>5.9740199999999986</v>
      </c>
      <c r="E96" s="62" t="s">
        <v>16</v>
      </c>
      <c r="F96" s="130" t="s">
        <v>101</v>
      </c>
      <c r="G96" s="145"/>
      <c r="I96" s="63">
        <v>5.7719999999999994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4"/>
        <v>19.946519999999996</v>
      </c>
      <c r="E97" s="62" t="s">
        <v>16</v>
      </c>
      <c r="F97" s="130" t="s">
        <v>101</v>
      </c>
      <c r="G97" s="145"/>
      <c r="I97" s="63">
        <v>19.271999999999998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4"/>
        <v>8.0357399999999988</v>
      </c>
      <c r="E98" s="62" t="s">
        <v>16</v>
      </c>
      <c r="F98" s="130" t="s">
        <v>101</v>
      </c>
      <c r="G98" s="145"/>
      <c r="I98" s="63">
        <v>7.7639999999999993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4"/>
        <v>32.056019999999997</v>
      </c>
      <c r="E99" s="62" t="s">
        <v>16</v>
      </c>
      <c r="F99" s="130" t="s">
        <v>101</v>
      </c>
      <c r="G99" s="145"/>
      <c r="I99" s="63">
        <v>30.971999999999998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4"/>
        <v>8.5325399999999991</v>
      </c>
      <c r="E100" s="62" t="s">
        <v>16</v>
      </c>
      <c r="F100" s="130" t="s">
        <v>101</v>
      </c>
      <c r="G100" s="145"/>
      <c r="I100" s="63">
        <v>8.2439999999999998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4"/>
        <v>15.847919999999998</v>
      </c>
      <c r="E101" s="62" t="s">
        <v>16</v>
      </c>
      <c r="F101" s="130" t="s">
        <v>101</v>
      </c>
      <c r="G101" s="145"/>
      <c r="I101" s="63">
        <v>15.311999999999999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4"/>
        <v>4.9058999999999999</v>
      </c>
      <c r="E102" s="62" t="s">
        <v>16</v>
      </c>
      <c r="F102" s="130" t="s">
        <v>101</v>
      </c>
      <c r="G102" s="145"/>
      <c r="I102" s="63">
        <v>4.74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4"/>
        <v>26.367659999999997</v>
      </c>
      <c r="E103" s="62" t="s">
        <v>16</v>
      </c>
      <c r="F103" s="130" t="s">
        <v>101</v>
      </c>
      <c r="G103" s="145"/>
      <c r="I103" s="63">
        <v>25.475999999999999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4"/>
        <v>20.865599999999997</v>
      </c>
      <c r="E104" s="62" t="s">
        <v>22</v>
      </c>
      <c r="F104" s="130" t="s">
        <v>101</v>
      </c>
      <c r="G104" s="145"/>
      <c r="I104" s="63">
        <v>20.16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4"/>
        <v>17.611559999999997</v>
      </c>
      <c r="E105" s="62" t="s">
        <v>16</v>
      </c>
      <c r="F105" s="130" t="s">
        <v>101</v>
      </c>
      <c r="G105" s="145"/>
      <c r="I105" s="63">
        <v>17.015999999999998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4"/>
        <v>10.50732</v>
      </c>
      <c r="E106" s="62" t="s">
        <v>22</v>
      </c>
      <c r="F106" s="130" t="s">
        <v>101</v>
      </c>
      <c r="G106" s="145"/>
      <c r="I106" s="63">
        <v>10.152000000000001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4"/>
        <v>6.2348399999999984</v>
      </c>
      <c r="E107" s="62" t="s">
        <v>16</v>
      </c>
      <c r="F107" s="130" t="s">
        <v>101</v>
      </c>
      <c r="G107" s="145"/>
      <c r="I107" s="63">
        <v>6.0239999999999991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4"/>
        <v>6.2348399999999984</v>
      </c>
      <c r="E108" s="62" t="s">
        <v>16</v>
      </c>
      <c r="F108" s="130" t="s">
        <v>101</v>
      </c>
      <c r="G108" s="145"/>
      <c r="I108" s="63">
        <v>6.0239999999999991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4"/>
        <v>10.643940000000001</v>
      </c>
      <c r="E109" s="62" t="s">
        <v>16</v>
      </c>
      <c r="F109" s="130" t="s">
        <v>101</v>
      </c>
      <c r="G109" s="145"/>
      <c r="I109" s="63">
        <v>10.284000000000001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4"/>
        <v>12.81744</v>
      </c>
      <c r="E110" s="27" t="s">
        <v>16</v>
      </c>
      <c r="F110" s="130" t="s">
        <v>101</v>
      </c>
      <c r="G110" s="145"/>
      <c r="I110" s="63">
        <v>12.384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4"/>
        <v>97.832339999999974</v>
      </c>
      <c r="E111" s="62" t="s">
        <v>16</v>
      </c>
      <c r="F111" s="130" t="s">
        <v>101</v>
      </c>
      <c r="G111" s="145"/>
      <c r="I111" s="63">
        <v>94.523999999999987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4"/>
        <v>13.040999999999999</v>
      </c>
      <c r="E112" s="62" t="s">
        <v>16</v>
      </c>
      <c r="F112" s="130" t="s">
        <v>101</v>
      </c>
      <c r="G112" s="145"/>
      <c r="I112" s="63">
        <v>12.6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4"/>
        <v>240.89459106059999</v>
      </c>
      <c r="E113" s="62" t="s">
        <v>16</v>
      </c>
      <c r="F113" s="130" t="s">
        <v>190</v>
      </c>
      <c r="G113" s="131"/>
      <c r="I113" s="63">
        <v>232.74839716000002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4"/>
        <v>70.455497702399995</v>
      </c>
      <c r="E114" s="62" t="s">
        <v>16</v>
      </c>
      <c r="F114" s="130" t="s">
        <v>190</v>
      </c>
      <c r="G114" s="131"/>
      <c r="I114" s="63">
        <v>68.072944640000003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4"/>
        <v>46.289340000000003</v>
      </c>
      <c r="E115" s="62" t="s">
        <v>16</v>
      </c>
      <c r="F115" s="130" t="s">
        <v>101</v>
      </c>
      <c r="G115" s="145"/>
      <c r="I115" s="63">
        <v>44.724000000000004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4"/>
        <v>6.4087199999999998</v>
      </c>
      <c r="E116" s="62" t="s">
        <v>16</v>
      </c>
      <c r="F116" s="130" t="s">
        <v>101</v>
      </c>
      <c r="G116" s="145"/>
      <c r="I116" s="63">
        <v>6.1920000000000002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4"/>
        <v>16.990559999999999</v>
      </c>
      <c r="E117" s="62" t="s">
        <v>16</v>
      </c>
      <c r="F117" s="130" t="s">
        <v>101</v>
      </c>
      <c r="G117" s="145"/>
      <c r="I117" s="63">
        <v>16.416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4"/>
        <v>6.0609599999999997</v>
      </c>
      <c r="E118" s="62" t="s">
        <v>16</v>
      </c>
      <c r="F118" s="130" t="s">
        <v>101</v>
      </c>
      <c r="G118" s="145"/>
      <c r="I118" s="63">
        <v>5.8559999999999999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4"/>
        <v>23.548319999999997</v>
      </c>
      <c r="E119" s="62" t="s">
        <v>16</v>
      </c>
      <c r="F119" s="130" t="s">
        <v>101</v>
      </c>
      <c r="G119" s="145"/>
      <c r="I119" s="63">
        <v>22.751999999999999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4"/>
        <v>31.608899999999998</v>
      </c>
      <c r="E120" s="62" t="s">
        <v>16</v>
      </c>
      <c r="F120" s="130" t="s">
        <v>101</v>
      </c>
      <c r="G120" s="145"/>
      <c r="I120" s="63">
        <v>30.54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4"/>
        <v>16.083899999999996</v>
      </c>
      <c r="E121" s="62" t="s">
        <v>16</v>
      </c>
      <c r="F121" s="130" t="s">
        <v>101</v>
      </c>
      <c r="G121" s="145"/>
      <c r="I121" s="63">
        <v>15.54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4"/>
        <v>9.3398399999999988</v>
      </c>
      <c r="E122" s="62" t="s">
        <v>16</v>
      </c>
      <c r="F122" s="130" t="s">
        <v>101</v>
      </c>
      <c r="G122" s="145"/>
      <c r="I122" s="63">
        <v>9.0239999999999991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4"/>
        <v>18.692099999999996</v>
      </c>
      <c r="E123" s="62" t="s">
        <v>16</v>
      </c>
      <c r="F123" s="130" t="s">
        <v>101</v>
      </c>
      <c r="G123" s="145"/>
      <c r="I123" s="63">
        <v>18.059999999999999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4"/>
        <v>43.581780000000002</v>
      </c>
      <c r="E124" s="62" t="s">
        <v>16</v>
      </c>
      <c r="F124" s="130" t="s">
        <v>101</v>
      </c>
      <c r="G124" s="145"/>
      <c r="I124" s="63">
        <v>42.108000000000004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4"/>
        <v>326.24730715319998</v>
      </c>
      <c r="E125" s="27" t="s">
        <v>16</v>
      </c>
      <c r="F125" s="130" t="s">
        <v>190</v>
      </c>
      <c r="G125" s="131"/>
      <c r="I125" s="63">
        <v>315.21478952000001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4"/>
        <v>14.903999999999998</v>
      </c>
      <c r="E126" s="62" t="s">
        <v>16</v>
      </c>
      <c r="F126" s="130" t="s">
        <v>101</v>
      </c>
      <c r="G126" s="145"/>
      <c r="I126" s="63">
        <v>14.399999999999999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4"/>
        <v>9.6503399999999999</v>
      </c>
      <c r="E127" s="62" t="s">
        <v>22</v>
      </c>
      <c r="F127" s="130" t="s">
        <v>101</v>
      </c>
      <c r="G127" s="145"/>
      <c r="I127" s="63">
        <v>9.3239999999999998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4"/>
        <v>8.0357399999999988</v>
      </c>
      <c r="E128" s="62" t="s">
        <v>22</v>
      </c>
      <c r="F128" s="130" t="s">
        <v>101</v>
      </c>
      <c r="G128" s="145"/>
      <c r="I128" s="63">
        <v>7.7639999999999993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4"/>
        <v>13.11552</v>
      </c>
      <c r="E129" s="62" t="s">
        <v>22</v>
      </c>
      <c r="F129" s="130" t="s">
        <v>101</v>
      </c>
      <c r="G129" s="145"/>
      <c r="I129" s="63">
        <v>12.672000000000001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4"/>
        <v>8.2965599999999995</v>
      </c>
      <c r="E130" s="27" t="s">
        <v>16</v>
      </c>
      <c r="F130" s="130" t="s">
        <v>101</v>
      </c>
      <c r="G130" s="145"/>
      <c r="I130" s="63">
        <v>8.016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4"/>
        <v>119.24877080879999</v>
      </c>
      <c r="E131" s="62" t="s">
        <v>16</v>
      </c>
      <c r="F131" s="130" t="s">
        <v>190</v>
      </c>
      <c r="G131" s="131"/>
      <c r="I131" s="63">
        <v>115.21620367999999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4"/>
        <v>326.24730715319998</v>
      </c>
      <c r="E132" s="62" t="s">
        <v>16</v>
      </c>
      <c r="F132" s="130" t="s">
        <v>190</v>
      </c>
      <c r="G132" s="131"/>
      <c r="I132" s="63">
        <v>315.21478952000001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5">$I133*1.035</f>
        <v>63.727019999999996</v>
      </c>
      <c r="E133" s="62" t="s">
        <v>16</v>
      </c>
      <c r="F133" s="130" t="s">
        <v>230</v>
      </c>
      <c r="G133" s="145"/>
      <c r="I133" s="63">
        <v>61.572000000000003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5"/>
        <v>52.32546</v>
      </c>
      <c r="E134" s="62" t="s">
        <v>16</v>
      </c>
      <c r="F134" s="130" t="s">
        <v>230</v>
      </c>
      <c r="G134" s="145"/>
      <c r="I134" s="63">
        <v>50.556000000000004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5"/>
        <v>93.149999999999991</v>
      </c>
      <c r="E135" s="27" t="s">
        <v>16</v>
      </c>
      <c r="F135" s="130" t="s">
        <v>230</v>
      </c>
      <c r="G135" s="145"/>
      <c r="I135" s="63">
        <v>90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5"/>
        <v>6.4335599999999991</v>
      </c>
      <c r="E136" s="62" t="s">
        <v>16</v>
      </c>
      <c r="F136" s="130" t="s">
        <v>101</v>
      </c>
      <c r="G136" s="145"/>
      <c r="I136" s="63">
        <v>6.2159999999999993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5"/>
        <v>16.083899999999996</v>
      </c>
      <c r="E137" s="62" t="s">
        <v>16</v>
      </c>
      <c r="F137" s="130" t="s">
        <v>101</v>
      </c>
      <c r="G137" s="145"/>
      <c r="I137" s="63">
        <v>15.54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5"/>
        <v>8.0854199999999992</v>
      </c>
      <c r="E138" s="62" t="s">
        <v>16</v>
      </c>
      <c r="F138" s="130" t="s">
        <v>101</v>
      </c>
      <c r="G138" s="145"/>
      <c r="I138" s="63">
        <v>7.8119999999999994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5"/>
        <v>14.3451</v>
      </c>
      <c r="E139" s="62" t="s">
        <v>16</v>
      </c>
      <c r="F139" s="130" t="s">
        <v>101</v>
      </c>
      <c r="G139" s="145"/>
      <c r="I139" s="63">
        <v>13.860000000000001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5"/>
        <v>6.3590399999999994</v>
      </c>
      <c r="E140" s="62" t="s">
        <v>16</v>
      </c>
      <c r="F140" s="130" t="s">
        <v>101</v>
      </c>
      <c r="G140" s="145"/>
      <c r="I140" s="63">
        <v>6.1440000000000001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5"/>
        <v>6.4335599999999991</v>
      </c>
      <c r="E141" s="62" t="s">
        <v>16</v>
      </c>
      <c r="F141" s="130" t="s">
        <v>101</v>
      </c>
      <c r="G141" s="145"/>
      <c r="I141" s="63">
        <v>6.2159999999999993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5"/>
        <v>14.879159999999999</v>
      </c>
      <c r="E142" s="62" t="s">
        <v>16</v>
      </c>
      <c r="F142" s="130" t="s">
        <v>101</v>
      </c>
      <c r="G142" s="145"/>
      <c r="I142" s="63">
        <v>14.375999999999999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5"/>
        <v>10.035359999999999</v>
      </c>
      <c r="E143" s="62" t="s">
        <v>16</v>
      </c>
      <c r="F143" s="130" t="s">
        <v>101</v>
      </c>
      <c r="G143" s="145"/>
      <c r="I143" s="63">
        <v>9.6959999999999997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5"/>
        <v>8.2344599999999986</v>
      </c>
      <c r="E144" s="62" t="s">
        <v>16</v>
      </c>
      <c r="F144" s="130" t="s">
        <v>101</v>
      </c>
      <c r="G144" s="145"/>
      <c r="I144" s="63">
        <v>7.9559999999999995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5"/>
        <v>53.207279999999997</v>
      </c>
      <c r="E145" s="62" t="s">
        <v>16</v>
      </c>
      <c r="F145" s="130" t="s">
        <v>101</v>
      </c>
      <c r="G145" s="145"/>
      <c r="I145" s="63">
        <v>51.408000000000001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5"/>
        <v>31.385339999999996</v>
      </c>
      <c r="E146" s="62" t="s">
        <v>16</v>
      </c>
      <c r="F146" s="130" t="s">
        <v>101</v>
      </c>
      <c r="G146" s="145"/>
      <c r="I146" s="63">
        <v>30.323999999999998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5"/>
        <v>27.609659999999995</v>
      </c>
      <c r="E147" s="62" t="s">
        <v>16</v>
      </c>
      <c r="F147" s="130" t="s">
        <v>101</v>
      </c>
      <c r="G147" s="145"/>
      <c r="I147" s="63">
        <v>26.675999999999998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5"/>
        <v>16.493759999999998</v>
      </c>
      <c r="E148" s="62" t="s">
        <v>16</v>
      </c>
      <c r="F148" s="130" t="s">
        <v>101</v>
      </c>
      <c r="G148" s="145"/>
      <c r="I148" s="63">
        <v>15.935999999999998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5"/>
        <v>17.065079999999998</v>
      </c>
      <c r="E149" s="62" t="s">
        <v>16</v>
      </c>
      <c r="F149" s="130" t="s">
        <v>101</v>
      </c>
      <c r="G149" s="145"/>
      <c r="I149" s="63">
        <v>16.488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5"/>
        <v>77.177879999999988</v>
      </c>
      <c r="E150" s="62" t="s">
        <v>16</v>
      </c>
      <c r="F150" s="130" t="s">
        <v>101</v>
      </c>
      <c r="G150" s="145"/>
      <c r="I150" s="63">
        <v>74.567999999999998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5"/>
        <v>8.7064199999999978</v>
      </c>
      <c r="E151" s="62" t="s">
        <v>16</v>
      </c>
      <c r="F151" s="130" t="s">
        <v>101</v>
      </c>
      <c r="G151" s="145"/>
      <c r="I151" s="63">
        <v>8.411999999999999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5"/>
        <v>16.295039999999997</v>
      </c>
      <c r="E152" s="62" t="s">
        <v>16</v>
      </c>
      <c r="F152" s="130" t="s">
        <v>101</v>
      </c>
      <c r="G152" s="145"/>
      <c r="I152" s="63">
        <v>15.743999999999998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5"/>
        <v>22.529879999999999</v>
      </c>
      <c r="E153" s="62" t="s">
        <v>16</v>
      </c>
      <c r="F153" s="130" t="s">
        <v>101</v>
      </c>
      <c r="G153" s="145"/>
      <c r="I153" s="63">
        <v>21.768000000000001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5"/>
        <v>18.990179999999999</v>
      </c>
      <c r="E154" s="62" t="s">
        <v>16</v>
      </c>
      <c r="F154" s="130" t="s">
        <v>101</v>
      </c>
      <c r="G154" s="145"/>
      <c r="I154" s="63">
        <v>18.347999999999999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5"/>
        <v>34.701479999999997</v>
      </c>
      <c r="E155" s="62" t="s">
        <v>16</v>
      </c>
      <c r="F155" s="130" t="s">
        <v>101</v>
      </c>
      <c r="G155" s="145"/>
      <c r="I155" s="63">
        <v>33.527999999999999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5"/>
        <v>19.772639999999999</v>
      </c>
      <c r="E156" s="62" t="s">
        <v>16</v>
      </c>
      <c r="F156" s="130" t="s">
        <v>101</v>
      </c>
      <c r="G156" s="145"/>
      <c r="I156" s="63">
        <v>19.103999999999999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5"/>
        <v>16.928460000000001</v>
      </c>
      <c r="E157" s="62" t="s">
        <v>16</v>
      </c>
      <c r="F157" s="130" t="s">
        <v>101</v>
      </c>
      <c r="G157" s="145"/>
      <c r="I157" s="63">
        <v>16.356000000000002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5"/>
        <v>12.643559999999999</v>
      </c>
      <c r="E158" s="62" t="s">
        <v>16</v>
      </c>
      <c r="F158" s="130" t="s">
        <v>101</v>
      </c>
      <c r="G158" s="145"/>
      <c r="I158" s="63">
        <v>12.215999999999999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5"/>
        <v>18.257399999999997</v>
      </c>
      <c r="E159" s="62" t="s">
        <v>16</v>
      </c>
      <c r="F159" s="130" t="s">
        <v>101</v>
      </c>
      <c r="G159" s="145"/>
      <c r="I159" s="63">
        <v>17.639999999999997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5"/>
        <v>21.039479999999998</v>
      </c>
      <c r="E160" s="62" t="s">
        <v>16</v>
      </c>
      <c r="F160" s="130" t="s">
        <v>101</v>
      </c>
      <c r="G160" s="145"/>
      <c r="I160" s="63">
        <v>20.327999999999999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5"/>
        <v>12.81744</v>
      </c>
      <c r="E161" s="27" t="s">
        <v>16</v>
      </c>
      <c r="F161" s="130" t="s">
        <v>101</v>
      </c>
      <c r="G161" s="145"/>
      <c r="I161" s="63">
        <v>12.384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5"/>
        <v>14.879159999999999</v>
      </c>
      <c r="E162" s="62" t="s">
        <v>16</v>
      </c>
      <c r="F162" s="130" t="s">
        <v>101</v>
      </c>
      <c r="G162" s="145"/>
      <c r="I162" s="63">
        <v>14.375999999999999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5"/>
        <v>4.0737599999999992</v>
      </c>
      <c r="E163" s="62" t="s">
        <v>16</v>
      </c>
      <c r="F163" s="130" t="s">
        <v>101</v>
      </c>
      <c r="G163" s="145"/>
      <c r="I163" s="63">
        <v>3.9359999999999995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5"/>
        <v>8.9423999999999992</v>
      </c>
      <c r="E164" s="62" t="s">
        <v>16</v>
      </c>
      <c r="F164" s="130" t="s">
        <v>101</v>
      </c>
      <c r="G164" s="145"/>
      <c r="I164" s="63">
        <v>8.64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5"/>
        <v>12.05982</v>
      </c>
      <c r="E165" s="62" t="s">
        <v>16</v>
      </c>
      <c r="F165" s="130" t="s">
        <v>101</v>
      </c>
      <c r="G165" s="145"/>
      <c r="I165" s="63">
        <v>11.652000000000001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5"/>
        <v>23.076359999999994</v>
      </c>
      <c r="E166" s="62" t="s">
        <v>16</v>
      </c>
      <c r="F166" s="130" t="s">
        <v>101</v>
      </c>
      <c r="G166" s="145"/>
      <c r="I166" s="63">
        <v>22.295999999999996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5"/>
        <v>23.001839999999998</v>
      </c>
      <c r="E167" s="62" t="s">
        <v>16</v>
      </c>
      <c r="F167" s="130" t="s">
        <v>101</v>
      </c>
      <c r="G167" s="145"/>
      <c r="I167" s="63">
        <v>22.224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5"/>
        <v>15.624359999999999</v>
      </c>
      <c r="E168" s="62" t="s">
        <v>16</v>
      </c>
      <c r="F168" s="130" t="s">
        <v>101</v>
      </c>
      <c r="G168" s="145"/>
      <c r="I168" s="63">
        <v>15.096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5"/>
        <v>2.9435399999999996</v>
      </c>
      <c r="E169" s="62" t="s">
        <v>16</v>
      </c>
      <c r="F169" s="130" t="s">
        <v>101</v>
      </c>
      <c r="G169" s="145"/>
      <c r="I169" s="63">
        <v>2.8439999999999999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5"/>
        <v>2.9435399999999996</v>
      </c>
      <c r="E170" s="62" t="s">
        <v>16</v>
      </c>
      <c r="F170" s="130" t="s">
        <v>101</v>
      </c>
      <c r="G170" s="145"/>
      <c r="I170" s="63">
        <v>2.8439999999999999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5"/>
        <v>14.618339999999998</v>
      </c>
      <c r="E171" s="62" t="s">
        <v>16</v>
      </c>
      <c r="F171" s="130" t="s">
        <v>101</v>
      </c>
      <c r="G171" s="145"/>
      <c r="I171" s="63">
        <v>14.123999999999999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5"/>
        <v>14.966099999999999</v>
      </c>
      <c r="E172" s="62" t="s">
        <v>16</v>
      </c>
      <c r="F172" s="130" t="s">
        <v>101</v>
      </c>
      <c r="G172" s="145"/>
      <c r="I172" s="63">
        <v>14.46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5"/>
        <v>13.339079999999999</v>
      </c>
      <c r="E173" s="62" t="s">
        <v>16</v>
      </c>
      <c r="F173" s="130" t="s">
        <v>101</v>
      </c>
      <c r="G173" s="145"/>
      <c r="I173" s="63">
        <v>12.888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5"/>
        <v>10.14714</v>
      </c>
      <c r="E174" s="62" t="s">
        <v>22</v>
      </c>
      <c r="F174" s="130" t="s">
        <v>101</v>
      </c>
      <c r="G174" s="145"/>
      <c r="I174" s="63">
        <v>9.8040000000000003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5"/>
        <v>15.38838</v>
      </c>
      <c r="E175" s="62" t="s">
        <v>16</v>
      </c>
      <c r="F175" s="130" t="s">
        <v>101</v>
      </c>
      <c r="G175" s="145"/>
      <c r="I175" s="63">
        <v>14.868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5"/>
        <v>13.984919999999997</v>
      </c>
      <c r="E176" s="62" t="s">
        <v>16</v>
      </c>
      <c r="F176" s="130" t="s">
        <v>101</v>
      </c>
      <c r="G176" s="145"/>
      <c r="I176" s="63">
        <v>13.511999999999999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5"/>
        <v>12.829859999999998</v>
      </c>
      <c r="E177" s="62" t="s">
        <v>16</v>
      </c>
      <c r="F177" s="130" t="s">
        <v>101</v>
      </c>
      <c r="G177" s="145"/>
      <c r="I177" s="63">
        <v>12.395999999999999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5"/>
        <v>17.723339999999997</v>
      </c>
      <c r="E178" s="62" t="s">
        <v>16</v>
      </c>
      <c r="F178" s="130" t="s">
        <v>101</v>
      </c>
      <c r="G178" s="145"/>
      <c r="I178" s="63">
        <v>17.123999999999999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5"/>
        <v>24.032700000000002</v>
      </c>
      <c r="E179" s="62" t="s">
        <v>16</v>
      </c>
      <c r="F179" s="130" t="s">
        <v>101</v>
      </c>
      <c r="G179" s="145"/>
      <c r="I179" s="63">
        <v>23.220000000000002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5"/>
        <v>6.4335599999999991</v>
      </c>
      <c r="E180" s="62" t="s">
        <v>16</v>
      </c>
      <c r="F180" s="130" t="s">
        <v>101</v>
      </c>
      <c r="G180" s="145"/>
      <c r="I180" s="63">
        <v>6.2159999999999993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5"/>
        <v>17.027820000000002</v>
      </c>
      <c r="E181" s="62" t="s">
        <v>16</v>
      </c>
      <c r="F181" s="130" t="s">
        <v>101</v>
      </c>
      <c r="G181" s="145"/>
      <c r="I181" s="63">
        <v>16.452000000000002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5"/>
        <v>22.256640000000001</v>
      </c>
      <c r="E182" s="62" t="s">
        <v>16</v>
      </c>
      <c r="F182" s="130" t="s">
        <v>101</v>
      </c>
      <c r="G182" s="145"/>
      <c r="I182" s="63">
        <v>21.504000000000001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5"/>
        <v>43.581780000000002</v>
      </c>
      <c r="E183" s="62" t="s">
        <v>16</v>
      </c>
      <c r="F183" s="130" t="s">
        <v>101</v>
      </c>
      <c r="G183" s="145"/>
      <c r="I183" s="63">
        <v>42.108000000000004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5"/>
        <v>20.443319999999996</v>
      </c>
      <c r="E184" s="62" t="s">
        <v>16</v>
      </c>
      <c r="F184" s="130" t="s">
        <v>101</v>
      </c>
      <c r="G184" s="145"/>
      <c r="I184" s="63">
        <v>19.751999999999999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5"/>
        <v>25.846019999999996</v>
      </c>
      <c r="E185" s="62" t="s">
        <v>16</v>
      </c>
      <c r="F185" s="130" t="s">
        <v>101</v>
      </c>
      <c r="G185" s="145"/>
      <c r="I185" s="63">
        <v>24.971999999999998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5"/>
        <v>25.846019999999996</v>
      </c>
      <c r="E186" s="62" t="s">
        <v>16</v>
      </c>
      <c r="F186" s="130" t="s">
        <v>101</v>
      </c>
      <c r="G186" s="145"/>
      <c r="I186" s="63">
        <v>24.971999999999998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5"/>
        <v>25.846019999999996</v>
      </c>
      <c r="E187" s="62" t="s">
        <v>16</v>
      </c>
      <c r="F187" s="130" t="s">
        <v>101</v>
      </c>
      <c r="G187" s="145"/>
      <c r="I187" s="63">
        <v>24.971999999999998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5"/>
        <v>326.24730715319998</v>
      </c>
      <c r="E188" s="27" t="s">
        <v>16</v>
      </c>
      <c r="F188" s="130" t="s">
        <v>337</v>
      </c>
      <c r="G188" s="131"/>
      <c r="I188" s="63">
        <v>315.21478952000001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5"/>
        <v>159.33617999999996</v>
      </c>
      <c r="E189" s="27" t="s">
        <v>16</v>
      </c>
      <c r="F189" s="130" t="s">
        <v>101</v>
      </c>
      <c r="G189" s="145"/>
      <c r="I189" s="63">
        <v>153.94799999999998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5"/>
        <v>20.555099999999999</v>
      </c>
      <c r="E190" s="62" t="s">
        <v>16</v>
      </c>
      <c r="F190" s="130" t="s">
        <v>101</v>
      </c>
      <c r="G190" s="145"/>
      <c r="I190" s="63">
        <v>19.86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5"/>
        <v>14.196059999999997</v>
      </c>
      <c r="E191" s="62" t="s">
        <v>16</v>
      </c>
      <c r="F191" s="130" t="s">
        <v>101</v>
      </c>
      <c r="G191" s="145"/>
      <c r="I191" s="63">
        <v>13.715999999999999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5"/>
        <v>8.0357399999999988</v>
      </c>
      <c r="E192" s="62" t="s">
        <v>16</v>
      </c>
      <c r="F192" s="130" t="s">
        <v>101</v>
      </c>
      <c r="G192" s="145"/>
      <c r="I192" s="63">
        <v>7.7639999999999993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5"/>
        <v>7.5016799999999986</v>
      </c>
      <c r="E193" s="62" t="s">
        <v>16</v>
      </c>
      <c r="F193" s="130" t="s">
        <v>101</v>
      </c>
      <c r="G193" s="145"/>
      <c r="I193" s="63">
        <v>7.2479999999999993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5"/>
        <v>14.36994</v>
      </c>
      <c r="E194" s="62" t="s">
        <v>16</v>
      </c>
      <c r="F194" s="130" t="s">
        <v>101</v>
      </c>
      <c r="G194" s="145"/>
      <c r="I194" s="63">
        <v>13.884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5"/>
        <v>3.1546799999999999</v>
      </c>
      <c r="E195" s="62" t="s">
        <v>16</v>
      </c>
      <c r="F195" s="130" t="s">
        <v>101</v>
      </c>
      <c r="G195" s="145"/>
      <c r="I195" s="63">
        <v>3.048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5"/>
        <v>8.5573799999999984</v>
      </c>
      <c r="E196" s="62" t="s">
        <v>16</v>
      </c>
      <c r="F196" s="130" t="s">
        <v>101</v>
      </c>
      <c r="G196" s="145"/>
      <c r="I196" s="63">
        <v>8.2679999999999989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6">$I197*1.035</f>
        <v>16.630379999999999</v>
      </c>
      <c r="E197" s="62" t="s">
        <v>22</v>
      </c>
      <c r="F197" s="130" t="s">
        <v>230</v>
      </c>
      <c r="G197" s="145"/>
      <c r="I197" s="63">
        <v>16.068000000000001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6"/>
        <v>21.151259999999997</v>
      </c>
      <c r="E198" s="62" t="s">
        <v>16</v>
      </c>
      <c r="F198" s="130" t="s">
        <v>101</v>
      </c>
      <c r="G198" s="145"/>
      <c r="I198" s="63">
        <v>20.436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6"/>
        <v>19.238579999999999</v>
      </c>
      <c r="E199" s="62" t="s">
        <v>16</v>
      </c>
      <c r="F199" s="130" t="s">
        <v>101</v>
      </c>
      <c r="G199" s="145"/>
      <c r="I199" s="63">
        <v>18.588000000000001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6"/>
        <v>8.3213999999999988</v>
      </c>
      <c r="E200" s="62" t="s">
        <v>16</v>
      </c>
      <c r="F200" s="130" t="s">
        <v>101</v>
      </c>
      <c r="G200" s="145"/>
      <c r="I200" s="63">
        <v>8.0399999999999991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6"/>
        <v>10.7433</v>
      </c>
      <c r="E201" s="27" t="s">
        <v>16</v>
      </c>
      <c r="F201" s="130" t="s">
        <v>101</v>
      </c>
      <c r="G201" s="145"/>
      <c r="I201" s="63">
        <v>10.38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6"/>
        <v>18.071099999999998</v>
      </c>
      <c r="E202" s="62" t="s">
        <v>16</v>
      </c>
      <c r="F202" s="130" t="s">
        <v>101</v>
      </c>
      <c r="G202" s="145"/>
      <c r="I202" s="63">
        <v>17.46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6"/>
        <v>16.208099999999998</v>
      </c>
      <c r="E203" s="62" t="s">
        <v>16</v>
      </c>
      <c r="F203" s="130" t="s">
        <v>101</v>
      </c>
      <c r="G203" s="145"/>
      <c r="I203" s="63">
        <v>15.66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6"/>
        <v>43.581780000000002</v>
      </c>
      <c r="E204" s="62" t="s">
        <v>16</v>
      </c>
      <c r="F204" s="130" t="s">
        <v>101</v>
      </c>
      <c r="G204" s="145"/>
      <c r="I204" s="63">
        <v>42.108000000000004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6"/>
        <v>48.760919999999992</v>
      </c>
      <c r="E205" s="62" t="s">
        <v>16</v>
      </c>
      <c r="F205" s="130" t="s">
        <v>101</v>
      </c>
      <c r="G205" s="145"/>
      <c r="I205" s="63">
        <v>47.111999999999995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6"/>
        <v>22.269059999999996</v>
      </c>
      <c r="E206" s="62" t="s">
        <v>16</v>
      </c>
      <c r="F206" s="130" t="s">
        <v>101</v>
      </c>
      <c r="G206" s="145"/>
      <c r="I206" s="63">
        <v>21.515999999999998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6"/>
        <v>59.380019999999995</v>
      </c>
      <c r="E207" s="62" t="s">
        <v>22</v>
      </c>
      <c r="F207" s="130" t="s">
        <v>101</v>
      </c>
      <c r="G207" s="145"/>
      <c r="I207" s="63">
        <v>57.372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6"/>
        <v>5.4399599999999992</v>
      </c>
      <c r="E208" s="62" t="s">
        <v>16</v>
      </c>
      <c r="F208" s="130" t="s">
        <v>230</v>
      </c>
      <c r="G208" s="145"/>
      <c r="I208" s="63">
        <v>5.2559999999999993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6"/>
        <v>6.6074399999999995</v>
      </c>
      <c r="E209" s="62" t="s">
        <v>16</v>
      </c>
      <c r="F209" s="130" t="s">
        <v>101</v>
      </c>
      <c r="G209" s="145"/>
      <c r="I209" s="63">
        <v>6.3840000000000003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6"/>
        <v>26.34282</v>
      </c>
      <c r="E210" s="62" t="s">
        <v>16</v>
      </c>
      <c r="F210" s="130" t="s">
        <v>101</v>
      </c>
      <c r="G210" s="145"/>
      <c r="I210" s="63">
        <v>25.452000000000002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6"/>
        <v>5.5641600000000002</v>
      </c>
      <c r="E211" s="62" t="s">
        <v>16</v>
      </c>
      <c r="F211" s="130" t="s">
        <v>101</v>
      </c>
      <c r="G211" s="145"/>
      <c r="I211" s="63">
        <v>5.3760000000000003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6"/>
        <v>33.807239999999993</v>
      </c>
      <c r="E212" s="62" t="s">
        <v>16</v>
      </c>
      <c r="F212" s="130" t="s">
        <v>101</v>
      </c>
      <c r="G212" s="145"/>
      <c r="I212" s="63">
        <v>32.663999999999994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6"/>
        <v>13.339079999999999</v>
      </c>
      <c r="E213" s="62" t="s">
        <v>16</v>
      </c>
      <c r="F213" s="130" t="s">
        <v>101</v>
      </c>
      <c r="G213" s="145"/>
      <c r="I213" s="63">
        <v>12.888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6"/>
        <v>5.3281799999999997</v>
      </c>
      <c r="E214" s="62" t="s">
        <v>22</v>
      </c>
      <c r="F214" s="130" t="s">
        <v>101</v>
      </c>
      <c r="G214" s="145"/>
      <c r="I214" s="63">
        <v>5.1479999999999997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6"/>
        <v>23.983019999999996</v>
      </c>
      <c r="E215" s="27" t="s">
        <v>16</v>
      </c>
      <c r="F215" s="130" t="s">
        <v>230</v>
      </c>
      <c r="G215" s="145"/>
      <c r="I215" s="63">
        <v>23.171999999999997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6"/>
        <v>5.3033399999999995</v>
      </c>
      <c r="E216" s="62" t="s">
        <v>16</v>
      </c>
      <c r="F216" s="130" t="s">
        <v>101</v>
      </c>
      <c r="G216" s="145"/>
      <c r="I216" s="63">
        <v>5.1239999999999997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6"/>
        <v>10.780559999999998</v>
      </c>
      <c r="E217" s="62" t="s">
        <v>22</v>
      </c>
      <c r="F217" s="130" t="s">
        <v>101</v>
      </c>
      <c r="G217" s="145"/>
      <c r="I217" s="63">
        <v>10.415999999999999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6"/>
        <v>4.9555800000000003</v>
      </c>
      <c r="E218" s="62" t="s">
        <v>16</v>
      </c>
      <c r="F218" s="130" t="s">
        <v>101</v>
      </c>
      <c r="G218" s="145"/>
      <c r="I218" s="63">
        <v>4.7880000000000003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6"/>
        <v>7.042139999999999</v>
      </c>
      <c r="E219" s="62" t="s">
        <v>16</v>
      </c>
      <c r="F219" s="130" t="s">
        <v>101</v>
      </c>
      <c r="G219" s="145"/>
      <c r="I219" s="63">
        <v>6.8039999999999994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6"/>
        <v>7.6258799999999987</v>
      </c>
      <c r="E220" s="62" t="s">
        <v>16</v>
      </c>
      <c r="F220" s="130" t="s">
        <v>101</v>
      </c>
      <c r="G220" s="145"/>
      <c r="I220" s="63">
        <v>7.3679999999999994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6"/>
        <v>22.852799999999995</v>
      </c>
      <c r="E221" s="62" t="s">
        <v>16</v>
      </c>
      <c r="F221" s="130" t="s">
        <v>101</v>
      </c>
      <c r="G221" s="145"/>
      <c r="I221" s="63">
        <v>22.08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6"/>
        <v>17.87238</v>
      </c>
      <c r="E222" s="62" t="s">
        <v>16</v>
      </c>
      <c r="F222" s="130" t="s">
        <v>101</v>
      </c>
      <c r="G222" s="145"/>
      <c r="I222" s="63">
        <v>17.268000000000001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6"/>
        <v>15.996959999999998</v>
      </c>
      <c r="E223" s="62" t="s">
        <v>16</v>
      </c>
      <c r="F223" s="130" t="s">
        <v>101</v>
      </c>
      <c r="G223" s="145"/>
      <c r="I223" s="63">
        <v>15.456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6"/>
        <v>6.1478999999999999</v>
      </c>
      <c r="E224" s="62" t="s">
        <v>16</v>
      </c>
      <c r="F224" s="130" t="s">
        <v>101</v>
      </c>
      <c r="G224" s="145"/>
      <c r="I224" s="63">
        <v>5.94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6"/>
        <v>5.3033399999999995</v>
      </c>
      <c r="E225" s="62" t="s">
        <v>16</v>
      </c>
      <c r="F225" s="130" t="s">
        <v>101</v>
      </c>
      <c r="G225" s="145"/>
      <c r="I225" s="63">
        <v>5.1239999999999997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6"/>
        <v>70.455497702399995</v>
      </c>
      <c r="E226" s="27" t="s">
        <v>16</v>
      </c>
      <c r="F226" s="130" t="s">
        <v>190</v>
      </c>
      <c r="G226" s="131"/>
      <c r="I226" s="63">
        <v>68.072944640000003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6"/>
        <v>43.581780000000002</v>
      </c>
      <c r="E227" s="62" t="s">
        <v>16</v>
      </c>
      <c r="F227" s="130" t="s">
        <v>101</v>
      </c>
      <c r="G227" s="145"/>
      <c r="I227" s="63">
        <v>42.108000000000004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6"/>
        <v>104.01418990439998</v>
      </c>
      <c r="E228" s="27" t="s">
        <v>16</v>
      </c>
      <c r="F228" s="130" t="s">
        <v>190</v>
      </c>
      <c r="G228" s="131"/>
      <c r="I228" s="63">
        <v>100.49680183999999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6"/>
        <v>104.01418990439998</v>
      </c>
      <c r="E229" s="27" t="s">
        <v>16</v>
      </c>
      <c r="F229" s="130" t="s">
        <v>190</v>
      </c>
      <c r="G229" s="131"/>
      <c r="I229" s="63">
        <v>100.49680183999999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6"/>
        <v>672.41675856599988</v>
      </c>
      <c r="E230" s="27" t="s">
        <v>16</v>
      </c>
      <c r="F230" s="130" t="s">
        <v>337</v>
      </c>
      <c r="G230" s="131"/>
      <c r="I230" s="63">
        <v>649.67802759999995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6"/>
        <v>5.3033399999999995</v>
      </c>
      <c r="E231" s="62" t="s">
        <v>16</v>
      </c>
      <c r="F231" s="130" t="s">
        <v>230</v>
      </c>
      <c r="G231" s="145"/>
      <c r="I231" s="63">
        <v>5.1239999999999997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6"/>
        <v>17.052659999999999</v>
      </c>
      <c r="E232" s="62" t="s">
        <v>16</v>
      </c>
      <c r="F232" s="130" t="s">
        <v>101</v>
      </c>
      <c r="G232" s="145"/>
      <c r="I232" s="63">
        <v>16.475999999999999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6"/>
        <v>76.979159999999979</v>
      </c>
      <c r="E233" s="62" t="s">
        <v>16</v>
      </c>
      <c r="F233" s="130" t="s">
        <v>101</v>
      </c>
      <c r="G233" s="145"/>
      <c r="I233" s="63">
        <v>74.375999999999991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6"/>
        <v>7.4644199999999987</v>
      </c>
      <c r="E234" s="62" t="s">
        <v>22</v>
      </c>
      <c r="F234" s="130" t="s">
        <v>101</v>
      </c>
      <c r="G234" s="145"/>
      <c r="I234" s="63">
        <v>7.2119999999999997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6"/>
        <v>19.760219999999997</v>
      </c>
      <c r="E235" s="62" t="s">
        <v>16</v>
      </c>
      <c r="F235" s="130" t="s">
        <v>101</v>
      </c>
      <c r="G235" s="145"/>
      <c r="I235" s="63">
        <v>19.091999999999999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6"/>
        <v>20.244599999999998</v>
      </c>
      <c r="E236" s="62" t="s">
        <v>16</v>
      </c>
      <c r="F236" s="130" t="s">
        <v>101</v>
      </c>
      <c r="G236" s="145"/>
      <c r="I236" s="63">
        <v>19.559999999999999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6"/>
        <v>6.4335599999999991</v>
      </c>
      <c r="E237" s="62" t="s">
        <v>16</v>
      </c>
      <c r="F237" s="130" t="s">
        <v>101</v>
      </c>
      <c r="G237" s="145"/>
      <c r="I237" s="63">
        <v>6.2159999999999993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6"/>
        <v>43.581780000000002</v>
      </c>
      <c r="E238" s="62" t="s">
        <v>16</v>
      </c>
      <c r="F238" s="130" t="s">
        <v>101</v>
      </c>
      <c r="G238" s="145"/>
      <c r="I238" s="63">
        <v>42.108000000000004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6"/>
        <v>15.487739999999999</v>
      </c>
      <c r="E239" s="62" t="s">
        <v>16</v>
      </c>
      <c r="F239" s="130" t="s">
        <v>101</v>
      </c>
      <c r="G239" s="145"/>
      <c r="I239" s="63">
        <v>14.964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6"/>
        <v>326.24730715319998</v>
      </c>
      <c r="E240" s="62" t="s">
        <v>16</v>
      </c>
      <c r="F240" s="130" t="s">
        <v>337</v>
      </c>
      <c r="G240" s="131"/>
      <c r="I240" s="63">
        <v>315.21478952000001</v>
      </c>
    </row>
    <row r="241" spans="1:9" ht="15.75" thickBot="1" x14ac:dyDescent="0.3">
      <c r="A241" s="61" t="s">
        <v>441</v>
      </c>
      <c r="B241" s="26" t="s">
        <v>800</v>
      </c>
      <c r="C241" s="62">
        <v>81003</v>
      </c>
      <c r="D241" s="70">
        <f t="shared" si="6"/>
        <v>2.7944999999999993</v>
      </c>
      <c r="E241" s="62" t="s">
        <v>22</v>
      </c>
      <c r="F241" s="130" t="s">
        <v>101</v>
      </c>
      <c r="G241" s="145"/>
      <c r="I241" s="63">
        <v>2.6999999999999997</v>
      </c>
    </row>
    <row r="242" spans="1:9" ht="15.75" thickBot="1" x14ac:dyDescent="0.3">
      <c r="A242" s="61" t="s">
        <v>443</v>
      </c>
      <c r="B242" s="26" t="s">
        <v>801</v>
      </c>
      <c r="C242" s="62">
        <v>81001</v>
      </c>
      <c r="D242" s="70">
        <f t="shared" si="6"/>
        <v>3.9371399999999994</v>
      </c>
      <c r="E242" s="62" t="s">
        <v>22</v>
      </c>
      <c r="F242" s="130" t="s">
        <v>101</v>
      </c>
      <c r="G242" s="145"/>
      <c r="I242" s="63">
        <v>3.8039999999999998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6"/>
        <v>10.022939999999998</v>
      </c>
      <c r="E243" s="62" t="s">
        <v>16</v>
      </c>
      <c r="F243" s="130" t="s">
        <v>101</v>
      </c>
      <c r="G243" s="145"/>
      <c r="I243" s="63">
        <v>9.6839999999999993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6"/>
        <v>47.816999999999993</v>
      </c>
      <c r="E244" s="62" t="s">
        <v>16</v>
      </c>
      <c r="F244" s="130" t="s">
        <v>101</v>
      </c>
      <c r="G244" s="145"/>
      <c r="I244" s="63">
        <v>46.199999999999996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6"/>
        <v>18.72936</v>
      </c>
      <c r="E245" s="62" t="s">
        <v>16</v>
      </c>
      <c r="F245" s="130" t="s">
        <v>101</v>
      </c>
      <c r="G245" s="145"/>
      <c r="I245" s="63">
        <v>18.096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6"/>
        <v>36.763199999999998</v>
      </c>
      <c r="E246" s="62" t="s">
        <v>16</v>
      </c>
      <c r="F246" s="130" t="s">
        <v>101</v>
      </c>
      <c r="G246" s="145"/>
      <c r="I246" s="63">
        <v>35.520000000000003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6"/>
        <v>18.692099999999996</v>
      </c>
      <c r="E247" s="62" t="s">
        <v>16</v>
      </c>
      <c r="F247" s="130" t="s">
        <v>101</v>
      </c>
      <c r="G247" s="145"/>
      <c r="I247" s="63">
        <v>18.059999999999999</v>
      </c>
    </row>
    <row r="248" spans="1:9" x14ac:dyDescent="0.25">
      <c r="C248"/>
      <c r="D248" s="32"/>
      <c r="E248" s="9"/>
      <c r="F248" s="153"/>
      <c r="G248" s="64"/>
    </row>
    <row r="249" spans="1:9" ht="15.75" thickBot="1" x14ac:dyDescent="0.3">
      <c r="F249" s="154"/>
      <c r="G249" s="6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0" t="s">
        <v>12</v>
      </c>
      <c r="F250" s="129" t="s">
        <v>97</v>
      </c>
      <c r="G250" s="112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8"/>
      <c r="G251" s="113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7">$I252*1.035</f>
        <v>221.73595143839995</v>
      </c>
      <c r="E252" s="62" t="s">
        <v>22</v>
      </c>
      <c r="F252" s="130" t="s">
        <v>458</v>
      </c>
      <c r="G252" s="131"/>
      <c r="I252" s="63">
        <v>214.23763423999998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7"/>
        <v>221.73595143839995</v>
      </c>
      <c r="E253" s="62" t="s">
        <v>16</v>
      </c>
      <c r="F253" s="130" t="s">
        <v>458</v>
      </c>
      <c r="G253" s="131"/>
      <c r="I253" s="63">
        <v>214.23763423999998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7"/>
        <v>221.73595143839995</v>
      </c>
      <c r="E254" s="62" t="s">
        <v>22</v>
      </c>
      <c r="F254" s="130" t="s">
        <v>463</v>
      </c>
      <c r="G254" s="145"/>
      <c r="I254" s="63">
        <v>214.23763423999998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7"/>
        <v>180.24036219179996</v>
      </c>
      <c r="E255" s="62" t="s">
        <v>16</v>
      </c>
      <c r="F255" s="130" t="s">
        <v>190</v>
      </c>
      <c r="G255" s="131"/>
      <c r="I255" s="63">
        <v>174.14527747999998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7"/>
        <v>221.73595143839995</v>
      </c>
      <c r="E256" s="62" t="s">
        <v>16</v>
      </c>
      <c r="F256" s="130" t="s">
        <v>190</v>
      </c>
      <c r="G256" s="131"/>
      <c r="I256" s="63">
        <v>214.23763423999998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7"/>
        <v>180.24036219179996</v>
      </c>
      <c r="E257" s="62" t="s">
        <v>16</v>
      </c>
      <c r="F257" s="130" t="s">
        <v>190</v>
      </c>
      <c r="G257" s="131"/>
      <c r="I257" s="63">
        <v>174.14527747999998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7"/>
        <v>221.73595143839995</v>
      </c>
      <c r="E258" s="62" t="s">
        <v>16</v>
      </c>
      <c r="F258" s="130" t="s">
        <v>463</v>
      </c>
      <c r="G258" s="131"/>
      <c r="I258" s="63">
        <v>214.23763423999998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7"/>
        <v>221.73595143839995</v>
      </c>
      <c r="E259" s="62" t="s">
        <v>16</v>
      </c>
      <c r="F259" s="130" t="s">
        <v>190</v>
      </c>
      <c r="G259" s="131"/>
      <c r="I259" s="63">
        <v>214.23763423999998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7"/>
        <v>806.38518854699987</v>
      </c>
      <c r="E260" s="62" t="s">
        <v>16</v>
      </c>
      <c r="F260" s="130" t="s">
        <v>463</v>
      </c>
      <c r="G260" s="131"/>
      <c r="I260" s="63">
        <v>779.11612419999994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7"/>
        <v>22.987349999999999</v>
      </c>
      <c r="E261" s="62" t="s">
        <v>16</v>
      </c>
      <c r="F261" s="130" t="s">
        <v>230</v>
      </c>
      <c r="G261" s="145"/>
      <c r="I261" s="63">
        <v>22.21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7"/>
        <v>221.73595143839995</v>
      </c>
      <c r="E262" s="62" t="s">
        <v>16</v>
      </c>
      <c r="F262" s="130" t="s">
        <v>190</v>
      </c>
      <c r="G262" s="131"/>
      <c r="I262" s="63">
        <v>214.23763423999998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7"/>
        <v>180.24036219179996</v>
      </c>
      <c r="E263" s="62" t="s">
        <v>16</v>
      </c>
      <c r="F263" s="130" t="s">
        <v>190</v>
      </c>
      <c r="G263" s="131"/>
      <c r="I263" s="63">
        <v>174.14527747999998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7"/>
        <v>180.24036219179996</v>
      </c>
      <c r="E264" s="62" t="s">
        <v>16</v>
      </c>
      <c r="F264" s="130" t="s">
        <v>190</v>
      </c>
      <c r="G264" s="131"/>
      <c r="I264" s="63">
        <v>174.14527747999998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7"/>
        <v>221.73595143839995</v>
      </c>
      <c r="E265" s="62" t="s">
        <v>16</v>
      </c>
      <c r="F265" s="130" t="s">
        <v>190</v>
      </c>
      <c r="G265" s="131"/>
      <c r="I265" s="63">
        <v>214.23763423999998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7"/>
        <v>180.24036219179996</v>
      </c>
      <c r="E266" s="62" t="s">
        <v>16</v>
      </c>
      <c r="F266" s="130" t="s">
        <v>458</v>
      </c>
      <c r="G266" s="131"/>
      <c r="I266" s="63">
        <v>174.14527747999998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7"/>
        <v>180.24036219179996</v>
      </c>
      <c r="E267" s="62" t="s">
        <v>16</v>
      </c>
      <c r="F267" s="130" t="s">
        <v>458</v>
      </c>
      <c r="G267" s="131"/>
      <c r="I267" s="63">
        <v>174.14527747999998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7"/>
        <v>180.24036219179996</v>
      </c>
      <c r="E268" s="62" t="s">
        <v>16</v>
      </c>
      <c r="F268" s="130" t="s">
        <v>190</v>
      </c>
      <c r="G268" s="131"/>
      <c r="I268" s="63">
        <v>174.14527747999998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7"/>
        <v>764.3569216464</v>
      </c>
      <c r="E269" s="62" t="s">
        <v>22</v>
      </c>
      <c r="F269" s="130" t="s">
        <v>458</v>
      </c>
      <c r="G269" s="131"/>
      <c r="I269" s="63">
        <v>738.50910304000001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7"/>
        <v>484.47032631299987</v>
      </c>
      <c r="E270" s="62" t="s">
        <v>16</v>
      </c>
      <c r="F270" s="130" t="s">
        <v>458</v>
      </c>
      <c r="G270" s="131"/>
      <c r="I270" s="63">
        <v>468.08727179999994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7"/>
        <v>374.13502824779994</v>
      </c>
      <c r="E271" s="62" t="s">
        <v>16</v>
      </c>
      <c r="F271" s="130" t="s">
        <v>458</v>
      </c>
      <c r="G271" s="131"/>
      <c r="I271" s="63">
        <v>361.48311907999999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7"/>
        <v>374.13502824779994</v>
      </c>
      <c r="E272" s="62" t="s">
        <v>16</v>
      </c>
      <c r="F272" s="130" t="s">
        <v>458</v>
      </c>
      <c r="G272" s="131"/>
      <c r="I272" s="63">
        <v>361.48311907999999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7"/>
        <v>221.73595143839995</v>
      </c>
      <c r="E273" s="62" t="s">
        <v>22</v>
      </c>
      <c r="F273" s="130" t="s">
        <v>458</v>
      </c>
      <c r="G273" s="131"/>
      <c r="I273" s="63">
        <v>214.23763423999998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7"/>
        <v>221.73595143839995</v>
      </c>
      <c r="E274" s="62" t="s">
        <v>16</v>
      </c>
      <c r="F274" s="130" t="s">
        <v>458</v>
      </c>
      <c r="G274" s="131"/>
      <c r="I274" s="63">
        <v>214.23763423999998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7"/>
        <v>221.73595143839995</v>
      </c>
      <c r="E275" s="62" t="s">
        <v>16</v>
      </c>
      <c r="F275" s="130" t="s">
        <v>458</v>
      </c>
      <c r="G275" s="131"/>
      <c r="I275" s="63">
        <v>214.23763423999998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7"/>
        <v>221.73595143839995</v>
      </c>
      <c r="E276" s="62" t="s">
        <v>16</v>
      </c>
      <c r="F276" s="130" t="s">
        <v>458</v>
      </c>
      <c r="G276" s="131"/>
      <c r="I276" s="63">
        <v>214.23763423999998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7"/>
        <v>374.13502824779994</v>
      </c>
      <c r="E277" s="62" t="s">
        <v>16</v>
      </c>
      <c r="F277" s="130" t="s">
        <v>458</v>
      </c>
      <c r="G277" s="131"/>
      <c r="I277" s="63">
        <v>361.48311907999999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7"/>
        <v>221.73595143839995</v>
      </c>
      <c r="E278" s="62" t="s">
        <v>16</v>
      </c>
      <c r="F278" s="130" t="s">
        <v>458</v>
      </c>
      <c r="G278" s="131"/>
      <c r="I278" s="63">
        <v>214.23763423999998</v>
      </c>
    </row>
    <row r="279" spans="1:9" ht="15.75" thickBot="1" x14ac:dyDescent="0.3">
      <c r="A279" s="61" t="s">
        <v>512</v>
      </c>
      <c r="B279" s="65" t="s">
        <v>802</v>
      </c>
      <c r="C279" s="25">
        <v>72193</v>
      </c>
      <c r="D279" s="70">
        <f t="shared" si="7"/>
        <v>374.13502824779994</v>
      </c>
      <c r="E279" s="62" t="s">
        <v>22</v>
      </c>
      <c r="F279" s="130" t="s">
        <v>458</v>
      </c>
      <c r="G279" s="145"/>
      <c r="I279" s="63">
        <v>361.48311907999999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7"/>
        <v>374.13502824779994</v>
      </c>
      <c r="E280" s="62" t="s">
        <v>16</v>
      </c>
      <c r="F280" s="130" t="s">
        <v>458</v>
      </c>
      <c r="G280" s="131"/>
      <c r="I280" s="63">
        <v>361.48311907999999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7"/>
        <v>221.73595143839995</v>
      </c>
      <c r="E281" s="62" t="s">
        <v>16</v>
      </c>
      <c r="F281" s="130" t="s">
        <v>458</v>
      </c>
      <c r="G281" s="131"/>
      <c r="I281" s="63">
        <v>214.23763423999998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7"/>
        <v>106.62569999999998</v>
      </c>
      <c r="E282" s="62" t="s">
        <v>22</v>
      </c>
      <c r="F282" s="130" t="s">
        <v>230</v>
      </c>
      <c r="G282" s="145"/>
      <c r="I282" s="63">
        <v>103.02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7"/>
        <v>83.638350000000003</v>
      </c>
      <c r="E283" s="62" t="s">
        <v>22</v>
      </c>
      <c r="F283" s="130" t="s">
        <v>230</v>
      </c>
      <c r="G283" s="145"/>
      <c r="I283" s="63">
        <v>80.81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7"/>
        <v>180.24036219179996</v>
      </c>
      <c r="E284" s="62" t="s">
        <v>16</v>
      </c>
      <c r="F284" s="130" t="s">
        <v>190</v>
      </c>
      <c r="G284" s="131"/>
      <c r="I284" s="63">
        <v>174.14527747999998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7"/>
        <v>374.13502824779994</v>
      </c>
      <c r="E285" s="62" t="s">
        <v>16</v>
      </c>
      <c r="F285" s="130" t="s">
        <v>190</v>
      </c>
      <c r="G285" s="131"/>
      <c r="I285" s="63">
        <v>361.48311907999999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7"/>
        <v>180.24036219179996</v>
      </c>
      <c r="E286" s="62" t="s">
        <v>16</v>
      </c>
      <c r="F286" s="130" t="s">
        <v>190</v>
      </c>
      <c r="G286" s="131"/>
      <c r="I286" s="63">
        <v>174.14527747999998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7"/>
        <v>180.24036219179996</v>
      </c>
      <c r="E287" s="62" t="s">
        <v>16</v>
      </c>
      <c r="F287" s="130" t="s">
        <v>190</v>
      </c>
      <c r="G287" s="131"/>
      <c r="I287" s="63">
        <v>174.14527747999998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7"/>
        <v>180.24036219179996</v>
      </c>
      <c r="E288" s="62" t="s">
        <v>16</v>
      </c>
      <c r="F288" s="130" t="s">
        <v>190</v>
      </c>
      <c r="G288" s="131"/>
      <c r="I288" s="63">
        <v>174.14527747999998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7"/>
        <v>180.24036219179996</v>
      </c>
      <c r="E289" s="62" t="s">
        <v>16</v>
      </c>
      <c r="F289" s="130" t="s">
        <v>190</v>
      </c>
      <c r="G289" s="131"/>
      <c r="I289" s="63">
        <v>174.14527747999998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7"/>
        <v>180.24036219179996</v>
      </c>
      <c r="E290" s="62" t="s">
        <v>16</v>
      </c>
      <c r="F290" s="130" t="s">
        <v>190</v>
      </c>
      <c r="G290" s="131"/>
      <c r="I290" s="63">
        <v>174.14527747999998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7"/>
        <v>806.38518854699987</v>
      </c>
      <c r="E291" s="62" t="s">
        <v>16</v>
      </c>
      <c r="F291" s="130" t="s">
        <v>463</v>
      </c>
      <c r="G291" s="131"/>
      <c r="I291" s="63">
        <v>779.11612419999994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7"/>
        <v>180.24036219179996</v>
      </c>
      <c r="E292" s="62" t="s">
        <v>16</v>
      </c>
      <c r="F292" s="130" t="s">
        <v>190</v>
      </c>
      <c r="G292" s="131"/>
      <c r="I292" s="63">
        <v>174.14527747999998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7"/>
        <v>221.73595143839995</v>
      </c>
      <c r="E293" s="62" t="s">
        <v>16</v>
      </c>
      <c r="F293" s="130" t="s">
        <v>190</v>
      </c>
      <c r="G293" s="131"/>
      <c r="I293" s="63">
        <v>214.23763423999998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7"/>
        <v>806.38518854699987</v>
      </c>
      <c r="E294" s="62" t="s">
        <v>16</v>
      </c>
      <c r="F294" s="130" t="s">
        <v>463</v>
      </c>
      <c r="G294" s="131"/>
      <c r="I294" s="63">
        <v>779.11612419999994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7"/>
        <v>180.24036219179996</v>
      </c>
      <c r="E295" s="62" t="s">
        <v>16</v>
      </c>
      <c r="F295" s="130" t="s">
        <v>190</v>
      </c>
      <c r="G295" s="131"/>
      <c r="I295" s="63">
        <v>174.14527747999998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7"/>
        <v>221.73595143839995</v>
      </c>
      <c r="E296" s="62" t="s">
        <v>16</v>
      </c>
      <c r="F296" s="130" t="s">
        <v>190</v>
      </c>
      <c r="G296" s="131"/>
      <c r="I296" s="63">
        <v>214.23763423999998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7"/>
        <v>221.73595143839995</v>
      </c>
      <c r="E297" s="62" t="s">
        <v>16</v>
      </c>
      <c r="F297" s="130" t="s">
        <v>463</v>
      </c>
      <c r="G297" s="131"/>
      <c r="I297" s="63">
        <v>214.23763423999998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7"/>
        <v>221.73595143839995</v>
      </c>
      <c r="E298" s="62" t="s">
        <v>16</v>
      </c>
      <c r="F298" s="130" t="s">
        <v>190</v>
      </c>
      <c r="G298" s="131"/>
      <c r="I298" s="63">
        <v>214.23763423999998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7"/>
        <v>180.24036219179996</v>
      </c>
      <c r="E299" s="62" t="s">
        <v>16</v>
      </c>
      <c r="F299" s="130" t="s">
        <v>190</v>
      </c>
      <c r="G299" s="131"/>
      <c r="I299" s="63">
        <v>174.14527747999998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7"/>
        <v>221.73595143839995</v>
      </c>
      <c r="E300" s="62" t="s">
        <v>16</v>
      </c>
      <c r="F300" s="130" t="s">
        <v>190</v>
      </c>
      <c r="G300" s="131"/>
      <c r="I300" s="63">
        <v>214.23763423999998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7"/>
        <v>180.24036219179996</v>
      </c>
      <c r="E301" s="62" t="s">
        <v>16</v>
      </c>
      <c r="F301" s="130" t="s">
        <v>190</v>
      </c>
      <c r="G301" s="131"/>
      <c r="I301" s="63">
        <v>174.14527747999998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7"/>
        <v>180.24036219179996</v>
      </c>
      <c r="E302" s="62" t="s">
        <v>16</v>
      </c>
      <c r="F302" s="130" t="s">
        <v>190</v>
      </c>
      <c r="G302" s="131"/>
      <c r="I302" s="63">
        <v>174.14527747999998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7"/>
        <v>221.73595143839995</v>
      </c>
      <c r="E303" s="62" t="s">
        <v>16</v>
      </c>
      <c r="F303" s="130" t="s">
        <v>190</v>
      </c>
      <c r="G303" s="131"/>
      <c r="I303" s="63">
        <v>214.23763423999998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7"/>
        <v>764.3569216464</v>
      </c>
      <c r="E304" s="62" t="s">
        <v>16</v>
      </c>
      <c r="F304" s="130" t="s">
        <v>458</v>
      </c>
      <c r="G304" s="131"/>
      <c r="I304" s="63">
        <v>738.50910304000001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7"/>
        <v>180.24036219179996</v>
      </c>
      <c r="E305" s="62" t="s">
        <v>16</v>
      </c>
      <c r="F305" s="130" t="s">
        <v>190</v>
      </c>
      <c r="G305" s="131"/>
      <c r="I305" s="63">
        <v>174.14527747999998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7"/>
        <v>221.73595143839995</v>
      </c>
      <c r="E306" s="62" t="s">
        <v>16</v>
      </c>
      <c r="F306" s="130" t="s">
        <v>190</v>
      </c>
      <c r="G306" s="131"/>
      <c r="I306" s="63">
        <v>214.23763423999998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7"/>
        <v>221.73595143839995</v>
      </c>
      <c r="E307" s="62" t="s">
        <v>22</v>
      </c>
      <c r="F307" s="130" t="s">
        <v>190</v>
      </c>
      <c r="G307" s="131"/>
      <c r="I307" s="63">
        <v>214.23763423999998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7"/>
        <v>22.987349999999999</v>
      </c>
      <c r="E308" s="66" t="s">
        <v>16</v>
      </c>
      <c r="F308" s="130" t="s">
        <v>230</v>
      </c>
      <c r="G308" s="145"/>
      <c r="I308" s="63">
        <v>22.21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7"/>
        <v>764.3569216464</v>
      </c>
      <c r="E309" s="62" t="s">
        <v>16</v>
      </c>
      <c r="F309" s="130" t="s">
        <v>458</v>
      </c>
      <c r="G309" s="131"/>
      <c r="I309" s="63">
        <v>738.50910304000001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7"/>
        <v>764.3569216464</v>
      </c>
      <c r="E310" s="62" t="s">
        <v>22</v>
      </c>
      <c r="F310" s="130" t="s">
        <v>458</v>
      </c>
      <c r="G310" s="131"/>
      <c r="I310" s="63">
        <v>738.50910304000001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7"/>
        <v>484.47032631299987</v>
      </c>
      <c r="E311" s="62" t="s">
        <v>16</v>
      </c>
      <c r="F311" s="130" t="s">
        <v>458</v>
      </c>
      <c r="G311" s="131"/>
      <c r="I311" s="63">
        <v>468.08727179999994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7"/>
        <v>764.3569216464</v>
      </c>
      <c r="E312" s="66" t="s">
        <v>16</v>
      </c>
      <c r="F312" s="130" t="s">
        <v>458</v>
      </c>
      <c r="G312" s="131"/>
      <c r="I312" s="63">
        <v>738.50910304000001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7"/>
        <v>484.47032631299987</v>
      </c>
      <c r="E313" s="62" t="s">
        <v>22</v>
      </c>
      <c r="F313" s="130" t="s">
        <v>458</v>
      </c>
      <c r="G313" s="131"/>
      <c r="I313" s="63">
        <v>468.08727179999994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7"/>
        <v>764.3569216464</v>
      </c>
      <c r="E314" s="62" t="s">
        <v>16</v>
      </c>
      <c r="F314" s="130" t="s">
        <v>458</v>
      </c>
      <c r="G314" s="131"/>
      <c r="I314" s="63">
        <v>738.50910304000001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7"/>
        <v>1536.7927877118</v>
      </c>
      <c r="E315" s="62" t="s">
        <v>16</v>
      </c>
      <c r="F315" s="130" t="s">
        <v>458</v>
      </c>
      <c r="G315" s="131"/>
      <c r="I315" s="63">
        <v>1484.82394948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8">$I316*1.035</f>
        <v>484.47032631299987</v>
      </c>
      <c r="E316" s="62" t="s">
        <v>16</v>
      </c>
      <c r="F316" s="130" t="s">
        <v>458</v>
      </c>
      <c r="G316" s="131"/>
      <c r="I316" s="63">
        <v>468.08727179999994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8"/>
        <v>764.3569216464</v>
      </c>
      <c r="E317" s="62" t="s">
        <v>16</v>
      </c>
      <c r="F317" s="130" t="s">
        <v>458</v>
      </c>
      <c r="G317" s="131"/>
      <c r="I317" s="63">
        <v>738.50910304000001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8"/>
        <v>484.47032631299987</v>
      </c>
      <c r="E318" s="62" t="s">
        <v>22</v>
      </c>
      <c r="F318" s="130" t="s">
        <v>458</v>
      </c>
      <c r="G318" s="131"/>
      <c r="I318" s="63">
        <v>468.08727179999994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8"/>
        <v>484.47032631299987</v>
      </c>
      <c r="E319" s="62" t="s">
        <v>16</v>
      </c>
      <c r="F319" s="130" t="s">
        <v>458</v>
      </c>
      <c r="G319" s="131"/>
      <c r="I319" s="63">
        <v>468.08727179999994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8"/>
        <v>764.3569216464</v>
      </c>
      <c r="E320" s="62" t="s">
        <v>16</v>
      </c>
      <c r="F320" s="130" t="s">
        <v>458</v>
      </c>
      <c r="G320" s="131"/>
      <c r="I320" s="63">
        <v>738.50910304000001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8"/>
        <v>2753.6238645875997</v>
      </c>
      <c r="E321" s="62" t="s">
        <v>16</v>
      </c>
      <c r="F321" s="130" t="s">
        <v>463</v>
      </c>
      <c r="G321" s="131"/>
      <c r="I321" s="63">
        <v>2660.5061493599997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8"/>
        <v>180.24036219179996</v>
      </c>
      <c r="E322" s="62" t="s">
        <v>16</v>
      </c>
      <c r="F322" s="130" t="s">
        <v>190</v>
      </c>
      <c r="G322" s="131"/>
      <c r="I322" s="63">
        <v>174.14527747999998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8"/>
        <v>221.73595143839995</v>
      </c>
      <c r="E323" s="62" t="s">
        <v>16</v>
      </c>
      <c r="F323" s="130" t="s">
        <v>190</v>
      </c>
      <c r="G323" s="131"/>
      <c r="I323" s="63">
        <v>214.23763423999998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8"/>
        <v>221.73595143839995</v>
      </c>
      <c r="E324" s="62" t="s">
        <v>16</v>
      </c>
      <c r="F324" s="130" t="s">
        <v>190</v>
      </c>
      <c r="G324" s="131"/>
      <c r="I324" s="63">
        <v>214.23763423999998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8"/>
        <v>221.73595143839995</v>
      </c>
      <c r="E325" s="62" t="s">
        <v>16</v>
      </c>
      <c r="F325" s="130" t="s">
        <v>458</v>
      </c>
      <c r="G325" s="131"/>
      <c r="I325" s="63">
        <v>214.23763423999998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8"/>
        <v>221.73595143839995</v>
      </c>
      <c r="E326" s="62" t="s">
        <v>16</v>
      </c>
      <c r="F326" s="130" t="s">
        <v>458</v>
      </c>
      <c r="G326" s="131"/>
      <c r="I326" s="63">
        <v>214.23763423999998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8"/>
        <v>221.73595143839995</v>
      </c>
      <c r="E327" s="62" t="s">
        <v>16</v>
      </c>
      <c r="F327" s="130" t="s">
        <v>190</v>
      </c>
      <c r="G327" s="131"/>
      <c r="I327" s="63">
        <v>214.23763423999998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8"/>
        <v>221.73595143839995</v>
      </c>
      <c r="E328" s="62" t="s">
        <v>16</v>
      </c>
      <c r="F328" s="130" t="s">
        <v>458</v>
      </c>
      <c r="G328" s="131"/>
      <c r="I328" s="63">
        <v>214.23763423999998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8"/>
        <v>180.24036219179996</v>
      </c>
      <c r="E329" s="62" t="s">
        <v>16</v>
      </c>
      <c r="F329" s="130" t="s">
        <v>190</v>
      </c>
      <c r="G329" s="131"/>
      <c r="I329" s="63">
        <v>174.14527747999998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8"/>
        <v>88.420050000000003</v>
      </c>
      <c r="E330" s="62" t="s">
        <v>22</v>
      </c>
      <c r="F330" s="130" t="s">
        <v>230</v>
      </c>
      <c r="G330" s="145"/>
      <c r="I330" s="63">
        <v>85.43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8"/>
        <v>221.73595143839995</v>
      </c>
      <c r="E331" s="62" t="s">
        <v>16</v>
      </c>
      <c r="F331" s="130" t="s">
        <v>190</v>
      </c>
      <c r="G331" s="131"/>
      <c r="I331" s="63">
        <v>214.23763423999998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8"/>
        <v>180.24036219179996</v>
      </c>
      <c r="E332" s="62" t="s">
        <v>16</v>
      </c>
      <c r="F332" s="130" t="s">
        <v>190</v>
      </c>
      <c r="G332" s="131"/>
      <c r="I332" s="63">
        <v>174.14527747999998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8"/>
        <v>180.24036219179996</v>
      </c>
      <c r="E333" s="62" t="s">
        <v>16</v>
      </c>
      <c r="F333" s="130" t="s">
        <v>190</v>
      </c>
      <c r="G333" s="131"/>
      <c r="I333" s="63">
        <v>174.14527747999998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8"/>
        <v>1043.8173748565998</v>
      </c>
      <c r="E334" s="66" t="s">
        <v>16</v>
      </c>
      <c r="F334" s="130" t="s">
        <v>337</v>
      </c>
      <c r="G334" s="131"/>
      <c r="I334" s="63">
        <v>1008.51920276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8"/>
        <v>374.13502824779994</v>
      </c>
      <c r="E335" s="62" t="s">
        <v>16</v>
      </c>
      <c r="F335" s="130" t="s">
        <v>190</v>
      </c>
      <c r="G335" s="131"/>
      <c r="I335" s="63">
        <v>361.48311907999999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8"/>
        <v>221.73595143839995</v>
      </c>
      <c r="E336" s="62" t="s">
        <v>16</v>
      </c>
      <c r="F336" s="130" t="s">
        <v>190</v>
      </c>
      <c r="G336" s="131"/>
      <c r="I336" s="63">
        <v>214.23763423999998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8"/>
        <v>221.73595143839995</v>
      </c>
      <c r="E337" s="62" t="s">
        <v>16</v>
      </c>
      <c r="F337" s="130" t="s">
        <v>190</v>
      </c>
      <c r="G337" s="131"/>
      <c r="I337" s="63">
        <v>214.23763423999998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8"/>
        <v>221.73595143839995</v>
      </c>
      <c r="E338" s="62" t="s">
        <v>16</v>
      </c>
      <c r="F338" s="130" t="s">
        <v>190</v>
      </c>
      <c r="G338" s="131"/>
      <c r="I338" s="63">
        <v>214.23763423999998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8"/>
        <v>221.73595143839995</v>
      </c>
      <c r="E339" s="62" t="s">
        <v>22</v>
      </c>
      <c r="F339" s="130" t="s">
        <v>463</v>
      </c>
      <c r="G339" s="131"/>
      <c r="I339" s="63">
        <v>214.23763423999998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8"/>
        <v>374.13502824779994</v>
      </c>
      <c r="E340" s="62" t="s">
        <v>16</v>
      </c>
      <c r="F340" s="130" t="s">
        <v>190</v>
      </c>
      <c r="G340" s="131"/>
      <c r="I340" s="63">
        <v>361.48311907999999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8"/>
        <v>180.24036219179996</v>
      </c>
      <c r="E341" s="62" t="s">
        <v>16</v>
      </c>
      <c r="F341" s="130" t="s">
        <v>190</v>
      </c>
      <c r="G341" s="131"/>
      <c r="I341" s="63">
        <v>174.14527747999998</v>
      </c>
    </row>
    <row r="342" spans="1:9" x14ac:dyDescent="0.25">
      <c r="D342" s="42"/>
      <c r="E342" s="9"/>
      <c r="F342" s="153"/>
      <c r="G342" s="64"/>
    </row>
    <row r="343" spans="1:9" ht="15.75" thickBot="1" x14ac:dyDescent="0.3">
      <c r="E343" s="40"/>
      <c r="F343" s="15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0" t="s">
        <v>12</v>
      </c>
      <c r="F344" s="129" t="s">
        <v>97</v>
      </c>
      <c r="G344" s="112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8"/>
      <c r="G345" s="113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66" si="9">$I346*1.035</f>
        <v>36.204299999999996</v>
      </c>
      <c r="E346" s="62" t="s">
        <v>16</v>
      </c>
      <c r="F346" s="130" t="s">
        <v>230</v>
      </c>
      <c r="G346" s="131"/>
      <c r="I346" s="63">
        <v>34.979999999999997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9"/>
        <v>11.892149999999999</v>
      </c>
      <c r="E347" s="66" t="s">
        <v>16</v>
      </c>
      <c r="F347" s="130" t="s">
        <v>230</v>
      </c>
      <c r="G347" s="131"/>
      <c r="I347" s="63">
        <v>11.49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9"/>
        <v>29.114549999999998</v>
      </c>
      <c r="E348" s="62" t="s">
        <v>16</v>
      </c>
      <c r="F348" s="130" t="s">
        <v>230</v>
      </c>
      <c r="G348" s="131"/>
      <c r="I348" s="63">
        <v>28.13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>
        <f t="shared" si="9"/>
        <v>0</v>
      </c>
      <c r="E349" s="62" t="s">
        <v>16</v>
      </c>
      <c r="F349" s="130" t="s">
        <v>230</v>
      </c>
      <c r="G349" s="131"/>
      <c r="I349" s="63">
        <v>0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si="9"/>
        <v>26.837549999999997</v>
      </c>
      <c r="E350" s="62" t="s">
        <v>16</v>
      </c>
      <c r="F350" s="130" t="s">
        <v>230</v>
      </c>
      <c r="G350" s="131"/>
      <c r="I350" s="63">
        <v>25.93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9"/>
        <v>29.528549999999999</v>
      </c>
      <c r="E351" s="62" t="s">
        <v>16</v>
      </c>
      <c r="F351" s="130" t="s">
        <v>230</v>
      </c>
      <c r="G351" s="131"/>
      <c r="I351" s="63">
        <v>28.53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9"/>
        <v>14.29335</v>
      </c>
      <c r="E352" s="62" t="s">
        <v>16</v>
      </c>
      <c r="F352" s="130" t="s">
        <v>230</v>
      </c>
      <c r="G352" s="131"/>
      <c r="I352" s="63">
        <v>13.81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9"/>
        <v>33.378749999999997</v>
      </c>
      <c r="E353" s="62" t="s">
        <v>16</v>
      </c>
      <c r="F353" s="130" t="s">
        <v>230</v>
      </c>
      <c r="G353" s="131"/>
      <c r="I353" s="63">
        <v>32.25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9"/>
        <v>47.423699999999997</v>
      </c>
      <c r="E354" s="62" t="s">
        <v>16</v>
      </c>
      <c r="F354" s="130" t="s">
        <v>230</v>
      </c>
      <c r="G354" s="131"/>
      <c r="I354" s="63">
        <v>45.82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9"/>
        <v>99.266849999999991</v>
      </c>
      <c r="E355" s="66" t="s">
        <v>16</v>
      </c>
      <c r="F355" s="130" t="s">
        <v>230</v>
      </c>
      <c r="G355" s="131"/>
      <c r="I355" s="63">
        <v>95.91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9"/>
        <v>33.264899999999997</v>
      </c>
      <c r="E356" s="62" t="s">
        <v>16</v>
      </c>
      <c r="F356" s="130" t="s">
        <v>230</v>
      </c>
      <c r="G356" s="131"/>
      <c r="I356" s="63">
        <v>32.14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9"/>
        <v>99.266849999999991</v>
      </c>
      <c r="E357" s="66" t="s">
        <v>16</v>
      </c>
      <c r="F357" s="130" t="s">
        <v>230</v>
      </c>
      <c r="G357" s="131"/>
      <c r="I357" s="63">
        <v>95.91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9"/>
        <v>99.266849999999991</v>
      </c>
      <c r="E358" s="66" t="s">
        <v>16</v>
      </c>
      <c r="F358" s="130" t="s">
        <v>230</v>
      </c>
      <c r="G358" s="131"/>
      <c r="I358" s="63">
        <v>95.91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9"/>
        <v>99.266849999999991</v>
      </c>
      <c r="E359" s="62" t="s">
        <v>16</v>
      </c>
      <c r="F359" s="130" t="s">
        <v>230</v>
      </c>
      <c r="G359" s="131"/>
      <c r="I359" s="63">
        <v>95.91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9"/>
        <v>68.568749999999994</v>
      </c>
      <c r="E360" s="62" t="s">
        <v>16</v>
      </c>
      <c r="F360" s="130" t="s">
        <v>230</v>
      </c>
      <c r="G360" s="131"/>
      <c r="I360" s="63">
        <v>66.25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9"/>
        <v>32.3127</v>
      </c>
      <c r="E361" s="62" t="s">
        <v>16</v>
      </c>
      <c r="F361" s="130" t="s">
        <v>230</v>
      </c>
      <c r="G361" s="131"/>
      <c r="I361" s="63">
        <v>31.22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9"/>
        <v>61.748099999999994</v>
      </c>
      <c r="E362" s="62" t="s">
        <v>16</v>
      </c>
      <c r="F362" s="130" t="s">
        <v>230</v>
      </c>
      <c r="G362" s="131"/>
      <c r="I362" s="63">
        <v>59.66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9"/>
        <v>36.432000000000002</v>
      </c>
      <c r="E363" s="62" t="s">
        <v>16</v>
      </c>
      <c r="F363" s="130" t="s">
        <v>230</v>
      </c>
      <c r="G363" s="131"/>
      <c r="I363" s="63">
        <v>35.200000000000003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9"/>
        <v>29.114549999999998</v>
      </c>
      <c r="E364" s="62" t="s">
        <v>22</v>
      </c>
      <c r="F364" s="130" t="s">
        <v>230</v>
      </c>
      <c r="G364" s="131"/>
      <c r="I364" s="63">
        <v>28.13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9"/>
        <v>14.200199999999999</v>
      </c>
      <c r="E365" s="62" t="s">
        <v>16</v>
      </c>
      <c r="F365" s="130" t="s">
        <v>230</v>
      </c>
      <c r="G365" s="131"/>
      <c r="I365" s="63">
        <v>13.72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9"/>
        <v>16.663499999999999</v>
      </c>
      <c r="E366" s="62" t="s">
        <v>16</v>
      </c>
      <c r="F366" s="130" t="s">
        <v>230</v>
      </c>
      <c r="G366" s="131"/>
      <c r="I366" s="63">
        <v>16.100000000000001</v>
      </c>
    </row>
    <row r="367" spans="1:9" ht="15.75" thickBot="1" x14ac:dyDescent="0.3">
      <c r="E367" s="40"/>
      <c r="F367" s="155"/>
      <c r="G367" s="64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684</v>
      </c>
      <c r="B369" s="17"/>
      <c r="C369" s="18"/>
      <c r="D369" s="18"/>
      <c r="E369" s="17"/>
      <c r="F369" s="18"/>
      <c r="G369" s="113"/>
    </row>
    <row r="370" spans="1:9" ht="15.75" thickBot="1" x14ac:dyDescent="0.3">
      <c r="A370" s="61" t="s">
        <v>685</v>
      </c>
      <c r="B370" s="26" t="s">
        <v>686</v>
      </c>
      <c r="C370" s="26">
        <v>94640</v>
      </c>
      <c r="D370" s="70">
        <f t="shared" ref="D370:D389" si="10">$I370*1.035</f>
        <v>397.28875027499987</v>
      </c>
      <c r="E370" s="66" t="s">
        <v>16</v>
      </c>
      <c r="F370" s="130" t="s">
        <v>190</v>
      </c>
      <c r="G370" s="131"/>
      <c r="I370" s="63">
        <v>383.85386499999993</v>
      </c>
    </row>
    <row r="371" spans="1:9" ht="15.75" thickBot="1" x14ac:dyDescent="0.3">
      <c r="A371" s="61" t="s">
        <v>687</v>
      </c>
      <c r="B371" s="26" t="s">
        <v>688</v>
      </c>
      <c r="C371" s="62">
        <v>93798</v>
      </c>
      <c r="D371" s="70">
        <f t="shared" si="10"/>
        <v>249.09782693219995</v>
      </c>
      <c r="E371" s="62" t="s">
        <v>16</v>
      </c>
      <c r="F371" s="130" t="s">
        <v>463</v>
      </c>
      <c r="G371" s="131"/>
      <c r="I371" s="63">
        <v>240.67422891999996</v>
      </c>
    </row>
    <row r="372" spans="1:9" ht="15.75" thickBot="1" x14ac:dyDescent="0.3">
      <c r="A372" s="61" t="s">
        <v>689</v>
      </c>
      <c r="B372" s="26" t="s">
        <v>690</v>
      </c>
      <c r="C372" s="62">
        <v>93797</v>
      </c>
      <c r="D372" s="70">
        <f t="shared" si="10"/>
        <v>249.09782693219995</v>
      </c>
      <c r="E372" s="62" t="s">
        <v>16</v>
      </c>
      <c r="F372" s="130" t="s">
        <v>463</v>
      </c>
      <c r="G372" s="131"/>
      <c r="I372" s="63">
        <v>240.67422891999996</v>
      </c>
    </row>
    <row r="373" spans="1:9" ht="15.75" thickBot="1" x14ac:dyDescent="0.3">
      <c r="A373" s="61" t="s">
        <v>691</v>
      </c>
      <c r="B373" s="26" t="s">
        <v>692</v>
      </c>
      <c r="C373" s="26">
        <v>93017</v>
      </c>
      <c r="D373" s="70">
        <f t="shared" si="10"/>
        <v>581.02702906139984</v>
      </c>
      <c r="E373" s="66" t="s">
        <v>16</v>
      </c>
      <c r="F373" s="130" t="s">
        <v>190</v>
      </c>
      <c r="G373" s="131"/>
      <c r="I373" s="63">
        <v>561.37877203999994</v>
      </c>
    </row>
    <row r="374" spans="1:9" ht="15.75" thickBot="1" x14ac:dyDescent="0.3">
      <c r="A374" s="61" t="s">
        <v>693</v>
      </c>
      <c r="B374" s="26" t="s">
        <v>694</v>
      </c>
      <c r="C374" s="26">
        <v>93005</v>
      </c>
      <c r="D374" s="70">
        <f t="shared" si="10"/>
        <v>119.24877080879999</v>
      </c>
      <c r="E374" s="66" t="s">
        <v>16</v>
      </c>
      <c r="F374" s="130" t="s">
        <v>190</v>
      </c>
      <c r="G374" s="131"/>
      <c r="I374" s="63">
        <v>115.21620367999999</v>
      </c>
    </row>
    <row r="375" spans="1:9" ht="15.75" thickBot="1" x14ac:dyDescent="0.3">
      <c r="A375" s="61" t="s">
        <v>695</v>
      </c>
      <c r="B375" s="26" t="s">
        <v>696</v>
      </c>
      <c r="C375" s="26">
        <v>94060</v>
      </c>
      <c r="D375" s="70">
        <f t="shared" si="10"/>
        <v>581.02702906139984</v>
      </c>
      <c r="E375" s="66" t="s">
        <v>16</v>
      </c>
      <c r="F375" s="130" t="s">
        <v>463</v>
      </c>
      <c r="G375" s="131"/>
      <c r="I375" s="63">
        <v>561.37877203999994</v>
      </c>
    </row>
    <row r="376" spans="1:9" ht="15.75" thickBot="1" x14ac:dyDescent="0.3">
      <c r="A376" s="61" t="s">
        <v>697</v>
      </c>
      <c r="B376" s="26" t="s">
        <v>698</v>
      </c>
      <c r="C376" s="62">
        <v>93880</v>
      </c>
      <c r="D376" s="70">
        <f t="shared" si="10"/>
        <v>484.47032631299987</v>
      </c>
      <c r="E376" s="62" t="s">
        <v>16</v>
      </c>
      <c r="F376" s="130" t="s">
        <v>463</v>
      </c>
      <c r="G376" s="131"/>
      <c r="I376" s="63">
        <v>468.08727179999994</v>
      </c>
    </row>
    <row r="377" spans="1:9" ht="15.75" thickBot="1" x14ac:dyDescent="0.3">
      <c r="A377" s="61" t="s">
        <v>699</v>
      </c>
      <c r="B377" s="26" t="s">
        <v>700</v>
      </c>
      <c r="C377" s="62">
        <v>93970</v>
      </c>
      <c r="D377" s="70">
        <f t="shared" si="10"/>
        <v>484.47032631299987</v>
      </c>
      <c r="E377" s="62" t="s">
        <v>16</v>
      </c>
      <c r="F377" s="130" t="s">
        <v>463</v>
      </c>
      <c r="G377" s="131"/>
      <c r="I377" s="63">
        <v>468.08727179999994</v>
      </c>
    </row>
    <row r="378" spans="1:9" ht="15.75" thickBot="1" x14ac:dyDescent="0.3">
      <c r="A378" s="61" t="s">
        <v>701</v>
      </c>
      <c r="B378" s="26" t="s">
        <v>700</v>
      </c>
      <c r="C378" s="62">
        <v>93971</v>
      </c>
      <c r="D378" s="70">
        <f t="shared" si="10"/>
        <v>221.73595143839995</v>
      </c>
      <c r="E378" s="62" t="s">
        <v>16</v>
      </c>
      <c r="F378" s="130" t="s">
        <v>463</v>
      </c>
      <c r="G378" s="131"/>
      <c r="I378" s="63">
        <v>214.23763423999998</v>
      </c>
    </row>
    <row r="379" spans="1:9" ht="15.75" thickBot="1" x14ac:dyDescent="0.3">
      <c r="A379" s="61" t="s">
        <v>702</v>
      </c>
      <c r="B379" s="26" t="s">
        <v>703</v>
      </c>
      <c r="C379" s="62" t="s">
        <v>704</v>
      </c>
      <c r="D379" s="70">
        <f t="shared" si="10"/>
        <v>301.70862322559992</v>
      </c>
      <c r="E379" s="62" t="s">
        <v>16</v>
      </c>
      <c r="F379" s="130" t="s">
        <v>463</v>
      </c>
      <c r="G379" s="131"/>
      <c r="I379" s="63">
        <v>291.50591615999997</v>
      </c>
    </row>
    <row r="380" spans="1:9" ht="15.75" thickBot="1" x14ac:dyDescent="0.3">
      <c r="A380" s="61" t="s">
        <v>705</v>
      </c>
      <c r="B380" s="26" t="s">
        <v>706</v>
      </c>
      <c r="C380" s="62" t="s">
        <v>707</v>
      </c>
      <c r="D380" s="70">
        <f t="shared" si="10"/>
        <v>250.74912765959994</v>
      </c>
      <c r="E380" s="66" t="s">
        <v>16</v>
      </c>
      <c r="F380" s="130" t="s">
        <v>708</v>
      </c>
      <c r="G380" s="131"/>
      <c r="I380" s="63">
        <v>242.26968855999996</v>
      </c>
    </row>
    <row r="381" spans="1:9" ht="15.75" thickBot="1" x14ac:dyDescent="0.3">
      <c r="A381" s="61" t="s">
        <v>709</v>
      </c>
      <c r="B381" s="26" t="s">
        <v>710</v>
      </c>
      <c r="C381" s="62">
        <v>90471</v>
      </c>
      <c r="D381" s="70">
        <f t="shared" si="10"/>
        <v>139.96993154939997</v>
      </c>
      <c r="E381" s="62" t="s">
        <v>16</v>
      </c>
      <c r="F381" s="130" t="s">
        <v>190</v>
      </c>
      <c r="G381" s="131"/>
      <c r="I381" s="63">
        <v>135.23664883999999</v>
      </c>
    </row>
    <row r="382" spans="1:9" ht="15.75" thickBot="1" x14ac:dyDescent="0.3">
      <c r="A382" s="61" t="s">
        <v>711</v>
      </c>
      <c r="B382" s="26" t="s">
        <v>712</v>
      </c>
      <c r="C382" s="26">
        <v>96361</v>
      </c>
      <c r="D382" s="70">
        <f t="shared" si="10"/>
        <v>87.909568831800001</v>
      </c>
      <c r="E382" s="66" t="s">
        <v>16</v>
      </c>
      <c r="F382" s="130" t="s">
        <v>463</v>
      </c>
      <c r="G382" s="131"/>
      <c r="I382" s="63">
        <v>84.936781480000008</v>
      </c>
    </row>
    <row r="383" spans="1:9" ht="15.75" thickBot="1" x14ac:dyDescent="0.3">
      <c r="A383" s="61" t="s">
        <v>713</v>
      </c>
      <c r="B383" s="26" t="s">
        <v>714</v>
      </c>
      <c r="C383" s="26">
        <v>96360</v>
      </c>
      <c r="D383" s="70">
        <f t="shared" si="10"/>
        <v>428.55692856479999</v>
      </c>
      <c r="E383" s="66" t="s">
        <v>16</v>
      </c>
      <c r="F383" s="130" t="s">
        <v>463</v>
      </c>
      <c r="G383" s="131"/>
      <c r="I383" s="63">
        <v>414.06466528000004</v>
      </c>
    </row>
    <row r="384" spans="1:9" ht="15.75" thickBot="1" x14ac:dyDescent="0.3">
      <c r="A384" s="61" t="s">
        <v>715</v>
      </c>
      <c r="B384" s="26" t="s">
        <v>716</v>
      </c>
      <c r="C384" s="26">
        <v>94727</v>
      </c>
      <c r="D384" s="70">
        <f t="shared" si="10"/>
        <v>301.70862322559992</v>
      </c>
      <c r="E384" s="66" t="s">
        <v>16</v>
      </c>
      <c r="F384" s="130" t="s">
        <v>190</v>
      </c>
      <c r="G384" s="131"/>
      <c r="I384" s="63">
        <v>291.50591615999997</v>
      </c>
    </row>
    <row r="385" spans="1:9" ht="15.75" thickBot="1" x14ac:dyDescent="0.3">
      <c r="A385" s="61" t="s">
        <v>717</v>
      </c>
      <c r="B385" s="26" t="s">
        <v>718</v>
      </c>
      <c r="C385" s="62">
        <v>94625</v>
      </c>
      <c r="D385" s="70">
        <f t="shared" si="10"/>
        <v>119.24877080879999</v>
      </c>
      <c r="E385" s="62" t="s">
        <v>16</v>
      </c>
      <c r="F385" s="130" t="s">
        <v>463</v>
      </c>
      <c r="G385" s="131"/>
      <c r="I385" s="63">
        <v>115.21620367999999</v>
      </c>
    </row>
    <row r="386" spans="1:9" ht="15.75" thickBot="1" x14ac:dyDescent="0.3">
      <c r="A386" s="61" t="s">
        <v>719</v>
      </c>
      <c r="B386" s="26" t="s">
        <v>720</v>
      </c>
      <c r="C386" s="62">
        <v>93270</v>
      </c>
      <c r="D386" s="70">
        <f t="shared" si="10"/>
        <v>72.621720161999988</v>
      </c>
      <c r="E386" s="62" t="s">
        <v>16</v>
      </c>
      <c r="F386" s="130" t="s">
        <v>190</v>
      </c>
      <c r="G386" s="131"/>
      <c r="I386" s="63">
        <v>70.165913199999991</v>
      </c>
    </row>
    <row r="387" spans="1:9" ht="15.75" thickBot="1" x14ac:dyDescent="0.3">
      <c r="A387" s="61" t="s">
        <v>803</v>
      </c>
      <c r="B387" s="26" t="s">
        <v>722</v>
      </c>
      <c r="C387" s="62">
        <v>95811</v>
      </c>
      <c r="D387" s="70">
        <f t="shared" si="10"/>
        <v>1938.5205184367996</v>
      </c>
      <c r="E387" s="62" t="s">
        <v>16</v>
      </c>
      <c r="F387" s="130" t="s">
        <v>463</v>
      </c>
      <c r="G387" s="131"/>
      <c r="I387" s="63">
        <v>1872.9666844799999</v>
      </c>
    </row>
    <row r="388" spans="1:9" ht="15.75" thickBot="1" x14ac:dyDescent="0.3">
      <c r="A388" s="61" t="s">
        <v>804</v>
      </c>
      <c r="B388" s="26" t="s">
        <v>724</v>
      </c>
      <c r="C388" s="62">
        <v>95810</v>
      </c>
      <c r="D388" s="70">
        <f t="shared" si="10"/>
        <v>1938.5205184367996</v>
      </c>
      <c r="E388" s="62" t="s">
        <v>22</v>
      </c>
      <c r="F388" s="130" t="s">
        <v>463</v>
      </c>
      <c r="G388" s="131"/>
      <c r="I388" s="63">
        <v>1872.9666844799999</v>
      </c>
    </row>
    <row r="389" spans="1:9" ht="15.75" thickBot="1" x14ac:dyDescent="0.3">
      <c r="A389" s="61" t="s">
        <v>725</v>
      </c>
      <c r="B389" s="26" t="s">
        <v>726</v>
      </c>
      <c r="C389" s="62">
        <v>93306</v>
      </c>
      <c r="D389" s="70">
        <f t="shared" si="10"/>
        <v>1043.8173748565998</v>
      </c>
      <c r="E389" s="62" t="s">
        <v>16</v>
      </c>
      <c r="F389" s="130" t="s">
        <v>463</v>
      </c>
      <c r="G389" s="131"/>
      <c r="I389" s="63">
        <v>1008.51920276</v>
      </c>
    </row>
    <row r="390" spans="1:9" x14ac:dyDescent="0.25">
      <c r="F390" s="153"/>
      <c r="G390" s="64"/>
    </row>
    <row r="391" spans="1:9" ht="15.75" thickBot="1" x14ac:dyDescent="0.3">
      <c r="F391" s="154"/>
      <c r="G391" s="64"/>
    </row>
    <row r="392" spans="1:9" ht="30.75" thickBot="1" x14ac:dyDescent="0.3">
      <c r="A392" s="10" t="s">
        <v>8</v>
      </c>
      <c r="B392" s="10" t="s">
        <v>727</v>
      </c>
      <c r="C392" s="10" t="s">
        <v>96</v>
      </c>
      <c r="D392" s="10" t="s">
        <v>11</v>
      </c>
      <c r="E392" s="10" t="s">
        <v>12</v>
      </c>
      <c r="F392" s="129" t="s">
        <v>97</v>
      </c>
      <c r="G392" s="112"/>
    </row>
    <row r="393" spans="1:9" ht="15.75" thickBot="1" x14ac:dyDescent="0.3">
      <c r="A393" s="16" t="s">
        <v>728</v>
      </c>
      <c r="B393" s="17"/>
      <c r="C393" s="18"/>
      <c r="D393" s="18"/>
      <c r="E393" s="18"/>
      <c r="F393" s="18"/>
      <c r="G393" s="113"/>
    </row>
    <row r="394" spans="1:9" ht="15.75" thickBot="1" x14ac:dyDescent="0.3">
      <c r="A394" s="61" t="s">
        <v>709</v>
      </c>
      <c r="B394" s="25" t="s">
        <v>710</v>
      </c>
      <c r="C394" s="26">
        <v>90471</v>
      </c>
      <c r="D394" s="62" t="s">
        <v>68</v>
      </c>
      <c r="E394" s="62" t="s">
        <v>16</v>
      </c>
      <c r="F394" s="130" t="s">
        <v>68</v>
      </c>
      <c r="G394" s="145"/>
    </row>
    <row r="395" spans="1:9" ht="15.75" thickBot="1" x14ac:dyDescent="0.3">
      <c r="A395" s="61" t="s">
        <v>729</v>
      </c>
      <c r="B395" s="25" t="s">
        <v>730</v>
      </c>
      <c r="C395" s="26">
        <v>93000</v>
      </c>
      <c r="D395" s="62" t="s">
        <v>68</v>
      </c>
      <c r="E395" s="62" t="s">
        <v>22</v>
      </c>
      <c r="F395" s="130" t="s">
        <v>68</v>
      </c>
      <c r="G395" s="145"/>
    </row>
    <row r="396" spans="1:9" ht="15.75" thickBot="1" x14ac:dyDescent="0.3">
      <c r="A396" s="61" t="s">
        <v>658</v>
      </c>
      <c r="B396" s="25" t="s">
        <v>659</v>
      </c>
      <c r="C396" s="26">
        <v>97760</v>
      </c>
      <c r="D396" s="62" t="s">
        <v>68</v>
      </c>
      <c r="E396" s="62" t="s">
        <v>16</v>
      </c>
      <c r="F396" s="130" t="s">
        <v>68</v>
      </c>
      <c r="G396" s="145"/>
    </row>
    <row r="397" spans="1:9" ht="30.75" thickBot="1" x14ac:dyDescent="0.3">
      <c r="A397" s="61" t="s">
        <v>731</v>
      </c>
      <c r="B397" s="25" t="s">
        <v>732</v>
      </c>
      <c r="C397" s="26">
        <v>99203</v>
      </c>
      <c r="D397" s="62" t="s">
        <v>68</v>
      </c>
      <c r="E397" s="62" t="s">
        <v>22</v>
      </c>
      <c r="F397" s="130" t="s">
        <v>68</v>
      </c>
      <c r="G397" s="145"/>
    </row>
    <row r="398" spans="1:9" ht="30.75" thickBot="1" x14ac:dyDescent="0.3">
      <c r="A398" s="61" t="s">
        <v>733</v>
      </c>
      <c r="B398" s="25" t="s">
        <v>734</v>
      </c>
      <c r="C398" s="26">
        <v>99204</v>
      </c>
      <c r="D398" s="62" t="s">
        <v>68</v>
      </c>
      <c r="E398" s="62" t="s">
        <v>22</v>
      </c>
      <c r="F398" s="130" t="s">
        <v>68</v>
      </c>
      <c r="G398" s="145"/>
    </row>
    <row r="399" spans="1:9" ht="15.75" thickBot="1" x14ac:dyDescent="0.3">
      <c r="A399" s="61" t="s">
        <v>735</v>
      </c>
      <c r="B399" s="25" t="s">
        <v>736</v>
      </c>
      <c r="C399" s="26">
        <v>99205</v>
      </c>
      <c r="D399" s="62" t="s">
        <v>68</v>
      </c>
      <c r="E399" s="62" t="s">
        <v>22</v>
      </c>
      <c r="F399" s="130" t="s">
        <v>68</v>
      </c>
      <c r="G399" s="145"/>
    </row>
    <row r="400" spans="1:9" ht="15.75" thickBot="1" x14ac:dyDescent="0.3">
      <c r="A400" s="61" t="s">
        <v>737</v>
      </c>
      <c r="B400" s="25" t="s">
        <v>738</v>
      </c>
      <c r="C400" s="26">
        <v>99386</v>
      </c>
      <c r="D400" s="62" t="s">
        <v>68</v>
      </c>
      <c r="E400" s="62" t="s">
        <v>22</v>
      </c>
      <c r="F400" s="130" t="s">
        <v>68</v>
      </c>
      <c r="G400" s="145"/>
    </row>
    <row r="401" spans="1:9" ht="15.75" thickBot="1" x14ac:dyDescent="0.3">
      <c r="A401" s="61" t="s">
        <v>739</v>
      </c>
      <c r="B401" s="26" t="s">
        <v>740</v>
      </c>
      <c r="C401" s="26">
        <v>99385</v>
      </c>
      <c r="D401" s="62" t="s">
        <v>68</v>
      </c>
      <c r="E401" s="62" t="s">
        <v>22</v>
      </c>
      <c r="F401" s="130" t="s">
        <v>68</v>
      </c>
      <c r="G401" s="145"/>
    </row>
    <row r="402" spans="1:9" ht="15.75" thickBot="1" x14ac:dyDescent="0.3">
      <c r="A402" s="61" t="s">
        <v>741</v>
      </c>
      <c r="B402" s="26" t="s">
        <v>742</v>
      </c>
      <c r="C402" s="26">
        <v>99214</v>
      </c>
      <c r="D402" s="62" t="s">
        <v>68</v>
      </c>
      <c r="E402" s="66" t="s">
        <v>16</v>
      </c>
      <c r="F402" s="130" t="s">
        <v>68</v>
      </c>
      <c r="G402" s="145"/>
    </row>
    <row r="403" spans="1:9" ht="15.75" thickBot="1" x14ac:dyDescent="0.3">
      <c r="A403" s="61" t="s">
        <v>743</v>
      </c>
      <c r="B403" s="26" t="s">
        <v>742</v>
      </c>
      <c r="C403" s="26">
        <v>99213</v>
      </c>
      <c r="D403" s="62" t="s">
        <v>68</v>
      </c>
      <c r="E403" s="66" t="s">
        <v>16</v>
      </c>
      <c r="F403" s="130" t="s">
        <v>68</v>
      </c>
      <c r="G403" s="145"/>
    </row>
    <row r="404" spans="1:9" ht="15.75" thickBot="1" x14ac:dyDescent="0.3">
      <c r="A404" s="61" t="s">
        <v>744</v>
      </c>
      <c r="B404" s="26" t="s">
        <v>745</v>
      </c>
      <c r="C404" s="26">
        <v>93010</v>
      </c>
      <c r="D404" s="62" t="s">
        <v>68</v>
      </c>
      <c r="E404" s="66" t="s">
        <v>16</v>
      </c>
      <c r="F404" s="130" t="s">
        <v>68</v>
      </c>
      <c r="G404" s="145"/>
    </row>
    <row r="405" spans="1:9" ht="15.75" thickBot="1" x14ac:dyDescent="0.3">
      <c r="A405" s="61" t="s">
        <v>746</v>
      </c>
      <c r="B405" s="26" t="s">
        <v>747</v>
      </c>
      <c r="C405" s="26">
        <v>99336</v>
      </c>
      <c r="D405" s="62" t="s">
        <v>68</v>
      </c>
      <c r="E405" s="66" t="s">
        <v>16</v>
      </c>
      <c r="F405" s="130" t="s">
        <v>68</v>
      </c>
      <c r="G405" s="145"/>
    </row>
    <row r="406" spans="1:9" ht="15.75" thickBot="1" x14ac:dyDescent="0.3">
      <c r="A406" s="61" t="s">
        <v>748</v>
      </c>
      <c r="B406" s="26" t="s">
        <v>742</v>
      </c>
      <c r="C406" s="26">
        <v>99215</v>
      </c>
      <c r="D406" s="62" t="s">
        <v>68</v>
      </c>
      <c r="E406" s="66" t="s">
        <v>16</v>
      </c>
      <c r="F406" s="130" t="s">
        <v>68</v>
      </c>
      <c r="G406" s="145"/>
    </row>
    <row r="407" spans="1:9" x14ac:dyDescent="0.25">
      <c r="B407" s="38"/>
      <c r="D407" s="32"/>
      <c r="E407" s="64"/>
      <c r="F407" s="64"/>
      <c r="G407" s="9"/>
    </row>
    <row r="408" spans="1:9" ht="15.75" thickBot="1" x14ac:dyDescent="0.3">
      <c r="F408" s="64"/>
    </row>
    <row r="409" spans="1:9" ht="30.75" thickBot="1" x14ac:dyDescent="0.3">
      <c r="A409" s="10" t="s">
        <v>8</v>
      </c>
      <c r="B409" s="10" t="s">
        <v>749</v>
      </c>
      <c r="C409" s="10" t="s">
        <v>96</v>
      </c>
      <c r="D409" s="10" t="s">
        <v>11</v>
      </c>
      <c r="E409" s="129" t="s">
        <v>12</v>
      </c>
      <c r="F409" s="112"/>
      <c r="G409" s="11"/>
    </row>
    <row r="410" spans="1:9" ht="33.6" customHeight="1" thickBot="1" x14ac:dyDescent="0.3">
      <c r="A410" s="150" t="s">
        <v>750</v>
      </c>
      <c r="B410" s="141"/>
      <c r="C410" s="141"/>
      <c r="D410" s="141"/>
      <c r="E410" s="141"/>
      <c r="F410" s="128"/>
    </row>
    <row r="411" spans="1:9" ht="30.75" thickBot="1" x14ac:dyDescent="0.3">
      <c r="A411" s="61" t="s">
        <v>751</v>
      </c>
      <c r="B411" s="65" t="s">
        <v>752</v>
      </c>
      <c r="C411" s="65">
        <v>93452</v>
      </c>
      <c r="D411" s="70">
        <f t="shared" ref="D411:D413" si="11">$I411*1.035</f>
        <v>6137.778268215</v>
      </c>
      <c r="E411" s="130" t="s">
        <v>753</v>
      </c>
      <c r="F411" s="131"/>
      <c r="G411" s="41"/>
      <c r="H411" s="67"/>
      <c r="I411" s="47">
        <v>5930.2205490000006</v>
      </c>
    </row>
    <row r="412" spans="1:9" ht="15.75" thickBot="1" x14ac:dyDescent="0.3">
      <c r="A412" s="61" t="s">
        <v>754</v>
      </c>
      <c r="B412" s="65" t="s">
        <v>755</v>
      </c>
      <c r="C412" s="25">
        <v>81000</v>
      </c>
      <c r="D412" s="70">
        <f t="shared" si="11"/>
        <v>4.9928399999999984</v>
      </c>
      <c r="E412" s="130" t="s">
        <v>753</v>
      </c>
      <c r="F412" s="131"/>
      <c r="G412" s="41"/>
      <c r="H412" s="67"/>
      <c r="I412" s="63">
        <v>4.823999999999999</v>
      </c>
    </row>
    <row r="413" spans="1:9" ht="33" customHeight="1" thickBot="1" x14ac:dyDescent="0.3">
      <c r="A413" s="61" t="s">
        <v>754</v>
      </c>
      <c r="B413" s="65" t="s">
        <v>756</v>
      </c>
      <c r="C413" s="25">
        <v>81002</v>
      </c>
      <c r="D413" s="70">
        <f t="shared" si="11"/>
        <v>4.3221600000000002</v>
      </c>
      <c r="E413" s="130" t="s">
        <v>753</v>
      </c>
      <c r="F413" s="131"/>
      <c r="G413" s="41"/>
      <c r="H413" s="67"/>
      <c r="I413" s="63">
        <v>4.1760000000000002</v>
      </c>
    </row>
    <row r="414" spans="1:9" ht="45.75" thickBot="1" x14ac:dyDescent="0.3">
      <c r="A414" s="61" t="s">
        <v>757</v>
      </c>
      <c r="B414" s="65" t="s">
        <v>758</v>
      </c>
      <c r="C414" s="65">
        <v>59400</v>
      </c>
      <c r="D414" s="27" t="s">
        <v>68</v>
      </c>
      <c r="E414" s="127" t="s">
        <v>759</v>
      </c>
      <c r="F414" s="131"/>
      <c r="G414" s="143"/>
      <c r="H414" s="67"/>
    </row>
    <row r="415" spans="1:9" ht="45.75" thickBot="1" x14ac:dyDescent="0.3">
      <c r="A415" s="61" t="s">
        <v>757</v>
      </c>
      <c r="B415" s="65" t="s">
        <v>760</v>
      </c>
      <c r="C415" s="65">
        <v>59510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761</v>
      </c>
      <c r="C416" s="65">
        <v>59610</v>
      </c>
      <c r="D416" s="27" t="s">
        <v>68</v>
      </c>
      <c r="E416" s="127" t="s">
        <v>759</v>
      </c>
      <c r="F416" s="131"/>
      <c r="G416" s="143"/>
      <c r="H416" s="67"/>
    </row>
    <row r="417" spans="1:9" ht="30.75" thickBot="1" x14ac:dyDescent="0.3">
      <c r="A417" s="61" t="s">
        <v>762</v>
      </c>
      <c r="B417" s="65" t="s">
        <v>763</v>
      </c>
      <c r="C417" s="25">
        <v>99243</v>
      </c>
      <c r="D417" s="27" t="s">
        <v>68</v>
      </c>
      <c r="E417" s="130" t="s">
        <v>753</v>
      </c>
      <c r="F417" s="131"/>
      <c r="G417" s="41"/>
      <c r="H417" s="67"/>
    </row>
    <row r="418" spans="1:9" ht="30.75" thickBot="1" x14ac:dyDescent="0.3">
      <c r="A418" s="61" t="s">
        <v>762</v>
      </c>
      <c r="B418" s="65" t="s">
        <v>764</v>
      </c>
      <c r="C418" s="25">
        <v>99244</v>
      </c>
      <c r="D418" s="27" t="s">
        <v>68</v>
      </c>
      <c r="E418" s="127" t="s">
        <v>759</v>
      </c>
      <c r="F418" s="131"/>
      <c r="G418" s="41"/>
      <c r="H418" s="67"/>
    </row>
    <row r="419" spans="1:9" ht="15.75" customHeight="1" thickBot="1" x14ac:dyDescent="0.3">
      <c r="A419" s="61" t="s">
        <v>765</v>
      </c>
      <c r="B419" s="65" t="s">
        <v>766</v>
      </c>
      <c r="C419" s="65">
        <v>90832</v>
      </c>
      <c r="D419" s="70">
        <f t="shared" ref="D419:D432" si="12">$I419*1.035</f>
        <v>302.27681272319995</v>
      </c>
      <c r="E419" s="127" t="s">
        <v>759</v>
      </c>
      <c r="F419" s="131"/>
      <c r="G419" s="41"/>
      <c r="H419" s="67"/>
      <c r="I419" s="63">
        <v>292.05489151999996</v>
      </c>
    </row>
    <row r="420" spans="1:9" ht="15.75" customHeight="1" thickBot="1" x14ac:dyDescent="0.3">
      <c r="A420" s="61" t="s">
        <v>765</v>
      </c>
      <c r="B420" s="65" t="s">
        <v>768</v>
      </c>
      <c r="C420" s="25">
        <v>90834</v>
      </c>
      <c r="D420" s="70">
        <f t="shared" si="12"/>
        <v>302.27681272319995</v>
      </c>
      <c r="E420" s="127" t="s">
        <v>759</v>
      </c>
      <c r="F420" s="131"/>
      <c r="G420" s="41"/>
      <c r="H420" s="67"/>
      <c r="I420" s="63">
        <v>292.05489151999996</v>
      </c>
    </row>
    <row r="421" spans="1:9" ht="15.75" customHeight="1" thickBot="1" x14ac:dyDescent="0.3">
      <c r="A421" s="61" t="s">
        <v>765</v>
      </c>
      <c r="B421" s="65" t="s">
        <v>769</v>
      </c>
      <c r="C421" s="25">
        <v>90837</v>
      </c>
      <c r="D421" s="70">
        <f t="shared" si="12"/>
        <v>302.27681272319995</v>
      </c>
      <c r="E421" s="127" t="s">
        <v>759</v>
      </c>
      <c r="F421" s="131"/>
      <c r="G421" s="41"/>
      <c r="H421" s="67"/>
      <c r="I421" s="63">
        <v>292.05489151999996</v>
      </c>
    </row>
    <row r="422" spans="1:9" ht="30.75" customHeight="1" thickBot="1" x14ac:dyDescent="0.3">
      <c r="A422" s="61" t="s">
        <v>765</v>
      </c>
      <c r="B422" s="65" t="s">
        <v>770</v>
      </c>
      <c r="C422" s="25">
        <v>90846</v>
      </c>
      <c r="D422" s="70">
        <f t="shared" si="12"/>
        <v>302.27681272319995</v>
      </c>
      <c r="E422" s="127" t="s">
        <v>759</v>
      </c>
      <c r="F422" s="131"/>
      <c r="G422" s="41"/>
      <c r="H422" s="67"/>
      <c r="I422" s="63">
        <v>292.05489151999996</v>
      </c>
    </row>
    <row r="423" spans="1:9" ht="30.75" customHeight="1" thickBot="1" x14ac:dyDescent="0.3">
      <c r="A423" s="61" t="s">
        <v>765</v>
      </c>
      <c r="B423" s="65" t="s">
        <v>771</v>
      </c>
      <c r="C423" s="25">
        <v>90847</v>
      </c>
      <c r="D423" s="70">
        <f t="shared" si="12"/>
        <v>302.27681272319995</v>
      </c>
      <c r="E423" s="127" t="s">
        <v>759</v>
      </c>
      <c r="F423" s="131"/>
      <c r="G423" s="41"/>
      <c r="H423" s="67"/>
      <c r="I423" s="63">
        <v>292.05489151999996</v>
      </c>
    </row>
    <row r="424" spans="1:9" ht="15.75" customHeight="1" thickBot="1" x14ac:dyDescent="0.3">
      <c r="A424" s="61" t="s">
        <v>765</v>
      </c>
      <c r="B424" s="65" t="s">
        <v>772</v>
      </c>
      <c r="C424" s="25">
        <v>90853</v>
      </c>
      <c r="D424" s="70">
        <f t="shared" si="12"/>
        <v>157.37073491339996</v>
      </c>
      <c r="E424" s="127" t="s">
        <v>759</v>
      </c>
      <c r="F424" s="131"/>
      <c r="G424" s="41"/>
      <c r="H424" s="67"/>
      <c r="I424" s="63">
        <v>152.04901923999998</v>
      </c>
    </row>
    <row r="425" spans="1:9" ht="30.75" thickBot="1" x14ac:dyDescent="0.3">
      <c r="A425" s="61" t="s">
        <v>773</v>
      </c>
      <c r="B425" s="65" t="s">
        <v>774</v>
      </c>
      <c r="C425" s="65">
        <v>42820</v>
      </c>
      <c r="D425" s="70">
        <f t="shared" si="12"/>
        <v>11077.9728787854</v>
      </c>
      <c r="E425" s="130" t="s">
        <v>753</v>
      </c>
      <c r="F425" s="131"/>
      <c r="G425" s="41"/>
      <c r="H425" s="67"/>
      <c r="I425" s="47">
        <v>10703.355438440001</v>
      </c>
    </row>
    <row r="426" spans="1:9" ht="30.75" thickBot="1" x14ac:dyDescent="0.3">
      <c r="A426" s="61" t="s">
        <v>773</v>
      </c>
      <c r="B426" s="65" t="s">
        <v>775</v>
      </c>
      <c r="C426" s="65">
        <v>45391</v>
      </c>
      <c r="D426" s="70">
        <f t="shared" si="12"/>
        <v>2246.656785354</v>
      </c>
      <c r="E426" s="130" t="s">
        <v>753</v>
      </c>
      <c r="F426" s="131"/>
      <c r="G426" s="41"/>
      <c r="H426" s="67"/>
      <c r="I426" s="47">
        <v>2170.6828844000001</v>
      </c>
    </row>
    <row r="427" spans="1:9" ht="31.15" customHeight="1" thickBot="1" x14ac:dyDescent="0.3">
      <c r="A427" s="61" t="s">
        <v>773</v>
      </c>
      <c r="B427" s="65" t="s">
        <v>776</v>
      </c>
      <c r="C427" s="65">
        <v>55700</v>
      </c>
      <c r="D427" s="70">
        <f t="shared" si="12"/>
        <v>3848.2231757921991</v>
      </c>
      <c r="E427" s="130" t="s">
        <v>753</v>
      </c>
      <c r="F427" s="131"/>
      <c r="G427" s="41"/>
      <c r="H427" s="67"/>
      <c r="I427" s="47">
        <v>3718.0900249199995</v>
      </c>
    </row>
    <row r="428" spans="1:9" ht="45.75" thickBot="1" x14ac:dyDescent="0.3">
      <c r="A428" s="61" t="s">
        <v>773</v>
      </c>
      <c r="B428" s="65" t="s">
        <v>777</v>
      </c>
      <c r="C428" s="65">
        <v>55866</v>
      </c>
      <c r="D428" s="70">
        <f t="shared" si="12"/>
        <v>18853.006940256597</v>
      </c>
      <c r="E428" s="130" t="s">
        <v>753</v>
      </c>
      <c r="F428" s="131"/>
      <c r="G428" s="41"/>
      <c r="H428" s="67"/>
      <c r="I428" s="47">
        <v>18215.465642759998</v>
      </c>
    </row>
    <row r="429" spans="1:9" ht="45.75" thickBot="1" x14ac:dyDescent="0.3">
      <c r="A429" s="61" t="s">
        <v>773</v>
      </c>
      <c r="B429" s="65" t="s">
        <v>805</v>
      </c>
      <c r="C429" s="65">
        <v>62322</v>
      </c>
      <c r="D429" s="70">
        <f t="shared" si="12"/>
        <v>1767.9748895477999</v>
      </c>
      <c r="E429" s="130" t="s">
        <v>753</v>
      </c>
      <c r="F429" s="131"/>
      <c r="G429" s="41"/>
      <c r="H429" s="67"/>
      <c r="I429" s="47">
        <v>1708.18829908</v>
      </c>
    </row>
    <row r="430" spans="1:9" ht="45.75" thickBot="1" x14ac:dyDescent="0.3">
      <c r="A430" s="61" t="s">
        <v>773</v>
      </c>
      <c r="B430" s="65" t="s">
        <v>779</v>
      </c>
      <c r="C430" s="65">
        <v>62323</v>
      </c>
      <c r="D430" s="70">
        <f t="shared" si="12"/>
        <v>1336.7723286347998</v>
      </c>
      <c r="E430" s="130" t="s">
        <v>753</v>
      </c>
      <c r="F430" s="131"/>
      <c r="G430" s="41"/>
      <c r="H430" s="67"/>
      <c r="I430" s="47">
        <v>1291.5674672799998</v>
      </c>
    </row>
    <row r="431" spans="1:9" ht="45.75" thickBot="1" x14ac:dyDescent="0.3">
      <c r="A431" s="61" t="s">
        <v>773</v>
      </c>
      <c r="B431" s="65" t="s">
        <v>806</v>
      </c>
      <c r="C431" s="65">
        <v>64483</v>
      </c>
      <c r="D431" s="70">
        <f t="shared" si="12"/>
        <v>1767.9748895477999</v>
      </c>
      <c r="E431" s="130" t="s">
        <v>753</v>
      </c>
      <c r="F431" s="131"/>
      <c r="G431" s="41"/>
      <c r="H431" s="67"/>
      <c r="I431" s="47">
        <v>1708.18829908</v>
      </c>
    </row>
    <row r="432" spans="1:9" ht="30.75" thickBot="1" x14ac:dyDescent="0.3">
      <c r="A432" s="61" t="s">
        <v>773</v>
      </c>
      <c r="B432" s="65" t="s">
        <v>781</v>
      </c>
      <c r="C432" s="65">
        <v>66821</v>
      </c>
      <c r="D432" s="70">
        <f t="shared" si="12"/>
        <v>1101.1690022705995</v>
      </c>
      <c r="E432" s="130" t="s">
        <v>753</v>
      </c>
      <c r="F432" s="131"/>
      <c r="G432" s="41"/>
      <c r="H432" s="67"/>
      <c r="I432" s="47">
        <v>1063.9314031599997</v>
      </c>
    </row>
    <row r="433" spans="6:8" x14ac:dyDescent="0.25">
      <c r="F433" s="64"/>
      <c r="H433" s="67"/>
    </row>
    <row r="434" spans="6:8" x14ac:dyDescent="0.25">
      <c r="F434" s="64"/>
      <c r="H434" s="67"/>
    </row>
    <row r="435" spans="6:8" x14ac:dyDescent="0.25">
      <c r="F435" s="64"/>
      <c r="H435" s="67"/>
    </row>
    <row r="436" spans="6:8" x14ac:dyDescent="0.25">
      <c r="F436" s="64"/>
      <c r="H436" s="67"/>
    </row>
    <row r="437" spans="6:8" x14ac:dyDescent="0.25">
      <c r="F437" s="64"/>
      <c r="H437" s="67"/>
    </row>
    <row r="438" spans="6:8" x14ac:dyDescent="0.25">
      <c r="F438" s="64"/>
      <c r="H438" s="67"/>
    </row>
    <row r="439" spans="6:8" x14ac:dyDescent="0.25">
      <c r="F439" s="64"/>
      <c r="H439" s="67"/>
    </row>
    <row r="440" spans="6:8" x14ac:dyDescent="0.25">
      <c r="F440" s="64"/>
      <c r="H440" s="67"/>
    </row>
    <row r="441" spans="6:8" x14ac:dyDescent="0.25">
      <c r="F441" s="64"/>
      <c r="H441" s="67"/>
    </row>
    <row r="442" spans="6:8" x14ac:dyDescent="0.25">
      <c r="F442" s="64"/>
      <c r="H442" s="67"/>
    </row>
    <row r="443" spans="6:8" x14ac:dyDescent="0.25">
      <c r="F443" s="64"/>
      <c r="H443" s="67"/>
    </row>
    <row r="444" spans="6:8" x14ac:dyDescent="0.25">
      <c r="F444" s="64"/>
      <c r="H444" s="67"/>
    </row>
    <row r="445" spans="6:8" x14ac:dyDescent="0.25">
      <c r="F445" s="64"/>
      <c r="H445" s="67"/>
    </row>
    <row r="446" spans="6:8" x14ac:dyDescent="0.25">
      <c r="F446" s="64"/>
      <c r="H446" s="67"/>
    </row>
    <row r="447" spans="6:8" x14ac:dyDescent="0.25">
      <c r="F447" s="64"/>
      <c r="H447" s="67"/>
    </row>
    <row r="448" spans="6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1048553" spans="7:7" x14ac:dyDescent="0.25">
      <c r="G1048553" s="38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4.5703125" style="8" customWidth="1"/>
    <col min="2" max="2" width="38.7109375" customWidth="1"/>
    <col min="3" max="3" width="12.28515625" style="9" customWidth="1"/>
    <col min="4" max="4" width="27.42578125" customWidth="1"/>
    <col min="5" max="5" width="35.42578125" customWidth="1"/>
    <col min="6" max="6" width="21.5703125" customWidth="1"/>
    <col min="7" max="7" width="19" customWidth="1"/>
    <col min="8" max="8" width="12.85546875" customWidth="1"/>
    <col min="9" max="9" width="14.7109375" hidden="1" customWidth="1"/>
    <col min="10" max="10" width="0" hidden="1" customWidth="1"/>
    <col min="11" max="12" width="14" customWidth="1"/>
    <col min="13" max="13" width="24.140625" customWidth="1"/>
    <col min="14" max="14" width="10.85546875" bestFit="1" customWidth="1"/>
  </cols>
  <sheetData>
    <row r="1" spans="1:14" ht="45" x14ac:dyDescent="0.25">
      <c r="A1" s="1" t="s">
        <v>0</v>
      </c>
      <c r="C1" s="2"/>
      <c r="D1" s="3"/>
      <c r="G1" s="115"/>
      <c r="I1" s="5"/>
    </row>
    <row r="2" spans="1:14" x14ac:dyDescent="0.25">
      <c r="A2" s="6" t="s">
        <v>1</v>
      </c>
      <c r="C2" s="2"/>
      <c r="D2" s="3"/>
      <c r="E2" s="4"/>
      <c r="F2" s="4"/>
      <c r="G2" s="4"/>
      <c r="H2" s="4"/>
      <c r="I2" s="5"/>
      <c r="J2" s="4"/>
    </row>
    <row r="3" spans="1:14" x14ac:dyDescent="0.25">
      <c r="A3" s="6"/>
      <c r="C3" s="7"/>
      <c r="D3" s="3"/>
      <c r="E3" s="4"/>
      <c r="F3" s="4"/>
      <c r="G3" s="4"/>
      <c r="H3" s="4"/>
      <c r="I3" s="5"/>
    </row>
    <row r="4" spans="1:14" x14ac:dyDescent="0.25">
      <c r="A4" s="6" t="s">
        <v>902</v>
      </c>
      <c r="C4" s="2"/>
      <c r="D4" s="3"/>
      <c r="E4" s="4"/>
      <c r="F4" s="4"/>
      <c r="G4" s="4"/>
      <c r="H4" s="4"/>
      <c r="I4" s="4"/>
      <c r="J4" s="2"/>
    </row>
    <row r="5" spans="1:14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4" x14ac:dyDescent="0.25">
      <c r="A6" s="6" t="s">
        <v>3</v>
      </c>
      <c r="C6"/>
      <c r="D6" s="5"/>
      <c r="G6" s="4"/>
      <c r="H6" s="4"/>
      <c r="J6" s="2"/>
    </row>
    <row r="7" spans="1:14" x14ac:dyDescent="0.25">
      <c r="A7" s="6" t="s">
        <v>877</v>
      </c>
      <c r="C7"/>
      <c r="D7" s="5"/>
      <c r="G7" s="4"/>
      <c r="H7" s="4"/>
    </row>
    <row r="8" spans="1:14" x14ac:dyDescent="0.25">
      <c r="A8" s="6" t="s">
        <v>903</v>
      </c>
      <c r="C8" s="5"/>
      <c r="G8" s="4"/>
      <c r="H8" s="4"/>
    </row>
    <row r="9" spans="1:14" x14ac:dyDescent="0.25">
      <c r="A9" s="6" t="s">
        <v>6</v>
      </c>
      <c r="C9" s="5"/>
    </row>
    <row r="10" spans="1:14" x14ac:dyDescent="0.25">
      <c r="A10" s="6" t="s">
        <v>897</v>
      </c>
      <c r="C10" s="5"/>
    </row>
    <row r="11" spans="1:14" ht="15.75" thickBot="1" x14ac:dyDescent="0.3"/>
    <row r="12" spans="1:14" ht="60.75" thickBot="1" x14ac:dyDescent="0.3">
      <c r="A12" s="10" t="s">
        <v>8</v>
      </c>
      <c r="B12" s="10" t="s">
        <v>9</v>
      </c>
      <c r="C12" s="10" t="s">
        <v>10</v>
      </c>
      <c r="D12" s="10" t="s">
        <v>11</v>
      </c>
      <c r="E12" s="129" t="s">
        <v>12</v>
      </c>
      <c r="F12" s="112"/>
      <c r="G12" s="11"/>
      <c r="H12" s="12"/>
    </row>
    <row r="13" spans="1:14" ht="15.75" thickBot="1" x14ac:dyDescent="0.3">
      <c r="A13" s="13"/>
      <c r="B13" s="14"/>
      <c r="C13" s="14"/>
      <c r="D13" s="14"/>
      <c r="E13" s="15"/>
      <c r="F13" s="144"/>
      <c r="G13" s="12"/>
      <c r="H13" s="12"/>
      <c r="J13" s="12"/>
    </row>
    <row r="14" spans="1:14" ht="15.75" thickBot="1" x14ac:dyDescent="0.3">
      <c r="A14" s="16" t="s">
        <v>13</v>
      </c>
      <c r="B14" s="17"/>
      <c r="C14" s="18"/>
      <c r="D14" s="18"/>
      <c r="E14" s="17"/>
      <c r="F14" s="113"/>
      <c r="G14" s="20"/>
      <c r="H14" s="12"/>
      <c r="J14" s="21"/>
      <c r="K14" s="1"/>
      <c r="L14" s="1"/>
      <c r="M14" s="22"/>
      <c r="N14" s="23"/>
    </row>
    <row r="15" spans="1:14" ht="30.75" thickBot="1" x14ac:dyDescent="0.3">
      <c r="A15" s="24" t="s">
        <v>14</v>
      </c>
      <c r="B15" s="25" t="s">
        <v>15</v>
      </c>
      <c r="C15" s="26">
        <v>193</v>
      </c>
      <c r="D15" s="27">
        <f>$I15*1.035</f>
        <v>7710.2718351749991</v>
      </c>
      <c r="E15" s="127" t="s">
        <v>16</v>
      </c>
      <c r="F15" s="128"/>
      <c r="I15" s="27">
        <v>7449.5380049999994</v>
      </c>
      <c r="K15" s="30"/>
      <c r="L15" s="30"/>
      <c r="M15" s="31"/>
      <c r="N15" s="32"/>
    </row>
    <row r="16" spans="1:14" ht="34.15" customHeight="1" thickBot="1" x14ac:dyDescent="0.3">
      <c r="A16" s="33" t="s">
        <v>17</v>
      </c>
      <c r="B16" s="26" t="s">
        <v>17</v>
      </c>
      <c r="C16" s="26">
        <v>194</v>
      </c>
      <c r="D16" s="27">
        <f t="shared" ref="D16:D37" si="0">$I16*1.035</f>
        <v>4988.1961930499992</v>
      </c>
      <c r="E16" s="127" t="s">
        <v>16</v>
      </c>
      <c r="F16" s="128"/>
      <c r="I16" s="27">
        <v>4819.5132299999996</v>
      </c>
      <c r="K16" s="30"/>
      <c r="L16" s="30"/>
      <c r="M16" s="31"/>
      <c r="N16" s="32"/>
    </row>
    <row r="17" spans="1:14" ht="60.75" thickBot="1" x14ac:dyDescent="0.3">
      <c r="A17" s="24" t="s">
        <v>18</v>
      </c>
      <c r="B17" s="25" t="s">
        <v>19</v>
      </c>
      <c r="C17" s="26">
        <v>195</v>
      </c>
      <c r="D17" s="27">
        <f t="shared" si="0"/>
        <v>3810.3122074499997</v>
      </c>
      <c r="E17" s="127" t="s">
        <v>16</v>
      </c>
      <c r="F17" s="128"/>
      <c r="I17" s="27">
        <v>3681.4610699999998</v>
      </c>
      <c r="K17" s="30"/>
      <c r="L17" s="30"/>
      <c r="M17" s="31"/>
      <c r="N17" s="32"/>
    </row>
    <row r="18" spans="1:14" ht="60.75" thickBot="1" x14ac:dyDescent="0.3">
      <c r="A18" s="24" t="s">
        <v>20</v>
      </c>
      <c r="B18" s="25" t="s">
        <v>21</v>
      </c>
      <c r="C18" s="35">
        <v>216</v>
      </c>
      <c r="D18" s="27">
        <f t="shared" si="0"/>
        <v>57836.83467397499</v>
      </c>
      <c r="E18" s="127" t="s">
        <v>22</v>
      </c>
      <c r="F18" s="128"/>
      <c r="I18" s="27">
        <v>55880.999684999995</v>
      </c>
      <c r="K18" s="30"/>
      <c r="L18" s="30"/>
      <c r="M18" s="31"/>
      <c r="N18" s="32"/>
    </row>
    <row r="19" spans="1:14" ht="45.75" thickBot="1" x14ac:dyDescent="0.3">
      <c r="A19" s="24" t="s">
        <v>23</v>
      </c>
      <c r="B19" s="25" t="s">
        <v>24</v>
      </c>
      <c r="C19" s="26">
        <v>247</v>
      </c>
      <c r="D19" s="27">
        <f t="shared" si="0"/>
        <v>11336.539669874999</v>
      </c>
      <c r="E19" s="127" t="s">
        <v>16</v>
      </c>
      <c r="F19" s="128"/>
      <c r="I19" s="27">
        <v>10953.178425</v>
      </c>
      <c r="K19" s="30"/>
      <c r="L19" s="30"/>
      <c r="M19" s="31"/>
      <c r="N19" s="32"/>
    </row>
    <row r="20" spans="1:14" ht="30.75" thickBot="1" x14ac:dyDescent="0.3">
      <c r="A20" s="24" t="s">
        <v>25</v>
      </c>
      <c r="B20" s="25" t="s">
        <v>26</v>
      </c>
      <c r="C20" s="26">
        <v>291</v>
      </c>
      <c r="D20" s="27">
        <f t="shared" si="0"/>
        <v>7598.064136949999</v>
      </c>
      <c r="E20" s="127" t="s">
        <v>16</v>
      </c>
      <c r="F20" s="128"/>
      <c r="I20" s="27">
        <v>7341.1247699999994</v>
      </c>
      <c r="K20" s="30"/>
      <c r="L20" s="30"/>
      <c r="M20" s="31"/>
      <c r="N20" s="32"/>
    </row>
    <row r="21" spans="1:14" ht="45.75" thickBot="1" x14ac:dyDescent="0.3">
      <c r="A21" s="24" t="s">
        <v>27</v>
      </c>
      <c r="B21" s="25" t="s">
        <v>28</v>
      </c>
      <c r="C21" s="26">
        <v>308</v>
      </c>
      <c r="D21" s="27">
        <f t="shared" si="0"/>
        <v>6961.6268221499995</v>
      </c>
      <c r="E21" s="127" t="s">
        <v>16</v>
      </c>
      <c r="F21" s="128"/>
      <c r="I21" s="27">
        <v>6726.2094900000002</v>
      </c>
      <c r="K21" s="30"/>
      <c r="L21" s="30"/>
      <c r="M21" s="31"/>
      <c r="N21" s="32"/>
    </row>
    <row r="22" spans="1:14" ht="60.75" thickBot="1" x14ac:dyDescent="0.3">
      <c r="A22" s="24" t="s">
        <v>29</v>
      </c>
      <c r="B22" s="25" t="s">
        <v>30</v>
      </c>
      <c r="C22" s="26">
        <v>310</v>
      </c>
      <c r="D22" s="27">
        <f t="shared" si="0"/>
        <v>3272.4276857999998</v>
      </c>
      <c r="E22" s="127" t="s">
        <v>16</v>
      </c>
      <c r="F22" s="128"/>
      <c r="I22" s="27">
        <v>3161.7658799999999</v>
      </c>
      <c r="K22" s="30"/>
      <c r="L22" s="30"/>
      <c r="M22" s="31"/>
      <c r="N22" s="32"/>
    </row>
    <row r="23" spans="1:14" ht="30.75" thickBot="1" x14ac:dyDescent="0.3">
      <c r="A23" s="24" t="s">
        <v>31</v>
      </c>
      <c r="B23" s="25" t="s">
        <v>32</v>
      </c>
      <c r="C23" s="26">
        <v>331</v>
      </c>
      <c r="D23" s="27">
        <f t="shared" si="0"/>
        <v>10145.0007792</v>
      </c>
      <c r="E23" s="127" t="s">
        <v>16</v>
      </c>
      <c r="F23" s="128"/>
      <c r="I23" s="27">
        <v>9801.9331199999997</v>
      </c>
      <c r="K23" s="30"/>
      <c r="L23" s="30"/>
      <c r="M23" s="31"/>
      <c r="N23" s="32"/>
    </row>
    <row r="24" spans="1:14" ht="30.75" thickBot="1" x14ac:dyDescent="0.3">
      <c r="A24" s="24" t="s">
        <v>33</v>
      </c>
      <c r="B24" s="25" t="s">
        <v>34</v>
      </c>
      <c r="C24" s="26">
        <v>378</v>
      </c>
      <c r="D24" s="27">
        <f t="shared" si="0"/>
        <v>5847.861521249999</v>
      </c>
      <c r="E24" s="127" t="s">
        <v>16</v>
      </c>
      <c r="F24" s="128"/>
      <c r="I24" s="27">
        <v>5650.1077499999992</v>
      </c>
      <c r="K24" s="30"/>
      <c r="L24" s="30"/>
      <c r="M24" s="31"/>
      <c r="N24" s="32"/>
    </row>
    <row r="25" spans="1:14" ht="30.75" thickBot="1" x14ac:dyDescent="0.3">
      <c r="A25" s="24" t="s">
        <v>35</v>
      </c>
      <c r="B25" s="25" t="s">
        <v>36</v>
      </c>
      <c r="C25" s="26">
        <v>392</v>
      </c>
      <c r="D25" s="27">
        <f t="shared" si="0"/>
        <v>4675.9144508999989</v>
      </c>
      <c r="E25" s="127" t="s">
        <v>16</v>
      </c>
      <c r="F25" s="128"/>
      <c r="I25" s="27">
        <v>4517.7917399999997</v>
      </c>
      <c r="K25" s="30"/>
      <c r="L25" s="30"/>
      <c r="M25" s="31"/>
      <c r="N25" s="32"/>
    </row>
    <row r="26" spans="1:14" ht="45.75" thickBot="1" x14ac:dyDescent="0.3">
      <c r="A26" s="24" t="s">
        <v>37</v>
      </c>
      <c r="B26" s="36" t="s">
        <v>38</v>
      </c>
      <c r="C26" s="35">
        <v>460</v>
      </c>
      <c r="D26" s="27">
        <f t="shared" si="0"/>
        <v>22358.422831499996</v>
      </c>
      <c r="E26" s="127" t="s">
        <v>22</v>
      </c>
      <c r="F26" s="128"/>
      <c r="I26" s="27">
        <v>21602.340899999999</v>
      </c>
      <c r="K26" s="30"/>
      <c r="L26" s="30"/>
      <c r="M26" s="31"/>
      <c r="N26" s="32"/>
    </row>
    <row r="27" spans="1:14" ht="45.75" thickBot="1" x14ac:dyDescent="0.3">
      <c r="A27" s="24" t="s">
        <v>39</v>
      </c>
      <c r="B27" s="25" t="s">
        <v>40</v>
      </c>
      <c r="C27" s="26">
        <v>470</v>
      </c>
      <c r="D27" s="27">
        <f t="shared" si="0"/>
        <v>11350.788266474998</v>
      </c>
      <c r="E27" s="127" t="s">
        <v>22</v>
      </c>
      <c r="F27" s="128"/>
      <c r="I27" s="27">
        <v>10966.945184999999</v>
      </c>
      <c r="K27" s="30"/>
      <c r="L27" s="30"/>
      <c r="M27" s="31"/>
      <c r="N27" s="32"/>
    </row>
    <row r="28" spans="1:14" ht="45.75" thickBot="1" x14ac:dyDescent="0.3">
      <c r="A28" s="24" t="s">
        <v>41</v>
      </c>
      <c r="B28" s="37" t="s">
        <v>42</v>
      </c>
      <c r="C28" s="35">
        <v>473</v>
      </c>
      <c r="D28" s="27">
        <f t="shared" si="0"/>
        <v>15050.673850274996</v>
      </c>
      <c r="E28" s="127" t="s">
        <v>22</v>
      </c>
      <c r="F28" s="128"/>
      <c r="I28" s="27">
        <v>14541.713864999998</v>
      </c>
      <c r="N28" s="32"/>
    </row>
    <row r="29" spans="1:14" ht="45.75" thickBot="1" x14ac:dyDescent="0.3">
      <c r="A29" s="24" t="s">
        <v>43</v>
      </c>
      <c r="B29" s="25" t="s">
        <v>44</v>
      </c>
      <c r="C29" s="26">
        <v>481</v>
      </c>
      <c r="D29" s="27">
        <f t="shared" si="0"/>
        <v>12541.1397741</v>
      </c>
      <c r="E29" s="127" t="s">
        <v>16</v>
      </c>
      <c r="F29" s="128"/>
      <c r="I29" s="27">
        <v>12117.04326</v>
      </c>
      <c r="L29" s="34"/>
      <c r="M29" s="31"/>
      <c r="N29" s="32"/>
    </row>
    <row r="30" spans="1:14" ht="30.75" thickBot="1" x14ac:dyDescent="0.3">
      <c r="A30" s="24" t="s">
        <v>45</v>
      </c>
      <c r="B30" s="25" t="s">
        <v>46</v>
      </c>
      <c r="C30" s="26">
        <v>558</v>
      </c>
      <c r="D30" s="27">
        <f t="shared" si="0"/>
        <v>5159.1793522499993</v>
      </c>
      <c r="E30" s="127" t="s">
        <v>16</v>
      </c>
      <c r="F30" s="128"/>
      <c r="I30" s="27">
        <v>4984.7143499999993</v>
      </c>
      <c r="L30" s="34"/>
      <c r="M30" s="31"/>
      <c r="N30" s="32"/>
    </row>
    <row r="31" spans="1:14" ht="30.75" thickBot="1" x14ac:dyDescent="0.3">
      <c r="A31" s="24" t="s">
        <v>47</v>
      </c>
      <c r="B31" s="25" t="s">
        <v>48</v>
      </c>
      <c r="C31" s="26">
        <v>621</v>
      </c>
      <c r="D31" s="27">
        <f t="shared" si="0"/>
        <v>9231.903213749998</v>
      </c>
      <c r="E31" s="127" t="s">
        <v>16</v>
      </c>
      <c r="F31" s="128"/>
      <c r="I31" s="27">
        <v>8919.7132499999989</v>
      </c>
      <c r="L31" s="34"/>
      <c r="M31" s="31"/>
      <c r="N31" s="32"/>
    </row>
    <row r="32" spans="1:14" ht="30.75" thickBot="1" x14ac:dyDescent="0.3">
      <c r="A32" s="24" t="s">
        <v>49</v>
      </c>
      <c r="B32" s="25" t="s">
        <v>50</v>
      </c>
      <c r="C32" s="26">
        <v>638</v>
      </c>
      <c r="D32" s="27">
        <f t="shared" si="0"/>
        <v>5200.7377589999996</v>
      </c>
      <c r="E32" s="127" t="s">
        <v>16</v>
      </c>
      <c r="F32" s="128"/>
      <c r="I32" s="27">
        <v>5024.8674000000001</v>
      </c>
      <c r="L32" s="34"/>
      <c r="M32" s="31"/>
      <c r="N32" s="32"/>
    </row>
    <row r="33" spans="1:14" ht="45.75" thickBot="1" x14ac:dyDescent="0.3">
      <c r="A33" s="24" t="s">
        <v>51</v>
      </c>
      <c r="B33" s="25" t="s">
        <v>52</v>
      </c>
      <c r="C33" s="26">
        <v>641</v>
      </c>
      <c r="D33" s="27">
        <f t="shared" si="0"/>
        <v>4572.6121255499993</v>
      </c>
      <c r="E33" s="127" t="s">
        <v>16</v>
      </c>
      <c r="F33" s="128"/>
      <c r="I33" s="27">
        <v>4417.9827299999997</v>
      </c>
      <c r="L33" s="34"/>
      <c r="M33" s="31"/>
      <c r="N33" s="32"/>
    </row>
    <row r="34" spans="1:14" ht="30.75" thickBot="1" x14ac:dyDescent="0.3">
      <c r="A34" s="24" t="s">
        <v>53</v>
      </c>
      <c r="B34" s="25" t="s">
        <v>54</v>
      </c>
      <c r="C34" s="26">
        <v>683</v>
      </c>
      <c r="D34" s="27">
        <f t="shared" si="0"/>
        <v>5312.9454572249997</v>
      </c>
      <c r="E34" s="127" t="s">
        <v>16</v>
      </c>
      <c r="F34" s="128"/>
      <c r="I34" s="27">
        <v>5133.2806350000001</v>
      </c>
      <c r="L34" s="34"/>
      <c r="M34" s="31"/>
      <c r="N34" s="32"/>
    </row>
    <row r="35" spans="1:14" ht="60.75" thickBot="1" x14ac:dyDescent="0.3">
      <c r="A35" s="24" t="s">
        <v>55</v>
      </c>
      <c r="B35" s="25" t="s">
        <v>56</v>
      </c>
      <c r="C35" s="35">
        <v>743</v>
      </c>
      <c r="D35" s="27">
        <f t="shared" si="0"/>
        <v>6949.7529916499989</v>
      </c>
      <c r="E35" s="127" t="s">
        <v>22</v>
      </c>
      <c r="F35" s="128"/>
      <c r="I35" s="27">
        <v>6714.7371899999998</v>
      </c>
      <c r="L35" s="34"/>
      <c r="M35" s="31"/>
      <c r="N35" s="32"/>
    </row>
    <row r="36" spans="1:14" ht="45.75" thickBot="1" x14ac:dyDescent="0.3">
      <c r="A36" s="24" t="s">
        <v>57</v>
      </c>
      <c r="B36" s="25" t="s">
        <v>58</v>
      </c>
      <c r="C36" s="26">
        <v>871</v>
      </c>
      <c r="D36" s="27">
        <f t="shared" si="0"/>
        <v>11619.730527299998</v>
      </c>
      <c r="E36" s="127" t="s">
        <v>16</v>
      </c>
      <c r="F36" s="128"/>
      <c r="I36" s="27">
        <v>11226.79278</v>
      </c>
      <c r="L36" s="34"/>
      <c r="M36" s="31"/>
      <c r="N36" s="32"/>
    </row>
    <row r="37" spans="1:14" ht="45.75" thickBot="1" x14ac:dyDescent="0.3">
      <c r="A37" s="24" t="s">
        <v>59</v>
      </c>
      <c r="B37" s="25" t="s">
        <v>60</v>
      </c>
      <c r="C37" s="26">
        <v>872</v>
      </c>
      <c r="D37" s="27">
        <f t="shared" si="0"/>
        <v>6103.1488769999996</v>
      </c>
      <c r="E37" s="127" t="s">
        <v>16</v>
      </c>
      <c r="F37" s="128"/>
      <c r="I37" s="27">
        <v>5896.7622000000001</v>
      </c>
      <c r="M37" s="31"/>
      <c r="N37" s="32"/>
    </row>
    <row r="38" spans="1:14" x14ac:dyDescent="0.25">
      <c r="A38" s="1"/>
      <c r="B38" s="38"/>
      <c r="C38" s="39"/>
      <c r="D38" s="40"/>
      <c r="E38" s="41"/>
      <c r="F38" s="41"/>
      <c r="M38" s="31"/>
      <c r="N38" s="32"/>
    </row>
    <row r="39" spans="1:14" ht="15.75" thickBot="1" x14ac:dyDescent="0.3">
      <c r="A39" s="1"/>
      <c r="B39" s="38"/>
      <c r="C39"/>
      <c r="D39" s="42"/>
      <c r="E39" s="12"/>
      <c r="F39" s="12"/>
      <c r="G39" s="12"/>
      <c r="M39" s="43"/>
      <c r="N39" s="32"/>
    </row>
    <row r="40" spans="1:14" ht="15.75" thickBot="1" x14ac:dyDescent="0.3">
      <c r="A40" s="16" t="s">
        <v>61</v>
      </c>
      <c r="B40" s="17"/>
      <c r="C40" s="18"/>
      <c r="D40" s="18"/>
      <c r="E40" s="18"/>
      <c r="F40" s="18"/>
      <c r="G40" s="17"/>
      <c r="H40" s="160"/>
      <c r="I40" s="44"/>
      <c r="J40" s="44"/>
      <c r="M40" s="43"/>
      <c r="N40" s="32"/>
    </row>
    <row r="41" spans="1:14" ht="60.75" thickBot="1" x14ac:dyDescent="0.3">
      <c r="A41" s="10" t="s">
        <v>8</v>
      </c>
      <c r="B41" s="10" t="s">
        <v>62</v>
      </c>
      <c r="C41" s="10" t="s">
        <v>63</v>
      </c>
      <c r="D41" s="10" t="s">
        <v>64</v>
      </c>
      <c r="E41" s="10" t="s">
        <v>65</v>
      </c>
      <c r="F41" s="10" t="s">
        <v>66</v>
      </c>
      <c r="G41" s="129" t="s">
        <v>12</v>
      </c>
      <c r="H41" s="159"/>
      <c r="I41" s="44"/>
      <c r="J41" s="44"/>
      <c r="K41" s="44"/>
      <c r="L41" s="44"/>
      <c r="M41" s="43"/>
      <c r="N41" s="32"/>
    </row>
    <row r="42" spans="1:14" ht="30.75" thickBot="1" x14ac:dyDescent="0.3">
      <c r="A42" s="45" t="s">
        <v>67</v>
      </c>
      <c r="B42" s="46">
        <v>47562</v>
      </c>
      <c r="C42" s="27">
        <f t="shared" ref="C42:C44" si="1">$I42*1.035</f>
        <v>4870.8698847299993</v>
      </c>
      <c r="D42" s="27" t="s">
        <v>68</v>
      </c>
      <c r="E42" s="48" t="s">
        <v>69</v>
      </c>
      <c r="F42" s="48" t="s">
        <v>69</v>
      </c>
      <c r="G42" s="130" t="s">
        <v>22</v>
      </c>
      <c r="H42" s="145"/>
      <c r="I42" s="47">
        <v>4706.1544779999995</v>
      </c>
      <c r="K42" s="44"/>
      <c r="L42" s="44"/>
    </row>
    <row r="43" spans="1:14" ht="30.75" thickBot="1" x14ac:dyDescent="0.3">
      <c r="A43" s="45" t="s">
        <v>70</v>
      </c>
      <c r="B43" s="46">
        <v>49505</v>
      </c>
      <c r="C43" s="27">
        <f t="shared" si="1"/>
        <v>3310.0122158459994</v>
      </c>
      <c r="D43" s="27" t="s">
        <v>68</v>
      </c>
      <c r="E43" s="48" t="s">
        <v>69</v>
      </c>
      <c r="F43" s="48" t="s">
        <v>69</v>
      </c>
      <c r="G43" s="130" t="s">
        <v>22</v>
      </c>
      <c r="H43" s="145"/>
      <c r="I43" s="47">
        <v>3198.0794355999997</v>
      </c>
      <c r="K43" s="44"/>
      <c r="L43" s="44"/>
      <c r="M43" s="43"/>
      <c r="N43" s="32"/>
    </row>
    <row r="44" spans="1:14" ht="30.75" thickBot="1" x14ac:dyDescent="0.3">
      <c r="A44" s="45" t="s">
        <v>71</v>
      </c>
      <c r="B44" s="46">
        <v>29881</v>
      </c>
      <c r="C44" s="27">
        <f t="shared" si="1"/>
        <v>2781.7548518519998</v>
      </c>
      <c r="D44" s="50" t="s">
        <v>72</v>
      </c>
      <c r="E44" s="48" t="s">
        <v>69</v>
      </c>
      <c r="F44" s="48" t="s">
        <v>69</v>
      </c>
      <c r="G44" s="130" t="s">
        <v>22</v>
      </c>
      <c r="H44" s="145"/>
      <c r="I44" s="47">
        <v>2687.6858471999999</v>
      </c>
      <c r="K44" s="44"/>
      <c r="L44" s="44"/>
      <c r="M44" s="43"/>
      <c r="N44" s="32"/>
    </row>
    <row r="45" spans="1:14" ht="60.75" thickBot="1" x14ac:dyDescent="0.3">
      <c r="A45" s="51" t="s">
        <v>73</v>
      </c>
      <c r="B45" s="46">
        <v>29826</v>
      </c>
      <c r="C45" s="48" t="s">
        <v>904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8" t="s">
        <v>904</v>
      </c>
      <c r="K45" s="44"/>
    </row>
    <row r="46" spans="1:14" ht="60.75" thickBot="1" x14ac:dyDescent="0.3">
      <c r="A46" s="45" t="s">
        <v>75</v>
      </c>
      <c r="B46" s="46">
        <v>45378</v>
      </c>
      <c r="C46" s="27">
        <f t="shared" ref="C46:C56" si="2">$I46*1.035</f>
        <v>776.62532908799994</v>
      </c>
      <c r="D46" s="27" t="s">
        <v>68</v>
      </c>
      <c r="E46" s="48" t="s">
        <v>69</v>
      </c>
      <c r="F46" s="48" t="s">
        <v>69</v>
      </c>
      <c r="G46" s="127" t="s">
        <v>950</v>
      </c>
      <c r="H46" s="145"/>
      <c r="I46" s="47">
        <v>750.36263680000002</v>
      </c>
    </row>
    <row r="47" spans="1:14" ht="60.75" thickBot="1" x14ac:dyDescent="0.3">
      <c r="A47" s="45" t="s">
        <v>76</v>
      </c>
      <c r="B47" s="46">
        <v>45380</v>
      </c>
      <c r="C47" s="27">
        <f t="shared" si="2"/>
        <v>1012.0034356019999</v>
      </c>
      <c r="D47" s="27" t="s">
        <v>68</v>
      </c>
      <c r="E47" s="48" t="s">
        <v>69</v>
      </c>
      <c r="F47" s="48" t="s">
        <v>69</v>
      </c>
      <c r="G47" s="127" t="s">
        <v>950</v>
      </c>
      <c r="H47" s="145"/>
      <c r="I47" s="47">
        <v>977.78109719999998</v>
      </c>
    </row>
    <row r="48" spans="1:14" ht="60.75" thickBot="1" x14ac:dyDescent="0.3">
      <c r="A48" s="24" t="s">
        <v>77</v>
      </c>
      <c r="B48" s="46">
        <v>45384</v>
      </c>
      <c r="C48" s="27">
        <f t="shared" si="2"/>
        <v>1012.0034356019999</v>
      </c>
      <c r="D48" s="27" t="s">
        <v>68</v>
      </c>
      <c r="E48" s="48" t="s">
        <v>69</v>
      </c>
      <c r="F48" s="48" t="s">
        <v>69</v>
      </c>
      <c r="G48" s="127" t="s">
        <v>950</v>
      </c>
      <c r="H48" s="145"/>
      <c r="I48" s="47">
        <v>977.78109719999998</v>
      </c>
    </row>
    <row r="49" spans="1:9" ht="60.75" thickBot="1" x14ac:dyDescent="0.3">
      <c r="A49" s="52" t="s">
        <v>78</v>
      </c>
      <c r="B49" s="46">
        <v>45385</v>
      </c>
      <c r="C49" s="27">
        <f t="shared" si="2"/>
        <v>1012.0034356019999</v>
      </c>
      <c r="D49" s="27" t="s">
        <v>68</v>
      </c>
      <c r="E49" s="48" t="s">
        <v>69</v>
      </c>
      <c r="F49" s="48" t="s">
        <v>69</v>
      </c>
      <c r="G49" s="127" t="s">
        <v>950</v>
      </c>
      <c r="H49" s="145"/>
      <c r="I49" s="47">
        <v>977.78109719999998</v>
      </c>
    </row>
    <row r="50" spans="1:9" ht="60.75" thickBot="1" x14ac:dyDescent="0.3">
      <c r="A50" s="45" t="s">
        <v>79</v>
      </c>
      <c r="B50" s="46">
        <v>43235</v>
      </c>
      <c r="C50" s="27">
        <f t="shared" si="2"/>
        <v>771.45742132199996</v>
      </c>
      <c r="D50" s="27" t="s">
        <v>68</v>
      </c>
      <c r="E50" s="48" t="s">
        <v>69</v>
      </c>
      <c r="F50" s="48" t="s">
        <v>69</v>
      </c>
      <c r="G50" s="127" t="s">
        <v>950</v>
      </c>
      <c r="H50" s="145"/>
      <c r="I50" s="47">
        <v>745.36948919999998</v>
      </c>
    </row>
    <row r="51" spans="1:9" ht="60.75" thickBot="1" x14ac:dyDescent="0.3">
      <c r="A51" s="45" t="s">
        <v>80</v>
      </c>
      <c r="B51" s="46">
        <v>43239</v>
      </c>
      <c r="C51" s="27">
        <f t="shared" si="2"/>
        <v>771.45742132199996</v>
      </c>
      <c r="D51" s="27" t="s">
        <v>68</v>
      </c>
      <c r="E51" s="48" t="s">
        <v>69</v>
      </c>
      <c r="F51" s="48" t="s">
        <v>69</v>
      </c>
      <c r="G51" s="127" t="s">
        <v>950</v>
      </c>
      <c r="H51" s="145"/>
      <c r="I51" s="47">
        <v>745.36948919999998</v>
      </c>
    </row>
    <row r="52" spans="1:9" ht="30.75" thickBot="1" x14ac:dyDescent="0.3">
      <c r="A52" s="45" t="s">
        <v>81</v>
      </c>
      <c r="B52" s="46">
        <v>66984</v>
      </c>
      <c r="C52" s="27">
        <f t="shared" si="2"/>
        <v>2018.0446195679999</v>
      </c>
      <c r="D52" s="50" t="s">
        <v>72</v>
      </c>
      <c r="E52" s="48" t="s">
        <v>69</v>
      </c>
      <c r="F52" s="48" t="s">
        <v>69</v>
      </c>
      <c r="G52" s="130" t="s">
        <v>22</v>
      </c>
      <c r="H52" s="145"/>
      <c r="I52" s="47">
        <v>1949.8015648000001</v>
      </c>
    </row>
    <row r="53" spans="1:9" ht="30.75" thickBot="1" x14ac:dyDescent="0.3">
      <c r="A53" s="52" t="s">
        <v>82</v>
      </c>
      <c r="B53" s="46">
        <v>19083</v>
      </c>
      <c r="C53" s="27">
        <f t="shared" si="2"/>
        <v>1401.3627650099997</v>
      </c>
      <c r="D53" s="50" t="s">
        <v>72</v>
      </c>
      <c r="E53" s="48" t="s">
        <v>69</v>
      </c>
      <c r="F53" s="48" t="s">
        <v>69</v>
      </c>
      <c r="G53" s="130" t="s">
        <v>16</v>
      </c>
      <c r="H53" s="145"/>
      <c r="I53" s="47">
        <v>1353.9736859999998</v>
      </c>
    </row>
    <row r="54" spans="1:9" ht="60.75" thickBot="1" x14ac:dyDescent="0.3">
      <c r="A54" s="45" t="s">
        <v>83</v>
      </c>
      <c r="B54" s="46">
        <v>19120</v>
      </c>
      <c r="C54" s="27">
        <f t="shared" si="2"/>
        <v>3212.7004191599999</v>
      </c>
      <c r="D54" s="27" t="s">
        <v>68</v>
      </c>
      <c r="E54" s="48" t="s">
        <v>69</v>
      </c>
      <c r="F54" s="48" t="s">
        <v>69</v>
      </c>
      <c r="G54" s="127" t="s">
        <v>950</v>
      </c>
      <c r="H54" s="145"/>
      <c r="I54" s="47">
        <v>3104.058376</v>
      </c>
    </row>
    <row r="55" spans="1:9" ht="60.75" thickBot="1" x14ac:dyDescent="0.3">
      <c r="A55" s="52" t="s">
        <v>84</v>
      </c>
      <c r="B55" s="46">
        <v>10005</v>
      </c>
      <c r="C55" s="27">
        <f t="shared" si="2"/>
        <v>606.4768721339999</v>
      </c>
      <c r="D55" s="27" t="s">
        <v>68</v>
      </c>
      <c r="E55" s="48" t="s">
        <v>69</v>
      </c>
      <c r="F55" s="48" t="s">
        <v>69</v>
      </c>
      <c r="G55" s="127" t="s">
        <v>950</v>
      </c>
      <c r="H55" s="145"/>
      <c r="I55" s="47">
        <v>585.96799239999996</v>
      </c>
    </row>
    <row r="56" spans="1:9" ht="38.25" customHeight="1" thickBot="1" x14ac:dyDescent="0.3">
      <c r="A56" s="45" t="s">
        <v>85</v>
      </c>
      <c r="B56" s="46">
        <v>36430</v>
      </c>
      <c r="C56" s="27">
        <f t="shared" si="2"/>
        <v>381.05142704999997</v>
      </c>
      <c r="D56" s="48" t="s">
        <v>68</v>
      </c>
      <c r="E56" s="48" t="s">
        <v>68</v>
      </c>
      <c r="F56" s="48" t="s">
        <v>68</v>
      </c>
      <c r="G56" s="130" t="s">
        <v>16</v>
      </c>
      <c r="H56" s="145"/>
      <c r="I56" s="47">
        <v>368.16563000000002</v>
      </c>
    </row>
    <row r="57" spans="1:9" ht="15.75" thickBot="1" x14ac:dyDescent="0.3">
      <c r="D57" s="53"/>
      <c r="G57" s="149"/>
    </row>
    <row r="58" spans="1:9" ht="15.75" thickBot="1" x14ac:dyDescent="0.3">
      <c r="A58" s="16" t="s">
        <v>86</v>
      </c>
      <c r="B58" s="17"/>
      <c r="C58" s="18"/>
      <c r="D58" s="54"/>
      <c r="E58" s="54"/>
      <c r="F58" s="55"/>
      <c r="G58" s="17"/>
      <c r="H58" s="160"/>
    </row>
    <row r="59" spans="1:9" ht="60.75" thickBot="1" x14ac:dyDescent="0.3">
      <c r="A59" s="10" t="s">
        <v>8</v>
      </c>
      <c r="B59" s="10" t="s">
        <v>62</v>
      </c>
      <c r="C59" s="10" t="s">
        <v>63</v>
      </c>
      <c r="D59" s="10" t="s">
        <v>64</v>
      </c>
      <c r="E59" s="10" t="s">
        <v>65</v>
      </c>
      <c r="F59" s="10" t="s">
        <v>87</v>
      </c>
      <c r="G59" s="129" t="s">
        <v>12</v>
      </c>
      <c r="H59" s="159"/>
    </row>
    <row r="60" spans="1:9" ht="30.75" thickBot="1" x14ac:dyDescent="0.3">
      <c r="A60" s="56" t="s">
        <v>88</v>
      </c>
      <c r="B60" s="72">
        <v>93454</v>
      </c>
      <c r="C60" s="27">
        <f t="shared" ref="C60:C64" si="3">$I60*1.035</f>
        <v>2764.7465478119998</v>
      </c>
      <c r="D60" s="58" t="s">
        <v>72</v>
      </c>
      <c r="E60" s="59" t="s">
        <v>89</v>
      </c>
      <c r="F60" s="59" t="s">
        <v>89</v>
      </c>
      <c r="G60" s="148" t="s">
        <v>16</v>
      </c>
      <c r="H60" s="145"/>
      <c r="I60" s="47">
        <v>2671.2527031999998</v>
      </c>
    </row>
    <row r="61" spans="1:9" ht="30.75" thickBot="1" x14ac:dyDescent="0.3">
      <c r="A61" s="56" t="s">
        <v>90</v>
      </c>
      <c r="B61" s="72">
        <v>93458</v>
      </c>
      <c r="C61" s="27">
        <f t="shared" si="3"/>
        <v>2764.7465478119998</v>
      </c>
      <c r="D61" s="58" t="s">
        <v>72</v>
      </c>
      <c r="E61" s="59" t="s">
        <v>89</v>
      </c>
      <c r="F61" s="59" t="s">
        <v>89</v>
      </c>
      <c r="G61" s="148" t="s">
        <v>16</v>
      </c>
      <c r="H61" s="145"/>
      <c r="I61" s="47">
        <v>2671.2527031999998</v>
      </c>
    </row>
    <row r="62" spans="1:9" ht="45.75" thickBot="1" x14ac:dyDescent="0.3">
      <c r="A62" s="56" t="s">
        <v>91</v>
      </c>
      <c r="B62" s="72">
        <v>93459</v>
      </c>
      <c r="C62" s="27">
        <f t="shared" si="3"/>
        <v>2764.7465478119998</v>
      </c>
      <c r="D62" s="58" t="s">
        <v>72</v>
      </c>
      <c r="E62" s="59" t="s">
        <v>89</v>
      </c>
      <c r="F62" s="59" t="s">
        <v>89</v>
      </c>
      <c r="G62" s="148" t="s">
        <v>16</v>
      </c>
      <c r="H62" s="145"/>
      <c r="I62" s="47">
        <v>2671.2527031999998</v>
      </c>
    </row>
    <row r="63" spans="1:9" ht="30.75" thickBot="1" x14ac:dyDescent="0.3">
      <c r="A63" s="56" t="s">
        <v>92</v>
      </c>
      <c r="B63" s="72">
        <v>93460</v>
      </c>
      <c r="C63" s="27">
        <f t="shared" si="3"/>
        <v>2764.7465478119998</v>
      </c>
      <c r="D63" s="58" t="s">
        <v>72</v>
      </c>
      <c r="E63" s="59" t="s">
        <v>89</v>
      </c>
      <c r="F63" s="59" t="s">
        <v>89</v>
      </c>
      <c r="G63" s="148" t="s">
        <v>16</v>
      </c>
      <c r="H63" s="145"/>
      <c r="I63" s="47">
        <v>2671.2527031999998</v>
      </c>
    </row>
    <row r="64" spans="1:9" ht="30.75" thickBot="1" x14ac:dyDescent="0.3">
      <c r="A64" s="56" t="s">
        <v>93</v>
      </c>
      <c r="B64" s="29" t="s">
        <v>94</v>
      </c>
      <c r="C64" s="27">
        <f t="shared" si="3"/>
        <v>9920.2428548819989</v>
      </c>
      <c r="D64" s="58" t="s">
        <v>72</v>
      </c>
      <c r="E64" s="59" t="s">
        <v>89</v>
      </c>
      <c r="F64" s="59" t="s">
        <v>89</v>
      </c>
      <c r="G64" s="148" t="s">
        <v>16</v>
      </c>
      <c r="H64" s="145"/>
      <c r="I64" s="47">
        <v>9584.7757051999997</v>
      </c>
    </row>
    <row r="65" spans="1:10" x14ac:dyDescent="0.25">
      <c r="D65" s="40"/>
    </row>
    <row r="66" spans="1:10" ht="15.75" thickBot="1" x14ac:dyDescent="0.3">
      <c r="A66"/>
      <c r="C66"/>
      <c r="D66" s="32"/>
    </row>
    <row r="67" spans="1:10" ht="30.75" thickBot="1" x14ac:dyDescent="0.3">
      <c r="A67" s="10" t="s">
        <v>8</v>
      </c>
      <c r="B67" s="10" t="s">
        <v>95</v>
      </c>
      <c r="C67" s="10" t="s">
        <v>96</v>
      </c>
      <c r="D67" s="10" t="s">
        <v>11</v>
      </c>
      <c r="E67" s="10" t="s">
        <v>12</v>
      </c>
      <c r="F67" s="129" t="s">
        <v>97</v>
      </c>
      <c r="G67" s="112"/>
      <c r="I67" s="11"/>
      <c r="J67" s="11"/>
    </row>
    <row r="68" spans="1:10" ht="15.75" thickBot="1" x14ac:dyDescent="0.3">
      <c r="A68" s="60" t="s">
        <v>98</v>
      </c>
      <c r="B68" s="17"/>
      <c r="C68" s="18"/>
      <c r="D68" s="18"/>
      <c r="E68" s="18"/>
      <c r="F68" s="18"/>
      <c r="G68" s="113"/>
    </row>
    <row r="69" spans="1:10" ht="15.75" thickBot="1" x14ac:dyDescent="0.3">
      <c r="A69" s="61" t="s">
        <v>99</v>
      </c>
      <c r="B69" s="26" t="s">
        <v>100</v>
      </c>
      <c r="C69" s="62">
        <v>82043</v>
      </c>
      <c r="D69" s="70">
        <f t="shared" ref="D69:D132" si="4">$I69*1.035</f>
        <v>5.9822999999999995</v>
      </c>
      <c r="E69" s="62" t="s">
        <v>16</v>
      </c>
      <c r="F69" s="130" t="s">
        <v>101</v>
      </c>
      <c r="G69" s="131"/>
      <c r="I69" s="63">
        <v>5.78</v>
      </c>
    </row>
    <row r="70" spans="1:10" ht="15.75" thickBot="1" x14ac:dyDescent="0.3">
      <c r="A70" s="61" t="s">
        <v>102</v>
      </c>
      <c r="B70" s="26" t="s">
        <v>103</v>
      </c>
      <c r="C70" s="62">
        <v>82009</v>
      </c>
      <c r="D70" s="70">
        <f t="shared" si="4"/>
        <v>4.6781999999999995</v>
      </c>
      <c r="E70" s="62" t="s">
        <v>16</v>
      </c>
      <c r="F70" s="130" t="s">
        <v>101</v>
      </c>
      <c r="G70" s="131"/>
      <c r="I70" s="63">
        <v>4.5199999999999996</v>
      </c>
    </row>
    <row r="71" spans="1:10" ht="15.75" thickBot="1" x14ac:dyDescent="0.3">
      <c r="A71" s="61" t="s">
        <v>104</v>
      </c>
      <c r="B71" s="26" t="s">
        <v>105</v>
      </c>
      <c r="C71" s="26">
        <v>87070</v>
      </c>
      <c r="D71" s="70">
        <f t="shared" si="4"/>
        <v>8.9216999999999977</v>
      </c>
      <c r="E71" s="27" t="s">
        <v>16</v>
      </c>
      <c r="F71" s="130" t="s">
        <v>101</v>
      </c>
      <c r="G71" s="131"/>
      <c r="I71" s="63">
        <v>8.6199999999999992</v>
      </c>
    </row>
    <row r="72" spans="1:10" ht="15.75" thickBot="1" x14ac:dyDescent="0.3">
      <c r="A72" s="61" t="s">
        <v>106</v>
      </c>
      <c r="B72" s="26" t="s">
        <v>107</v>
      </c>
      <c r="C72" s="62">
        <v>84460</v>
      </c>
      <c r="D72" s="70">
        <f t="shared" si="4"/>
        <v>5.4854999999999992</v>
      </c>
      <c r="E72" s="62" t="s">
        <v>16</v>
      </c>
      <c r="F72" s="130" t="s">
        <v>101</v>
      </c>
      <c r="G72" s="131"/>
      <c r="I72" s="63">
        <v>5.3</v>
      </c>
    </row>
    <row r="73" spans="1:10" ht="15.75" thickBot="1" x14ac:dyDescent="0.3">
      <c r="A73" s="61" t="s">
        <v>108</v>
      </c>
      <c r="B73" s="26" t="s">
        <v>109</v>
      </c>
      <c r="C73" s="62">
        <v>82105</v>
      </c>
      <c r="D73" s="70">
        <f t="shared" si="4"/>
        <v>17.356949999999998</v>
      </c>
      <c r="E73" s="62" t="s">
        <v>16</v>
      </c>
      <c r="F73" s="130" t="s">
        <v>101</v>
      </c>
      <c r="G73" s="131"/>
      <c r="I73" s="63">
        <v>16.77</v>
      </c>
    </row>
    <row r="74" spans="1:10" ht="15.75" thickBot="1" x14ac:dyDescent="0.3">
      <c r="A74" s="61" t="s">
        <v>110</v>
      </c>
      <c r="B74" s="26" t="s">
        <v>111</v>
      </c>
      <c r="C74" s="62">
        <v>82140</v>
      </c>
      <c r="D74" s="70">
        <f t="shared" si="4"/>
        <v>15.079949999999998</v>
      </c>
      <c r="E74" s="62" t="s">
        <v>16</v>
      </c>
      <c r="F74" s="130" t="s">
        <v>101</v>
      </c>
      <c r="G74" s="131"/>
      <c r="I74" s="63">
        <v>14.57</v>
      </c>
    </row>
    <row r="75" spans="1:10" ht="15.75" thickBot="1" x14ac:dyDescent="0.3">
      <c r="A75" s="61" t="s">
        <v>112</v>
      </c>
      <c r="B75" s="26" t="s">
        <v>113</v>
      </c>
      <c r="C75" s="62">
        <v>82150</v>
      </c>
      <c r="D75" s="70">
        <f t="shared" si="4"/>
        <v>6.7068000000000003</v>
      </c>
      <c r="E75" s="62" t="s">
        <v>16</v>
      </c>
      <c r="F75" s="130" t="s">
        <v>101</v>
      </c>
      <c r="G75" s="131"/>
      <c r="I75" s="63">
        <v>6.48</v>
      </c>
    </row>
    <row r="76" spans="1:10" ht="15.75" thickBot="1" x14ac:dyDescent="0.3">
      <c r="A76" s="61" t="s">
        <v>114</v>
      </c>
      <c r="B76" s="26" t="s">
        <v>115</v>
      </c>
      <c r="C76" s="62">
        <v>82157</v>
      </c>
      <c r="D76" s="70">
        <f t="shared" si="4"/>
        <v>30.3048</v>
      </c>
      <c r="E76" s="62" t="s">
        <v>16</v>
      </c>
      <c r="F76" s="130" t="s">
        <v>101</v>
      </c>
      <c r="G76" s="131"/>
      <c r="I76" s="63">
        <v>29.28</v>
      </c>
    </row>
    <row r="77" spans="1:10" ht="15.75" thickBot="1" x14ac:dyDescent="0.3">
      <c r="A77" s="61" t="s">
        <v>116</v>
      </c>
      <c r="B77" s="26" t="s">
        <v>117</v>
      </c>
      <c r="C77" s="62">
        <v>82164</v>
      </c>
      <c r="D77" s="70">
        <f t="shared" si="4"/>
        <v>15.110999999999999</v>
      </c>
      <c r="E77" s="62" t="s">
        <v>16</v>
      </c>
      <c r="F77" s="130" t="s">
        <v>101</v>
      </c>
      <c r="G77" s="131"/>
      <c r="I77" s="63">
        <v>14.6</v>
      </c>
    </row>
    <row r="78" spans="1:10" ht="15.75" thickBot="1" x14ac:dyDescent="0.3">
      <c r="A78" s="61" t="s">
        <v>118</v>
      </c>
      <c r="B78" s="26" t="s">
        <v>119</v>
      </c>
      <c r="C78" s="62">
        <v>86038</v>
      </c>
      <c r="D78" s="70">
        <f t="shared" si="4"/>
        <v>12.51315</v>
      </c>
      <c r="E78" s="62" t="s">
        <v>16</v>
      </c>
      <c r="F78" s="130" t="s">
        <v>101</v>
      </c>
      <c r="G78" s="131"/>
      <c r="I78" s="63">
        <v>12.09</v>
      </c>
    </row>
    <row r="79" spans="1:10" ht="15.75" thickBot="1" x14ac:dyDescent="0.3">
      <c r="A79" s="61" t="s">
        <v>120</v>
      </c>
      <c r="B79" s="26" t="s">
        <v>121</v>
      </c>
      <c r="C79" s="62">
        <v>86039</v>
      </c>
      <c r="D79" s="70">
        <f t="shared" si="4"/>
        <v>11.550599999999999</v>
      </c>
      <c r="E79" s="62" t="s">
        <v>16</v>
      </c>
      <c r="F79" s="130" t="s">
        <v>101</v>
      </c>
      <c r="G79" s="131"/>
      <c r="I79" s="63">
        <v>11.16</v>
      </c>
    </row>
    <row r="80" spans="1:10" ht="15.75" thickBot="1" x14ac:dyDescent="0.3">
      <c r="A80" s="61" t="s">
        <v>122</v>
      </c>
      <c r="B80" s="26" t="s">
        <v>123</v>
      </c>
      <c r="C80" s="62">
        <v>84075</v>
      </c>
      <c r="D80" s="70">
        <f t="shared" si="4"/>
        <v>5.3612999999999991</v>
      </c>
      <c r="E80" s="62" t="s">
        <v>16</v>
      </c>
      <c r="F80" s="130" t="s">
        <v>101</v>
      </c>
      <c r="G80" s="131"/>
      <c r="I80" s="63">
        <v>5.18</v>
      </c>
    </row>
    <row r="81" spans="1:9" ht="15.75" thickBot="1" x14ac:dyDescent="0.3">
      <c r="A81" s="61" t="s">
        <v>124</v>
      </c>
      <c r="B81" s="26" t="s">
        <v>125</v>
      </c>
      <c r="C81" s="62">
        <v>82784</v>
      </c>
      <c r="D81" s="70">
        <f t="shared" si="4"/>
        <v>9.6255000000000006</v>
      </c>
      <c r="E81" s="62" t="s">
        <v>16</v>
      </c>
      <c r="F81" s="130" t="s">
        <v>101</v>
      </c>
      <c r="G81" s="131"/>
      <c r="I81" s="63">
        <v>9.3000000000000007</v>
      </c>
    </row>
    <row r="82" spans="1:9" ht="15.75" thickBot="1" x14ac:dyDescent="0.3">
      <c r="A82" s="61" t="s">
        <v>126</v>
      </c>
      <c r="B82" s="26" t="s">
        <v>127</v>
      </c>
      <c r="C82" s="62">
        <v>84550</v>
      </c>
      <c r="D82" s="70">
        <f t="shared" si="4"/>
        <v>4.6781999999999995</v>
      </c>
      <c r="E82" s="62" t="s">
        <v>16</v>
      </c>
      <c r="F82" s="130" t="s">
        <v>101</v>
      </c>
      <c r="G82" s="131"/>
      <c r="I82" s="63">
        <v>4.5199999999999996</v>
      </c>
    </row>
    <row r="83" spans="1:9" ht="15.75" thickBot="1" x14ac:dyDescent="0.3">
      <c r="A83" s="61" t="s">
        <v>128</v>
      </c>
      <c r="B83" s="26" t="s">
        <v>129</v>
      </c>
      <c r="C83" s="62">
        <v>84402</v>
      </c>
      <c r="D83" s="70">
        <f t="shared" si="4"/>
        <v>26.361449999999998</v>
      </c>
      <c r="E83" s="62" t="s">
        <v>16</v>
      </c>
      <c r="F83" s="130" t="s">
        <v>101</v>
      </c>
      <c r="G83" s="131"/>
      <c r="I83" s="63">
        <v>25.47</v>
      </c>
    </row>
    <row r="84" spans="1:9" ht="15.75" thickBot="1" x14ac:dyDescent="0.3">
      <c r="A84" s="61" t="s">
        <v>130</v>
      </c>
      <c r="B84" s="26" t="s">
        <v>131</v>
      </c>
      <c r="C84" s="62">
        <v>84439</v>
      </c>
      <c r="D84" s="70">
        <f t="shared" si="4"/>
        <v>9.3356999999999992</v>
      </c>
      <c r="E84" s="62" t="s">
        <v>16</v>
      </c>
      <c r="F84" s="130" t="s">
        <v>101</v>
      </c>
      <c r="G84" s="131"/>
      <c r="I84" s="63">
        <v>9.02</v>
      </c>
    </row>
    <row r="85" spans="1:9" ht="15.75" thickBot="1" x14ac:dyDescent="0.3">
      <c r="A85" s="61" t="s">
        <v>132</v>
      </c>
      <c r="B85" s="26" t="s">
        <v>133</v>
      </c>
      <c r="C85" s="62">
        <v>83970</v>
      </c>
      <c r="D85" s="70">
        <f t="shared" si="4"/>
        <v>42.724799999999995</v>
      </c>
      <c r="E85" s="62" t="s">
        <v>16</v>
      </c>
      <c r="F85" s="130" t="s">
        <v>101</v>
      </c>
      <c r="G85" s="131"/>
      <c r="I85" s="63">
        <v>41.28</v>
      </c>
    </row>
    <row r="86" spans="1:9" ht="15.75" thickBot="1" x14ac:dyDescent="0.3">
      <c r="A86" s="61" t="s">
        <v>134</v>
      </c>
      <c r="B86" s="26" t="s">
        <v>135</v>
      </c>
      <c r="C86" s="62">
        <v>84100</v>
      </c>
      <c r="D86" s="70">
        <f t="shared" si="4"/>
        <v>4.9058999999999999</v>
      </c>
      <c r="E86" s="62" t="s">
        <v>16</v>
      </c>
      <c r="F86" s="130" t="s">
        <v>101</v>
      </c>
      <c r="G86" s="131"/>
      <c r="I86" s="63">
        <v>4.74</v>
      </c>
    </row>
    <row r="87" spans="1:9" ht="15.75" thickBot="1" x14ac:dyDescent="0.3">
      <c r="A87" s="61" t="s">
        <v>136</v>
      </c>
      <c r="B87" s="26" t="s">
        <v>137</v>
      </c>
      <c r="C87" s="62">
        <v>84134</v>
      </c>
      <c r="D87" s="70">
        <f t="shared" si="4"/>
        <v>15.100649999999998</v>
      </c>
      <c r="E87" s="62" t="s">
        <v>16</v>
      </c>
      <c r="F87" s="130" t="s">
        <v>101</v>
      </c>
      <c r="G87" s="131"/>
      <c r="I87" s="63">
        <v>14.59</v>
      </c>
    </row>
    <row r="88" spans="1:9" ht="15.75" thickBot="1" x14ac:dyDescent="0.3">
      <c r="A88" s="61" t="s">
        <v>138</v>
      </c>
      <c r="B88" s="26" t="s">
        <v>139</v>
      </c>
      <c r="C88" s="62">
        <v>84144</v>
      </c>
      <c r="D88" s="70">
        <f t="shared" si="4"/>
        <v>21.590099999999996</v>
      </c>
      <c r="E88" s="62" t="s">
        <v>16</v>
      </c>
      <c r="F88" s="130" t="s">
        <v>101</v>
      </c>
      <c r="G88" s="131"/>
      <c r="I88" s="63">
        <v>20.86</v>
      </c>
    </row>
    <row r="89" spans="1:9" ht="15.75" thickBot="1" x14ac:dyDescent="0.3">
      <c r="A89" s="61" t="s">
        <v>140</v>
      </c>
      <c r="B89" s="26" t="s">
        <v>141</v>
      </c>
      <c r="C89" s="62">
        <v>84146</v>
      </c>
      <c r="D89" s="70">
        <f t="shared" si="4"/>
        <v>20.058299999999999</v>
      </c>
      <c r="E89" s="62" t="s">
        <v>16</v>
      </c>
      <c r="F89" s="130" t="s">
        <v>101</v>
      </c>
      <c r="G89" s="131"/>
      <c r="I89" s="63">
        <v>19.38</v>
      </c>
    </row>
    <row r="90" spans="1:9" ht="15.75" thickBot="1" x14ac:dyDescent="0.3">
      <c r="A90" s="61" t="s">
        <v>142</v>
      </c>
      <c r="B90" s="26" t="s">
        <v>143</v>
      </c>
      <c r="C90" s="62">
        <v>84157</v>
      </c>
      <c r="D90" s="70">
        <f t="shared" si="4"/>
        <v>4.1399999999999997</v>
      </c>
      <c r="E90" s="62" t="s">
        <v>16</v>
      </c>
      <c r="F90" s="130" t="s">
        <v>101</v>
      </c>
      <c r="G90" s="131"/>
      <c r="I90" s="63">
        <v>4</v>
      </c>
    </row>
    <row r="91" spans="1:9" ht="15.75" thickBot="1" x14ac:dyDescent="0.3">
      <c r="A91" s="61" t="s">
        <v>144</v>
      </c>
      <c r="B91" s="26" t="s">
        <v>145</v>
      </c>
      <c r="C91" s="62">
        <v>84155</v>
      </c>
      <c r="D91" s="70">
        <f t="shared" si="4"/>
        <v>3.7984499999999994</v>
      </c>
      <c r="E91" s="62" t="s">
        <v>16</v>
      </c>
      <c r="F91" s="130" t="s">
        <v>101</v>
      </c>
      <c r="G91" s="131"/>
      <c r="I91" s="63">
        <v>3.67</v>
      </c>
    </row>
    <row r="92" spans="1:9" ht="15.75" thickBot="1" x14ac:dyDescent="0.3">
      <c r="A92" s="61" t="s">
        <v>146</v>
      </c>
      <c r="B92" s="26" t="s">
        <v>147</v>
      </c>
      <c r="C92" s="62">
        <v>84156</v>
      </c>
      <c r="D92" s="70">
        <f t="shared" si="4"/>
        <v>3.7984499999999994</v>
      </c>
      <c r="E92" s="62" t="s">
        <v>16</v>
      </c>
      <c r="F92" s="130" t="s">
        <v>101</v>
      </c>
      <c r="G92" s="131"/>
      <c r="I92" s="63">
        <v>3.67</v>
      </c>
    </row>
    <row r="93" spans="1:9" ht="15.75" thickBot="1" x14ac:dyDescent="0.3">
      <c r="A93" s="61" t="s">
        <v>148</v>
      </c>
      <c r="B93" s="26" t="s">
        <v>149</v>
      </c>
      <c r="C93" s="62">
        <v>84154</v>
      </c>
      <c r="D93" s="70">
        <f t="shared" si="4"/>
        <v>19.033649999999998</v>
      </c>
      <c r="E93" s="62" t="s">
        <v>22</v>
      </c>
      <c r="F93" s="130" t="s">
        <v>101</v>
      </c>
      <c r="G93" s="131"/>
      <c r="I93" s="63">
        <v>18.39</v>
      </c>
    </row>
    <row r="94" spans="1:9" ht="15.75" thickBot="1" x14ac:dyDescent="0.3">
      <c r="A94" s="61" t="s">
        <v>150</v>
      </c>
      <c r="B94" s="26" t="s">
        <v>151</v>
      </c>
      <c r="C94" s="62">
        <v>84153</v>
      </c>
      <c r="D94" s="70">
        <f t="shared" si="4"/>
        <v>19.033649999999998</v>
      </c>
      <c r="E94" s="62" t="s">
        <v>22</v>
      </c>
      <c r="F94" s="130" t="s">
        <v>101</v>
      </c>
      <c r="G94" s="131"/>
      <c r="I94" s="63">
        <v>18.39</v>
      </c>
    </row>
    <row r="95" spans="1:9" ht="15.75" thickBot="1" x14ac:dyDescent="0.3">
      <c r="A95" s="61" t="s">
        <v>152</v>
      </c>
      <c r="B95" s="26" t="s">
        <v>153</v>
      </c>
      <c r="C95" s="62">
        <v>84132</v>
      </c>
      <c r="D95" s="70">
        <f t="shared" si="4"/>
        <v>4.9265999999999996</v>
      </c>
      <c r="E95" s="62" t="s">
        <v>16</v>
      </c>
      <c r="F95" s="130" t="s">
        <v>101</v>
      </c>
      <c r="G95" s="131"/>
      <c r="I95" s="63">
        <v>4.76</v>
      </c>
    </row>
    <row r="96" spans="1:9" ht="15.75" thickBot="1" x14ac:dyDescent="0.3">
      <c r="A96" s="61" t="s">
        <v>154</v>
      </c>
      <c r="B96" s="26" t="s">
        <v>155</v>
      </c>
      <c r="C96" s="62">
        <v>84295</v>
      </c>
      <c r="D96" s="70">
        <f t="shared" si="4"/>
        <v>4.9783499999999989</v>
      </c>
      <c r="E96" s="62" t="s">
        <v>16</v>
      </c>
      <c r="F96" s="130" t="s">
        <v>101</v>
      </c>
      <c r="G96" s="131"/>
      <c r="I96" s="63">
        <v>4.8099999999999996</v>
      </c>
    </row>
    <row r="97" spans="1:9" ht="15.75" thickBot="1" x14ac:dyDescent="0.3">
      <c r="A97" s="61" t="s">
        <v>156</v>
      </c>
      <c r="B97" s="26" t="s">
        <v>157</v>
      </c>
      <c r="C97" s="62">
        <v>84432</v>
      </c>
      <c r="D97" s="70">
        <f t="shared" si="4"/>
        <v>16.622099999999996</v>
      </c>
      <c r="E97" s="62" t="s">
        <v>16</v>
      </c>
      <c r="F97" s="130" t="s">
        <v>101</v>
      </c>
      <c r="G97" s="131"/>
      <c r="I97" s="63">
        <v>16.059999999999999</v>
      </c>
    </row>
    <row r="98" spans="1:9" ht="15.75" thickBot="1" x14ac:dyDescent="0.3">
      <c r="A98" s="61" t="s">
        <v>158</v>
      </c>
      <c r="B98" s="26" t="s">
        <v>159</v>
      </c>
      <c r="C98" s="62">
        <v>84479</v>
      </c>
      <c r="D98" s="70">
        <f t="shared" si="4"/>
        <v>6.6964499999999996</v>
      </c>
      <c r="E98" s="62" t="s">
        <v>16</v>
      </c>
      <c r="F98" s="130" t="s">
        <v>101</v>
      </c>
      <c r="G98" s="131"/>
      <c r="I98" s="63">
        <v>6.47</v>
      </c>
    </row>
    <row r="99" spans="1:9" ht="15.75" thickBot="1" x14ac:dyDescent="0.3">
      <c r="A99" s="61" t="s">
        <v>160</v>
      </c>
      <c r="B99" s="26" t="s">
        <v>161</v>
      </c>
      <c r="C99" s="62">
        <v>84403</v>
      </c>
      <c r="D99" s="70">
        <f t="shared" si="4"/>
        <v>26.713349999999998</v>
      </c>
      <c r="E99" s="62" t="s">
        <v>16</v>
      </c>
      <c r="F99" s="130" t="s">
        <v>101</v>
      </c>
      <c r="G99" s="131"/>
      <c r="I99" s="63">
        <v>25.81</v>
      </c>
    </row>
    <row r="100" spans="1:9" ht="15.75" thickBot="1" x14ac:dyDescent="0.3">
      <c r="A100" s="61" t="s">
        <v>162</v>
      </c>
      <c r="B100" s="26" t="s">
        <v>163</v>
      </c>
      <c r="C100" s="62">
        <v>84436</v>
      </c>
      <c r="D100" s="70">
        <f t="shared" si="4"/>
        <v>7.1104499999999993</v>
      </c>
      <c r="E100" s="62" t="s">
        <v>16</v>
      </c>
      <c r="F100" s="130" t="s">
        <v>101</v>
      </c>
      <c r="G100" s="131"/>
      <c r="I100" s="63">
        <v>6.87</v>
      </c>
    </row>
    <row r="101" spans="1:9" ht="15.75" thickBot="1" x14ac:dyDescent="0.3">
      <c r="A101" s="61" t="s">
        <v>164</v>
      </c>
      <c r="B101" s="26" t="s">
        <v>165</v>
      </c>
      <c r="C101" s="62">
        <v>84466</v>
      </c>
      <c r="D101" s="70">
        <f t="shared" si="4"/>
        <v>13.206599999999998</v>
      </c>
      <c r="E101" s="62" t="s">
        <v>16</v>
      </c>
      <c r="F101" s="130" t="s">
        <v>101</v>
      </c>
      <c r="G101" s="131"/>
      <c r="I101" s="63">
        <v>12.76</v>
      </c>
    </row>
    <row r="102" spans="1:9" ht="15.75" thickBot="1" x14ac:dyDescent="0.3">
      <c r="A102" s="61" t="s">
        <v>166</v>
      </c>
      <c r="B102" s="26" t="s">
        <v>167</v>
      </c>
      <c r="C102" s="62">
        <v>84520</v>
      </c>
      <c r="D102" s="70">
        <f t="shared" si="4"/>
        <v>4.0882499999999995</v>
      </c>
      <c r="E102" s="62" t="s">
        <v>16</v>
      </c>
      <c r="F102" s="130" t="s">
        <v>101</v>
      </c>
      <c r="G102" s="131"/>
      <c r="I102" s="63">
        <v>3.95</v>
      </c>
    </row>
    <row r="103" spans="1:9" ht="15.75" thickBot="1" x14ac:dyDescent="0.3">
      <c r="A103" s="61" t="s">
        <v>168</v>
      </c>
      <c r="B103" s="26" t="s">
        <v>169</v>
      </c>
      <c r="C103" s="62">
        <v>84425</v>
      </c>
      <c r="D103" s="70">
        <f t="shared" si="4"/>
        <v>21.973049999999997</v>
      </c>
      <c r="E103" s="62" t="s">
        <v>16</v>
      </c>
      <c r="F103" s="130" t="s">
        <v>101</v>
      </c>
      <c r="G103" s="131"/>
      <c r="I103" s="63">
        <v>21.23</v>
      </c>
    </row>
    <row r="104" spans="1:9" ht="15.75" thickBot="1" x14ac:dyDescent="0.3">
      <c r="A104" s="61" t="s">
        <v>170</v>
      </c>
      <c r="B104" s="26" t="s">
        <v>171</v>
      </c>
      <c r="C104" s="62">
        <v>84443</v>
      </c>
      <c r="D104" s="70">
        <f t="shared" si="4"/>
        <v>17.387999999999998</v>
      </c>
      <c r="E104" s="62" t="s">
        <v>22</v>
      </c>
      <c r="F104" s="130" t="s">
        <v>101</v>
      </c>
      <c r="G104" s="131"/>
      <c r="I104" s="63">
        <v>16.8</v>
      </c>
    </row>
    <row r="105" spans="1:9" ht="15.75" thickBot="1" x14ac:dyDescent="0.3">
      <c r="A105" s="61" t="s">
        <v>172</v>
      </c>
      <c r="B105" s="26" t="s">
        <v>173</v>
      </c>
      <c r="C105" s="62">
        <v>84480</v>
      </c>
      <c r="D105" s="70">
        <f t="shared" si="4"/>
        <v>14.676299999999999</v>
      </c>
      <c r="E105" s="62" t="s">
        <v>16</v>
      </c>
      <c r="F105" s="130" t="s">
        <v>101</v>
      </c>
      <c r="G105" s="131"/>
      <c r="I105" s="63">
        <v>14.18</v>
      </c>
    </row>
    <row r="106" spans="1:9" ht="15.75" thickBot="1" x14ac:dyDescent="0.3">
      <c r="A106" s="61" t="s">
        <v>174</v>
      </c>
      <c r="B106" s="26" t="s">
        <v>175</v>
      </c>
      <c r="C106" s="62">
        <v>80048</v>
      </c>
      <c r="D106" s="70">
        <f t="shared" si="4"/>
        <v>8.7561</v>
      </c>
      <c r="E106" s="62" t="s">
        <v>22</v>
      </c>
      <c r="F106" s="130" t="s">
        <v>101</v>
      </c>
      <c r="G106" s="131"/>
      <c r="I106" s="63">
        <v>8.4600000000000009</v>
      </c>
    </row>
    <row r="107" spans="1:9" ht="15.75" thickBot="1" x14ac:dyDescent="0.3">
      <c r="A107" s="61" t="s">
        <v>176</v>
      </c>
      <c r="B107" s="26" t="s">
        <v>177</v>
      </c>
      <c r="C107" s="62">
        <v>82248</v>
      </c>
      <c r="D107" s="70">
        <f t="shared" si="4"/>
        <v>5.1956999999999995</v>
      </c>
      <c r="E107" s="62" t="s">
        <v>16</v>
      </c>
      <c r="F107" s="130" t="s">
        <v>101</v>
      </c>
      <c r="G107" s="131"/>
      <c r="I107" s="63">
        <v>5.0199999999999996</v>
      </c>
    </row>
    <row r="108" spans="1:9" ht="15.75" thickBot="1" x14ac:dyDescent="0.3">
      <c r="A108" s="61" t="s">
        <v>178</v>
      </c>
      <c r="B108" s="26" t="s">
        <v>179</v>
      </c>
      <c r="C108" s="62">
        <v>82247</v>
      </c>
      <c r="D108" s="70">
        <f t="shared" si="4"/>
        <v>5.1956999999999995</v>
      </c>
      <c r="E108" s="62" t="s">
        <v>16</v>
      </c>
      <c r="F108" s="130" t="s">
        <v>101</v>
      </c>
      <c r="G108" s="131"/>
      <c r="I108" s="63">
        <v>5.0199999999999996</v>
      </c>
    </row>
    <row r="109" spans="1:9" ht="15.75" thickBot="1" x14ac:dyDescent="0.3">
      <c r="A109" s="61" t="s">
        <v>180</v>
      </c>
      <c r="B109" s="26" t="s">
        <v>181</v>
      </c>
      <c r="C109" s="62">
        <v>36415</v>
      </c>
      <c r="D109" s="70">
        <f t="shared" si="4"/>
        <v>8.8699499999999993</v>
      </c>
      <c r="E109" s="62" t="s">
        <v>16</v>
      </c>
      <c r="F109" s="130" t="s">
        <v>101</v>
      </c>
      <c r="G109" s="131"/>
      <c r="I109" s="63">
        <v>8.57</v>
      </c>
    </row>
    <row r="110" spans="1:9" ht="15.75" thickBot="1" x14ac:dyDescent="0.3">
      <c r="A110" s="61" t="s">
        <v>182</v>
      </c>
      <c r="B110" s="26" t="s">
        <v>183</v>
      </c>
      <c r="C110" s="26">
        <v>87040</v>
      </c>
      <c r="D110" s="70">
        <f t="shared" si="4"/>
        <v>10.681199999999999</v>
      </c>
      <c r="E110" s="27" t="s">
        <v>16</v>
      </c>
      <c r="F110" s="130" t="s">
        <v>101</v>
      </c>
      <c r="G110" s="131"/>
      <c r="I110" s="63">
        <v>10.32</v>
      </c>
    </row>
    <row r="111" spans="1:9" ht="15.75" thickBot="1" x14ac:dyDescent="0.3">
      <c r="A111" s="61" t="s">
        <v>184</v>
      </c>
      <c r="B111" s="26" t="s">
        <v>185</v>
      </c>
      <c r="C111" s="62">
        <v>82805</v>
      </c>
      <c r="D111" s="70">
        <f t="shared" si="4"/>
        <v>81.526949999999985</v>
      </c>
      <c r="E111" s="62" t="s">
        <v>16</v>
      </c>
      <c r="F111" s="130" t="s">
        <v>101</v>
      </c>
      <c r="G111" s="131"/>
      <c r="I111" s="63">
        <v>78.77</v>
      </c>
    </row>
    <row r="112" spans="1:9" ht="15.75" thickBot="1" x14ac:dyDescent="0.3">
      <c r="A112" s="61" t="s">
        <v>186</v>
      </c>
      <c r="B112" s="26" t="s">
        <v>187</v>
      </c>
      <c r="C112" s="62">
        <v>83721</v>
      </c>
      <c r="D112" s="70">
        <f t="shared" si="4"/>
        <v>10.8675</v>
      </c>
      <c r="E112" s="62" t="s">
        <v>16</v>
      </c>
      <c r="F112" s="130" t="s">
        <v>101</v>
      </c>
      <c r="G112" s="131"/>
      <c r="I112" s="63">
        <v>10.5</v>
      </c>
    </row>
    <row r="113" spans="1:9" ht="15.75" thickBot="1" x14ac:dyDescent="0.3">
      <c r="A113" s="61" t="s">
        <v>188</v>
      </c>
      <c r="B113" s="26" t="s">
        <v>189</v>
      </c>
      <c r="C113" s="62">
        <v>86900</v>
      </c>
      <c r="D113" s="70">
        <f t="shared" si="4"/>
        <v>108.50737264199998</v>
      </c>
      <c r="E113" s="62" t="s">
        <v>16</v>
      </c>
      <c r="F113" s="130" t="s">
        <v>190</v>
      </c>
      <c r="G113" s="131"/>
      <c r="I113" s="63">
        <v>104.83804119999999</v>
      </c>
    </row>
    <row r="114" spans="1:9" ht="15.75" thickBot="1" x14ac:dyDescent="0.3">
      <c r="A114" s="61" t="s">
        <v>191</v>
      </c>
      <c r="B114" s="26" t="s">
        <v>192</v>
      </c>
      <c r="C114" s="62">
        <v>86901</v>
      </c>
      <c r="D114" s="70">
        <f t="shared" si="4"/>
        <v>31.736373911999998</v>
      </c>
      <c r="E114" s="62" t="s">
        <v>16</v>
      </c>
      <c r="F114" s="130" t="s">
        <v>190</v>
      </c>
      <c r="G114" s="131"/>
      <c r="I114" s="63">
        <v>30.6631632</v>
      </c>
    </row>
    <row r="115" spans="1:9" ht="15.75" thickBot="1" x14ac:dyDescent="0.3">
      <c r="A115" s="61" t="s">
        <v>193</v>
      </c>
      <c r="B115" s="26" t="s">
        <v>194</v>
      </c>
      <c r="C115" s="62">
        <v>87493</v>
      </c>
      <c r="D115" s="70">
        <f t="shared" si="4"/>
        <v>38.574449999999999</v>
      </c>
      <c r="E115" s="62" t="s">
        <v>16</v>
      </c>
      <c r="F115" s="130" t="s">
        <v>101</v>
      </c>
      <c r="G115" s="131"/>
      <c r="I115" s="63">
        <v>37.270000000000003</v>
      </c>
    </row>
    <row r="116" spans="1:9" ht="15.75" thickBot="1" x14ac:dyDescent="0.3">
      <c r="A116" s="61" t="s">
        <v>195</v>
      </c>
      <c r="B116" s="26" t="s">
        <v>196</v>
      </c>
      <c r="C116" s="62">
        <v>82310</v>
      </c>
      <c r="D116" s="70">
        <f t="shared" si="4"/>
        <v>5.3405999999999993</v>
      </c>
      <c r="E116" s="62" t="s">
        <v>16</v>
      </c>
      <c r="F116" s="130" t="s">
        <v>101</v>
      </c>
      <c r="G116" s="131"/>
      <c r="I116" s="63">
        <v>5.16</v>
      </c>
    </row>
    <row r="117" spans="1:9" ht="15.75" thickBot="1" x14ac:dyDescent="0.3">
      <c r="A117" s="61" t="s">
        <v>197</v>
      </c>
      <c r="B117" s="26" t="s">
        <v>196</v>
      </c>
      <c r="C117" s="26">
        <v>82330</v>
      </c>
      <c r="D117" s="70">
        <f t="shared" si="4"/>
        <v>14.158799999999999</v>
      </c>
      <c r="E117" s="62" t="s">
        <v>16</v>
      </c>
      <c r="F117" s="130" t="s">
        <v>101</v>
      </c>
      <c r="G117" s="131"/>
      <c r="I117" s="63">
        <v>13.68</v>
      </c>
    </row>
    <row r="118" spans="1:9" ht="15.75" thickBot="1" x14ac:dyDescent="0.3">
      <c r="A118" s="61" t="s">
        <v>198</v>
      </c>
      <c r="B118" s="26" t="s">
        <v>199</v>
      </c>
      <c r="C118" s="26">
        <v>82374</v>
      </c>
      <c r="D118" s="70">
        <f t="shared" si="4"/>
        <v>5.0507999999999997</v>
      </c>
      <c r="E118" s="62" t="s">
        <v>16</v>
      </c>
      <c r="F118" s="130" t="s">
        <v>101</v>
      </c>
      <c r="G118" s="131"/>
      <c r="I118" s="63">
        <v>4.88</v>
      </c>
    </row>
    <row r="119" spans="1:9" ht="15.75" thickBot="1" x14ac:dyDescent="0.3">
      <c r="A119" s="61" t="s">
        <v>200</v>
      </c>
      <c r="B119" s="26" t="s">
        <v>201</v>
      </c>
      <c r="C119" s="62">
        <v>82378</v>
      </c>
      <c r="D119" s="70">
        <f t="shared" si="4"/>
        <v>19.6236</v>
      </c>
      <c r="E119" s="62" t="s">
        <v>16</v>
      </c>
      <c r="F119" s="130" t="s">
        <v>101</v>
      </c>
      <c r="G119" s="131"/>
      <c r="I119" s="63">
        <v>18.96</v>
      </c>
    </row>
    <row r="120" spans="1:9" ht="15.75" thickBot="1" x14ac:dyDescent="0.3">
      <c r="A120" s="61" t="s">
        <v>202</v>
      </c>
      <c r="B120" s="26" t="s">
        <v>203</v>
      </c>
      <c r="C120" s="62">
        <v>86147</v>
      </c>
      <c r="D120" s="70">
        <f t="shared" si="4"/>
        <v>26.340749999999996</v>
      </c>
      <c r="E120" s="62" t="s">
        <v>16</v>
      </c>
      <c r="F120" s="130" t="s">
        <v>101</v>
      </c>
      <c r="G120" s="131"/>
      <c r="I120" s="63">
        <v>25.45</v>
      </c>
    </row>
    <row r="121" spans="1:9" ht="15.75" thickBot="1" x14ac:dyDescent="0.3">
      <c r="A121" s="61" t="s">
        <v>204</v>
      </c>
      <c r="B121" s="26" t="s">
        <v>205</v>
      </c>
      <c r="C121" s="62">
        <v>86200</v>
      </c>
      <c r="D121" s="70">
        <f t="shared" si="4"/>
        <v>13.403249999999998</v>
      </c>
      <c r="E121" s="62" t="s">
        <v>16</v>
      </c>
      <c r="F121" s="130" t="s">
        <v>101</v>
      </c>
      <c r="G121" s="131"/>
      <c r="I121" s="63">
        <v>12.95</v>
      </c>
    </row>
    <row r="122" spans="1:9" ht="15.75" thickBot="1" x14ac:dyDescent="0.3">
      <c r="A122" s="61" t="s">
        <v>206</v>
      </c>
      <c r="B122" s="26" t="s">
        <v>207</v>
      </c>
      <c r="C122" s="62">
        <v>84703</v>
      </c>
      <c r="D122" s="70">
        <f t="shared" si="4"/>
        <v>7.783199999999999</v>
      </c>
      <c r="E122" s="62" t="s">
        <v>16</v>
      </c>
      <c r="F122" s="130" t="s">
        <v>101</v>
      </c>
      <c r="G122" s="131"/>
      <c r="I122" s="63">
        <v>7.52</v>
      </c>
    </row>
    <row r="123" spans="1:9" ht="15.75" thickBot="1" x14ac:dyDescent="0.3">
      <c r="A123" s="61" t="s">
        <v>208</v>
      </c>
      <c r="B123" s="26" t="s">
        <v>209</v>
      </c>
      <c r="C123" s="62">
        <v>84702</v>
      </c>
      <c r="D123" s="70">
        <f t="shared" si="4"/>
        <v>15.576749999999999</v>
      </c>
      <c r="E123" s="62" t="s">
        <v>16</v>
      </c>
      <c r="F123" s="130" t="s">
        <v>101</v>
      </c>
      <c r="G123" s="131"/>
      <c r="I123" s="63">
        <v>15.05</v>
      </c>
    </row>
    <row r="124" spans="1:9" ht="15.75" thickBot="1" x14ac:dyDescent="0.3">
      <c r="A124" s="61" t="s">
        <v>210</v>
      </c>
      <c r="B124" s="26" t="s">
        <v>211</v>
      </c>
      <c r="C124" s="62">
        <v>87491</v>
      </c>
      <c r="D124" s="70">
        <f t="shared" si="4"/>
        <v>36.318150000000003</v>
      </c>
      <c r="E124" s="62" t="s">
        <v>16</v>
      </c>
      <c r="F124" s="130" t="s">
        <v>101</v>
      </c>
      <c r="G124" s="131"/>
      <c r="I124" s="63">
        <v>35.090000000000003</v>
      </c>
    </row>
    <row r="125" spans="1:9" ht="15.75" thickBot="1" x14ac:dyDescent="0.3">
      <c r="A125" s="61" t="s">
        <v>212</v>
      </c>
      <c r="B125" s="26" t="s">
        <v>213</v>
      </c>
      <c r="C125" s="26">
        <v>86920</v>
      </c>
      <c r="D125" s="70">
        <f t="shared" si="4"/>
        <v>146.95361595</v>
      </c>
      <c r="E125" s="27" t="s">
        <v>16</v>
      </c>
      <c r="F125" s="130" t="s">
        <v>190</v>
      </c>
      <c r="G125" s="131"/>
      <c r="I125" s="63">
        <v>141.98417000000001</v>
      </c>
    </row>
    <row r="126" spans="1:9" ht="15.75" thickBot="1" x14ac:dyDescent="0.3">
      <c r="A126" s="61" t="s">
        <v>214</v>
      </c>
      <c r="B126" s="26" t="s">
        <v>215</v>
      </c>
      <c r="C126" s="62">
        <v>86160</v>
      </c>
      <c r="D126" s="70">
        <f t="shared" si="4"/>
        <v>12.419999999999998</v>
      </c>
      <c r="E126" s="62" t="s">
        <v>16</v>
      </c>
      <c r="F126" s="130" t="s">
        <v>101</v>
      </c>
      <c r="G126" s="131"/>
      <c r="I126" s="63">
        <v>12</v>
      </c>
    </row>
    <row r="127" spans="1:9" ht="15.75" thickBot="1" x14ac:dyDescent="0.3">
      <c r="A127" s="61" t="s">
        <v>216</v>
      </c>
      <c r="B127" s="26" t="s">
        <v>217</v>
      </c>
      <c r="C127" s="62">
        <v>85025</v>
      </c>
      <c r="D127" s="70">
        <f t="shared" si="4"/>
        <v>8.0419499999999982</v>
      </c>
      <c r="E127" s="62" t="s">
        <v>22</v>
      </c>
      <c r="F127" s="130" t="s">
        <v>101</v>
      </c>
      <c r="G127" s="131"/>
      <c r="I127" s="63">
        <v>7.77</v>
      </c>
    </row>
    <row r="128" spans="1:9" ht="15.75" thickBot="1" x14ac:dyDescent="0.3">
      <c r="A128" s="61" t="s">
        <v>218</v>
      </c>
      <c r="B128" s="26" t="s">
        <v>219</v>
      </c>
      <c r="C128" s="62">
        <v>85027</v>
      </c>
      <c r="D128" s="70">
        <f t="shared" si="4"/>
        <v>6.6964499999999996</v>
      </c>
      <c r="E128" s="62" t="s">
        <v>22</v>
      </c>
      <c r="F128" s="130" t="s">
        <v>101</v>
      </c>
      <c r="G128" s="131"/>
      <c r="I128" s="63">
        <v>6.47</v>
      </c>
    </row>
    <row r="129" spans="1:9" ht="15.75" thickBot="1" x14ac:dyDescent="0.3">
      <c r="A129" s="61" t="s">
        <v>220</v>
      </c>
      <c r="B129" s="26" t="s">
        <v>221</v>
      </c>
      <c r="C129" s="62">
        <v>80053</v>
      </c>
      <c r="D129" s="70">
        <f t="shared" si="4"/>
        <v>10.929599999999999</v>
      </c>
      <c r="E129" s="62" t="s">
        <v>22</v>
      </c>
      <c r="F129" s="130" t="s">
        <v>101</v>
      </c>
      <c r="G129" s="131"/>
      <c r="I129" s="63">
        <v>10.56</v>
      </c>
    </row>
    <row r="130" spans="1:9" ht="15.75" thickBot="1" x14ac:dyDescent="0.3">
      <c r="A130" s="61" t="s">
        <v>222</v>
      </c>
      <c r="B130" s="26" t="s">
        <v>223</v>
      </c>
      <c r="C130" s="26">
        <v>87015</v>
      </c>
      <c r="D130" s="70">
        <f t="shared" si="4"/>
        <v>6.9137999999999993</v>
      </c>
      <c r="E130" s="27" t="s">
        <v>16</v>
      </c>
      <c r="F130" s="130" t="s">
        <v>101</v>
      </c>
      <c r="G130" s="131"/>
      <c r="I130" s="63">
        <v>6.68</v>
      </c>
    </row>
    <row r="131" spans="1:9" ht="15.75" thickBot="1" x14ac:dyDescent="0.3">
      <c r="A131" s="61" t="s">
        <v>224</v>
      </c>
      <c r="B131" s="26" t="s">
        <v>225</v>
      </c>
      <c r="C131" s="26">
        <v>86880</v>
      </c>
      <c r="D131" s="70">
        <f t="shared" si="4"/>
        <v>53.716336055999989</v>
      </c>
      <c r="E131" s="62" t="s">
        <v>16</v>
      </c>
      <c r="F131" s="130" t="s">
        <v>190</v>
      </c>
      <c r="G131" s="131"/>
      <c r="I131" s="63">
        <v>51.899841599999995</v>
      </c>
    </row>
    <row r="132" spans="1:9" ht="15.75" thickBot="1" x14ac:dyDescent="0.3">
      <c r="A132" s="61" t="s">
        <v>226</v>
      </c>
      <c r="B132" s="26" t="s">
        <v>227</v>
      </c>
      <c r="C132" s="26">
        <v>86885</v>
      </c>
      <c r="D132" s="70">
        <f t="shared" si="4"/>
        <v>146.95361595</v>
      </c>
      <c r="E132" s="62" t="s">
        <v>16</v>
      </c>
      <c r="F132" s="130" t="s">
        <v>190</v>
      </c>
      <c r="G132" s="131"/>
      <c r="I132" s="63">
        <v>141.98417000000001</v>
      </c>
    </row>
    <row r="133" spans="1:9" ht="15.75" thickBot="1" x14ac:dyDescent="0.3">
      <c r="A133" s="61" t="s">
        <v>228</v>
      </c>
      <c r="B133" s="26" t="s">
        <v>229</v>
      </c>
      <c r="C133" s="62">
        <v>87635</v>
      </c>
      <c r="D133" s="70">
        <f t="shared" ref="D133:D196" si="5">$I133*1.035</f>
        <v>53.105849999999997</v>
      </c>
      <c r="E133" s="62" t="s">
        <v>16</v>
      </c>
      <c r="F133" s="130" t="s">
        <v>230</v>
      </c>
      <c r="G133" s="131"/>
      <c r="I133" s="63">
        <v>51.31</v>
      </c>
    </row>
    <row r="134" spans="1:9" ht="15.75" thickBot="1" x14ac:dyDescent="0.3">
      <c r="A134" s="61" t="s">
        <v>231</v>
      </c>
      <c r="B134" s="26" t="s">
        <v>232</v>
      </c>
      <c r="C134" s="62">
        <v>86769</v>
      </c>
      <c r="D134" s="70">
        <f t="shared" si="5"/>
        <v>43.604549999999996</v>
      </c>
      <c r="E134" s="62" t="s">
        <v>16</v>
      </c>
      <c r="F134" s="130" t="s">
        <v>230</v>
      </c>
      <c r="G134" s="131"/>
      <c r="I134" s="63">
        <v>42.13</v>
      </c>
    </row>
    <row r="135" spans="1:9" ht="15.75" thickBot="1" x14ac:dyDescent="0.3">
      <c r="A135" s="61" t="s">
        <v>233</v>
      </c>
      <c r="B135" s="26" t="s">
        <v>234</v>
      </c>
      <c r="C135" s="62" t="s">
        <v>235</v>
      </c>
      <c r="D135" s="70">
        <f t="shared" si="5"/>
        <v>77.625</v>
      </c>
      <c r="E135" s="27" t="s">
        <v>16</v>
      </c>
      <c r="F135" s="130" t="s">
        <v>230</v>
      </c>
      <c r="G135" s="131"/>
      <c r="I135" s="63">
        <v>75</v>
      </c>
    </row>
    <row r="136" spans="1:9" ht="15.75" thickBot="1" x14ac:dyDescent="0.3">
      <c r="A136" s="61" t="s">
        <v>236</v>
      </c>
      <c r="B136" s="26" t="s">
        <v>237</v>
      </c>
      <c r="C136" s="62">
        <v>86140</v>
      </c>
      <c r="D136" s="70">
        <f t="shared" si="5"/>
        <v>5.3612999999999991</v>
      </c>
      <c r="E136" s="62" t="s">
        <v>16</v>
      </c>
      <c r="F136" s="130" t="s">
        <v>101</v>
      </c>
      <c r="G136" s="131"/>
      <c r="I136" s="63">
        <v>5.18</v>
      </c>
    </row>
    <row r="137" spans="1:9" ht="15.75" thickBot="1" x14ac:dyDescent="0.3">
      <c r="A137" s="61" t="s">
        <v>238</v>
      </c>
      <c r="B137" s="26" t="s">
        <v>239</v>
      </c>
      <c r="C137" s="62">
        <v>86141</v>
      </c>
      <c r="D137" s="70">
        <f t="shared" si="5"/>
        <v>13.403249999999998</v>
      </c>
      <c r="E137" s="62" t="s">
        <v>16</v>
      </c>
      <c r="F137" s="130" t="s">
        <v>101</v>
      </c>
      <c r="G137" s="131"/>
      <c r="I137" s="63">
        <v>12.95</v>
      </c>
    </row>
    <row r="138" spans="1:9" ht="15.75" thickBot="1" x14ac:dyDescent="0.3">
      <c r="A138" s="61" t="s">
        <v>240</v>
      </c>
      <c r="B138" s="26" t="s">
        <v>241</v>
      </c>
      <c r="C138" s="62">
        <v>82550</v>
      </c>
      <c r="D138" s="70">
        <f t="shared" si="5"/>
        <v>6.737849999999999</v>
      </c>
      <c r="E138" s="62" t="s">
        <v>16</v>
      </c>
      <c r="F138" s="130" t="s">
        <v>101</v>
      </c>
      <c r="G138" s="131"/>
      <c r="I138" s="63">
        <v>6.51</v>
      </c>
    </row>
    <row r="139" spans="1:9" ht="15.75" thickBot="1" x14ac:dyDescent="0.3">
      <c r="A139" s="61" t="s">
        <v>242</v>
      </c>
      <c r="B139" s="26" t="s">
        <v>243</v>
      </c>
      <c r="C139" s="62">
        <v>82553</v>
      </c>
      <c r="D139" s="70">
        <f t="shared" si="5"/>
        <v>11.95425</v>
      </c>
      <c r="E139" s="62" t="s">
        <v>16</v>
      </c>
      <c r="F139" s="130" t="s">
        <v>101</v>
      </c>
      <c r="G139" s="131"/>
      <c r="I139" s="63">
        <v>11.55</v>
      </c>
    </row>
    <row r="140" spans="1:9" ht="15.75" thickBot="1" x14ac:dyDescent="0.3">
      <c r="A140" s="61" t="s">
        <v>244</v>
      </c>
      <c r="B140" s="26" t="s">
        <v>245</v>
      </c>
      <c r="C140" s="62">
        <v>82565</v>
      </c>
      <c r="D140" s="70">
        <f t="shared" si="5"/>
        <v>5.2991999999999999</v>
      </c>
      <c r="E140" s="62" t="s">
        <v>16</v>
      </c>
      <c r="F140" s="130" t="s">
        <v>101</v>
      </c>
      <c r="G140" s="131"/>
      <c r="I140" s="63">
        <v>5.12</v>
      </c>
    </row>
    <row r="141" spans="1:9" ht="15.75" thickBot="1" x14ac:dyDescent="0.3">
      <c r="A141" s="61" t="s">
        <v>246</v>
      </c>
      <c r="B141" s="26" t="s">
        <v>247</v>
      </c>
      <c r="C141" s="62">
        <v>82570</v>
      </c>
      <c r="D141" s="70">
        <f t="shared" si="5"/>
        <v>5.3612999999999991</v>
      </c>
      <c r="E141" s="62" t="s">
        <v>16</v>
      </c>
      <c r="F141" s="130" t="s">
        <v>101</v>
      </c>
      <c r="G141" s="131"/>
      <c r="I141" s="63">
        <v>5.18</v>
      </c>
    </row>
    <row r="142" spans="1:9" ht="15.75" thickBot="1" x14ac:dyDescent="0.3">
      <c r="A142" s="61" t="s">
        <v>248</v>
      </c>
      <c r="B142" s="26" t="s">
        <v>249</v>
      </c>
      <c r="C142" s="62">
        <v>87272</v>
      </c>
      <c r="D142" s="70">
        <f t="shared" si="5"/>
        <v>12.3993</v>
      </c>
      <c r="E142" s="62" t="s">
        <v>16</v>
      </c>
      <c r="F142" s="130" t="s">
        <v>101</v>
      </c>
      <c r="G142" s="131"/>
      <c r="I142" s="63">
        <v>11.98</v>
      </c>
    </row>
    <row r="143" spans="1:9" ht="15.75" thickBot="1" x14ac:dyDescent="0.3">
      <c r="A143" s="61" t="s">
        <v>250</v>
      </c>
      <c r="B143" s="26" t="s">
        <v>251</v>
      </c>
      <c r="C143" s="62">
        <v>87077</v>
      </c>
      <c r="D143" s="70">
        <f t="shared" si="5"/>
        <v>8.3628</v>
      </c>
      <c r="E143" s="62" t="s">
        <v>16</v>
      </c>
      <c r="F143" s="130" t="s">
        <v>101</v>
      </c>
      <c r="G143" s="131"/>
      <c r="I143" s="63">
        <v>8.08</v>
      </c>
    </row>
    <row r="144" spans="1:9" ht="15.75" thickBot="1" x14ac:dyDescent="0.3">
      <c r="A144" s="61" t="s">
        <v>252</v>
      </c>
      <c r="B144" s="26" t="s">
        <v>253</v>
      </c>
      <c r="C144" s="62">
        <v>87081</v>
      </c>
      <c r="D144" s="70">
        <f t="shared" si="5"/>
        <v>6.8620499999999991</v>
      </c>
      <c r="E144" s="62" t="s">
        <v>16</v>
      </c>
      <c r="F144" s="130" t="s">
        <v>101</v>
      </c>
      <c r="G144" s="131"/>
      <c r="I144" s="63">
        <v>6.63</v>
      </c>
    </row>
    <row r="145" spans="1:9" ht="15.75" thickBot="1" x14ac:dyDescent="0.3">
      <c r="A145" s="61" t="s">
        <v>254</v>
      </c>
      <c r="B145" s="26" t="s">
        <v>255</v>
      </c>
      <c r="C145" s="62">
        <v>87497</v>
      </c>
      <c r="D145" s="70">
        <f t="shared" si="5"/>
        <v>44.339399999999998</v>
      </c>
      <c r="E145" s="62" t="s">
        <v>16</v>
      </c>
      <c r="F145" s="130" t="s">
        <v>101</v>
      </c>
      <c r="G145" s="131"/>
      <c r="I145" s="63">
        <v>42.84</v>
      </c>
    </row>
    <row r="146" spans="1:9" ht="15.75" thickBot="1" x14ac:dyDescent="0.3">
      <c r="A146" s="61" t="s">
        <v>256</v>
      </c>
      <c r="B146" s="26" t="s">
        <v>256</v>
      </c>
      <c r="C146" s="62">
        <v>82626</v>
      </c>
      <c r="D146" s="70">
        <f t="shared" si="5"/>
        <v>26.154449999999997</v>
      </c>
      <c r="E146" s="62" t="s">
        <v>16</v>
      </c>
      <c r="F146" s="130" t="s">
        <v>101</v>
      </c>
      <c r="G146" s="131"/>
      <c r="I146" s="63">
        <v>25.27</v>
      </c>
    </row>
    <row r="147" spans="1:9" ht="15.75" thickBot="1" x14ac:dyDescent="0.3">
      <c r="A147" s="61" t="s">
        <v>256</v>
      </c>
      <c r="B147" s="26" t="s">
        <v>256</v>
      </c>
      <c r="C147" s="62">
        <v>82627</v>
      </c>
      <c r="D147" s="70">
        <f t="shared" si="5"/>
        <v>23.008049999999997</v>
      </c>
      <c r="E147" s="62" t="s">
        <v>16</v>
      </c>
      <c r="F147" s="130" t="s">
        <v>101</v>
      </c>
      <c r="G147" s="131"/>
      <c r="I147" s="63">
        <v>22.23</v>
      </c>
    </row>
    <row r="148" spans="1:9" ht="15.75" thickBot="1" x14ac:dyDescent="0.3">
      <c r="A148" s="61" t="s">
        <v>257</v>
      </c>
      <c r="B148" s="26" t="s">
        <v>258</v>
      </c>
      <c r="C148" s="26">
        <v>80162</v>
      </c>
      <c r="D148" s="70">
        <f t="shared" si="5"/>
        <v>13.744799999999998</v>
      </c>
      <c r="E148" s="62" t="s">
        <v>16</v>
      </c>
      <c r="F148" s="130" t="s">
        <v>101</v>
      </c>
      <c r="G148" s="131"/>
      <c r="I148" s="63">
        <v>13.28</v>
      </c>
    </row>
    <row r="149" spans="1:9" ht="15.75" thickBot="1" x14ac:dyDescent="0.3">
      <c r="A149" s="61" t="s">
        <v>259</v>
      </c>
      <c r="B149" s="26" t="s">
        <v>260</v>
      </c>
      <c r="C149" s="62">
        <v>86225</v>
      </c>
      <c r="D149" s="70">
        <f t="shared" si="5"/>
        <v>14.220899999999999</v>
      </c>
      <c r="E149" s="62" t="s">
        <v>16</v>
      </c>
      <c r="F149" s="130" t="s">
        <v>101</v>
      </c>
      <c r="G149" s="131"/>
      <c r="I149" s="63">
        <v>13.74</v>
      </c>
    </row>
    <row r="150" spans="1:9" ht="15.75" thickBot="1" x14ac:dyDescent="0.3">
      <c r="A150" s="61" t="s">
        <v>261</v>
      </c>
      <c r="B150" s="26" t="s">
        <v>262</v>
      </c>
      <c r="C150" s="26">
        <v>80307</v>
      </c>
      <c r="D150" s="70">
        <f t="shared" si="5"/>
        <v>64.314899999999994</v>
      </c>
      <c r="E150" s="62" t="s">
        <v>16</v>
      </c>
      <c r="F150" s="130" t="s">
        <v>101</v>
      </c>
      <c r="G150" s="131"/>
      <c r="I150" s="63">
        <v>62.14</v>
      </c>
    </row>
    <row r="151" spans="1:9" ht="15.75" thickBot="1" x14ac:dyDescent="0.3">
      <c r="A151" s="61" t="s">
        <v>263</v>
      </c>
      <c r="B151" s="26" t="s">
        <v>264</v>
      </c>
      <c r="C151" s="62">
        <v>80051</v>
      </c>
      <c r="D151" s="70">
        <f t="shared" si="5"/>
        <v>7.2553499999999991</v>
      </c>
      <c r="E151" s="62" t="s">
        <v>16</v>
      </c>
      <c r="F151" s="130" t="s">
        <v>101</v>
      </c>
      <c r="G151" s="131"/>
      <c r="I151" s="63">
        <v>7.01</v>
      </c>
    </row>
    <row r="152" spans="1:9" ht="15.75" thickBot="1" x14ac:dyDescent="0.3">
      <c r="A152" s="61" t="s">
        <v>265</v>
      </c>
      <c r="B152" s="26" t="s">
        <v>266</v>
      </c>
      <c r="C152" s="62">
        <v>86663</v>
      </c>
      <c r="D152" s="70">
        <f t="shared" si="5"/>
        <v>13.579199999999998</v>
      </c>
      <c r="E152" s="62" t="s">
        <v>16</v>
      </c>
      <c r="F152" s="130" t="s">
        <v>101</v>
      </c>
      <c r="G152" s="131"/>
      <c r="I152" s="63">
        <v>13.12</v>
      </c>
    </row>
    <row r="153" spans="1:9" ht="15.75" thickBot="1" x14ac:dyDescent="0.3">
      <c r="A153" s="61" t="s">
        <v>267</v>
      </c>
      <c r="B153" s="26" t="s">
        <v>268</v>
      </c>
      <c r="C153" s="62">
        <v>86665</v>
      </c>
      <c r="D153" s="70">
        <f t="shared" si="5"/>
        <v>18.774899999999999</v>
      </c>
      <c r="E153" s="62" t="s">
        <v>16</v>
      </c>
      <c r="F153" s="130" t="s">
        <v>101</v>
      </c>
      <c r="G153" s="131"/>
      <c r="I153" s="63">
        <v>18.14</v>
      </c>
    </row>
    <row r="154" spans="1:9" ht="15.75" thickBot="1" x14ac:dyDescent="0.3">
      <c r="A154" s="61" t="s">
        <v>269</v>
      </c>
      <c r="B154" s="26" t="s">
        <v>270</v>
      </c>
      <c r="C154" s="62">
        <v>86664</v>
      </c>
      <c r="D154" s="70">
        <f t="shared" si="5"/>
        <v>15.825149999999997</v>
      </c>
      <c r="E154" s="62" t="s">
        <v>16</v>
      </c>
      <c r="F154" s="130" t="s">
        <v>101</v>
      </c>
      <c r="G154" s="131"/>
      <c r="I154" s="63">
        <v>15.29</v>
      </c>
    </row>
    <row r="155" spans="1:9" ht="15.75" thickBot="1" x14ac:dyDescent="0.3">
      <c r="A155" s="61" t="s">
        <v>271</v>
      </c>
      <c r="B155" s="26" t="s">
        <v>272</v>
      </c>
      <c r="C155" s="62">
        <v>82670</v>
      </c>
      <c r="D155" s="70">
        <f t="shared" si="5"/>
        <v>28.917899999999999</v>
      </c>
      <c r="E155" s="62" t="s">
        <v>16</v>
      </c>
      <c r="F155" s="130" t="s">
        <v>101</v>
      </c>
      <c r="G155" s="131"/>
      <c r="I155" s="63">
        <v>27.94</v>
      </c>
    </row>
    <row r="156" spans="1:9" ht="15.75" thickBot="1" x14ac:dyDescent="0.3">
      <c r="A156" s="61" t="s">
        <v>273</v>
      </c>
      <c r="B156" s="26" t="s">
        <v>274</v>
      </c>
      <c r="C156" s="62">
        <v>82274</v>
      </c>
      <c r="D156" s="70">
        <f t="shared" si="5"/>
        <v>16.4772</v>
      </c>
      <c r="E156" s="62" t="s">
        <v>16</v>
      </c>
      <c r="F156" s="130" t="s">
        <v>101</v>
      </c>
      <c r="G156" s="131"/>
      <c r="I156" s="63">
        <v>15.92</v>
      </c>
    </row>
    <row r="157" spans="1:9" ht="15.75" thickBot="1" x14ac:dyDescent="0.3">
      <c r="A157" s="61" t="s">
        <v>275</v>
      </c>
      <c r="B157" s="26" t="s">
        <v>276</v>
      </c>
      <c r="C157" s="62">
        <v>82728</v>
      </c>
      <c r="D157" s="70">
        <f t="shared" si="5"/>
        <v>14.107049999999999</v>
      </c>
      <c r="E157" s="62" t="s">
        <v>16</v>
      </c>
      <c r="F157" s="130" t="s">
        <v>101</v>
      </c>
      <c r="G157" s="131"/>
      <c r="I157" s="63">
        <v>13.63</v>
      </c>
    </row>
    <row r="158" spans="1:9" ht="15.75" thickBot="1" x14ac:dyDescent="0.3">
      <c r="A158" s="61" t="s">
        <v>277</v>
      </c>
      <c r="B158" s="26" t="s">
        <v>278</v>
      </c>
      <c r="C158" s="62">
        <v>85379</v>
      </c>
      <c r="D158" s="70">
        <f t="shared" si="5"/>
        <v>10.536299999999999</v>
      </c>
      <c r="E158" s="62" t="s">
        <v>16</v>
      </c>
      <c r="F158" s="130" t="s">
        <v>101</v>
      </c>
      <c r="G158" s="131"/>
      <c r="I158" s="63">
        <v>10.18</v>
      </c>
    </row>
    <row r="159" spans="1:9" ht="15.75" thickBot="1" x14ac:dyDescent="0.3">
      <c r="A159" s="61" t="s">
        <v>279</v>
      </c>
      <c r="B159" s="26" t="s">
        <v>280</v>
      </c>
      <c r="C159" s="62">
        <v>82746</v>
      </c>
      <c r="D159" s="70">
        <f t="shared" si="5"/>
        <v>15.214499999999997</v>
      </c>
      <c r="E159" s="62" t="s">
        <v>16</v>
      </c>
      <c r="F159" s="130" t="s">
        <v>101</v>
      </c>
      <c r="G159" s="131"/>
      <c r="I159" s="63">
        <v>14.7</v>
      </c>
    </row>
    <row r="160" spans="1:9" ht="15.75" thickBot="1" x14ac:dyDescent="0.3">
      <c r="A160" s="61" t="s">
        <v>281</v>
      </c>
      <c r="B160" s="26" t="s">
        <v>282</v>
      </c>
      <c r="C160" s="62">
        <v>84481</v>
      </c>
      <c r="D160" s="70">
        <f t="shared" si="5"/>
        <v>17.532900000000001</v>
      </c>
      <c r="E160" s="62" t="s">
        <v>16</v>
      </c>
      <c r="F160" s="130" t="s">
        <v>101</v>
      </c>
      <c r="G160" s="131"/>
      <c r="I160" s="63">
        <v>16.940000000000001</v>
      </c>
    </row>
    <row r="161" spans="1:9" ht="15.75" thickBot="1" x14ac:dyDescent="0.3">
      <c r="A161" s="61" t="s">
        <v>283</v>
      </c>
      <c r="B161" s="26" t="s">
        <v>284</v>
      </c>
      <c r="C161" s="26">
        <v>87106</v>
      </c>
      <c r="D161" s="70">
        <f t="shared" si="5"/>
        <v>10.681199999999999</v>
      </c>
      <c r="E161" s="27" t="s">
        <v>16</v>
      </c>
      <c r="F161" s="130" t="s">
        <v>101</v>
      </c>
      <c r="G161" s="131"/>
      <c r="I161" s="63">
        <v>10.32</v>
      </c>
    </row>
    <row r="162" spans="1:9" ht="15.75" thickBot="1" x14ac:dyDescent="0.3">
      <c r="A162" s="61" t="s">
        <v>285</v>
      </c>
      <c r="B162" s="26" t="s">
        <v>286</v>
      </c>
      <c r="C162" s="62">
        <v>87329</v>
      </c>
      <c r="D162" s="70">
        <f t="shared" si="5"/>
        <v>12.3993</v>
      </c>
      <c r="E162" s="62" t="s">
        <v>16</v>
      </c>
      <c r="F162" s="130" t="s">
        <v>101</v>
      </c>
      <c r="G162" s="131"/>
      <c r="I162" s="63">
        <v>11.98</v>
      </c>
    </row>
    <row r="163" spans="1:9" ht="15.75" thickBot="1" x14ac:dyDescent="0.3">
      <c r="A163" s="61" t="s">
        <v>287</v>
      </c>
      <c r="B163" s="26" t="s">
        <v>288</v>
      </c>
      <c r="C163" s="62">
        <v>82962</v>
      </c>
      <c r="D163" s="70">
        <f t="shared" si="5"/>
        <v>3.3947999999999996</v>
      </c>
      <c r="E163" s="62" t="s">
        <v>16</v>
      </c>
      <c r="F163" s="130" t="s">
        <v>101</v>
      </c>
      <c r="G163" s="131"/>
      <c r="I163" s="63">
        <v>3.28</v>
      </c>
    </row>
    <row r="164" spans="1:9" ht="15.75" thickBot="1" x14ac:dyDescent="0.3">
      <c r="A164" s="61" t="s">
        <v>289</v>
      </c>
      <c r="B164" s="26" t="s">
        <v>290</v>
      </c>
      <c r="C164" s="62">
        <v>82977</v>
      </c>
      <c r="D164" s="70">
        <f t="shared" si="5"/>
        <v>7.452</v>
      </c>
      <c r="E164" s="62" t="s">
        <v>16</v>
      </c>
      <c r="F164" s="130" t="s">
        <v>101</v>
      </c>
      <c r="G164" s="131"/>
      <c r="I164" s="63">
        <v>7.2</v>
      </c>
    </row>
    <row r="165" spans="1:9" ht="15.75" thickBot="1" x14ac:dyDescent="0.3">
      <c r="A165" s="61" t="s">
        <v>291</v>
      </c>
      <c r="B165" s="26" t="s">
        <v>292</v>
      </c>
      <c r="C165" s="62">
        <v>83036</v>
      </c>
      <c r="D165" s="70">
        <f t="shared" si="5"/>
        <v>10.049849999999999</v>
      </c>
      <c r="E165" s="62" t="s">
        <v>16</v>
      </c>
      <c r="F165" s="130" t="s">
        <v>101</v>
      </c>
      <c r="G165" s="131"/>
      <c r="I165" s="63">
        <v>9.7100000000000009</v>
      </c>
    </row>
    <row r="166" spans="1:9" ht="15.75" thickBot="1" x14ac:dyDescent="0.3">
      <c r="A166" s="61" t="s">
        <v>293</v>
      </c>
      <c r="B166" s="26" t="s">
        <v>294</v>
      </c>
      <c r="C166" s="62">
        <v>83001</v>
      </c>
      <c r="D166" s="70">
        <f t="shared" si="5"/>
        <v>19.230299999999996</v>
      </c>
      <c r="E166" s="62" t="s">
        <v>16</v>
      </c>
      <c r="F166" s="130" t="s">
        <v>101</v>
      </c>
      <c r="G166" s="131"/>
      <c r="I166" s="63">
        <v>18.579999999999998</v>
      </c>
    </row>
    <row r="167" spans="1:9" ht="15.75" thickBot="1" x14ac:dyDescent="0.3">
      <c r="A167" s="61" t="s">
        <v>295</v>
      </c>
      <c r="B167" s="26" t="s">
        <v>296</v>
      </c>
      <c r="C167" s="62">
        <v>83002</v>
      </c>
      <c r="D167" s="70">
        <f t="shared" si="5"/>
        <v>19.168199999999999</v>
      </c>
      <c r="E167" s="62" t="s">
        <v>16</v>
      </c>
      <c r="F167" s="130" t="s">
        <v>101</v>
      </c>
      <c r="G167" s="131"/>
      <c r="I167" s="63">
        <v>18.52</v>
      </c>
    </row>
    <row r="168" spans="1:9" ht="15.75" thickBot="1" x14ac:dyDescent="0.3">
      <c r="A168" s="61" t="s">
        <v>297</v>
      </c>
      <c r="B168" s="26" t="s">
        <v>298</v>
      </c>
      <c r="C168" s="26">
        <v>83010</v>
      </c>
      <c r="D168" s="70">
        <f t="shared" si="5"/>
        <v>13.020299999999999</v>
      </c>
      <c r="E168" s="62" t="s">
        <v>16</v>
      </c>
      <c r="F168" s="130" t="s">
        <v>101</v>
      </c>
      <c r="G168" s="131"/>
      <c r="I168" s="63">
        <v>12.58</v>
      </c>
    </row>
    <row r="169" spans="1:9" ht="15.75" thickBot="1" x14ac:dyDescent="0.3">
      <c r="A169" s="61" t="s">
        <v>299</v>
      </c>
      <c r="B169" s="26" t="s">
        <v>299</v>
      </c>
      <c r="C169" s="62">
        <v>85014</v>
      </c>
      <c r="D169" s="70">
        <f t="shared" si="5"/>
        <v>2.45295</v>
      </c>
      <c r="E169" s="62" t="s">
        <v>16</v>
      </c>
      <c r="F169" s="130" t="s">
        <v>101</v>
      </c>
      <c r="G169" s="131"/>
      <c r="I169" s="63">
        <v>2.37</v>
      </c>
    </row>
    <row r="170" spans="1:9" ht="15.75" thickBot="1" x14ac:dyDescent="0.3">
      <c r="A170" s="61" t="s">
        <v>300</v>
      </c>
      <c r="B170" s="26" t="s">
        <v>300</v>
      </c>
      <c r="C170" s="62">
        <v>85018</v>
      </c>
      <c r="D170" s="70">
        <f t="shared" si="5"/>
        <v>2.45295</v>
      </c>
      <c r="E170" s="62" t="s">
        <v>16</v>
      </c>
      <c r="F170" s="130" t="s">
        <v>101</v>
      </c>
      <c r="G170" s="131"/>
      <c r="I170" s="63">
        <v>2.37</v>
      </c>
    </row>
    <row r="171" spans="1:9" ht="15.75" thickBot="1" x14ac:dyDescent="0.3">
      <c r="A171" s="61" t="s">
        <v>301</v>
      </c>
      <c r="B171" s="26" t="s">
        <v>302</v>
      </c>
      <c r="C171" s="62">
        <v>86705</v>
      </c>
      <c r="D171" s="70">
        <f t="shared" si="5"/>
        <v>12.181949999999999</v>
      </c>
      <c r="E171" s="62" t="s">
        <v>16</v>
      </c>
      <c r="F171" s="130" t="s">
        <v>101</v>
      </c>
      <c r="G171" s="131"/>
      <c r="I171" s="63">
        <v>11.77</v>
      </c>
    </row>
    <row r="172" spans="1:9" ht="15.75" thickBot="1" x14ac:dyDescent="0.3">
      <c r="A172" s="61" t="s">
        <v>303</v>
      </c>
      <c r="B172" s="26" t="s">
        <v>304</v>
      </c>
      <c r="C172" s="62">
        <v>86704</v>
      </c>
      <c r="D172" s="70">
        <f t="shared" si="5"/>
        <v>12.47175</v>
      </c>
      <c r="E172" s="62" t="s">
        <v>16</v>
      </c>
      <c r="F172" s="130" t="s">
        <v>101</v>
      </c>
      <c r="G172" s="131"/>
      <c r="I172" s="63">
        <v>12.05</v>
      </c>
    </row>
    <row r="173" spans="1:9" ht="15.75" thickBot="1" x14ac:dyDescent="0.3">
      <c r="A173" s="61" t="s">
        <v>305</v>
      </c>
      <c r="B173" s="26" t="s">
        <v>306</v>
      </c>
      <c r="C173" s="62">
        <v>86706</v>
      </c>
      <c r="D173" s="70">
        <f t="shared" si="5"/>
        <v>11.1159</v>
      </c>
      <c r="E173" s="62" t="s">
        <v>16</v>
      </c>
      <c r="F173" s="130" t="s">
        <v>101</v>
      </c>
      <c r="G173" s="131"/>
      <c r="I173" s="63">
        <v>10.74</v>
      </c>
    </row>
    <row r="174" spans="1:9" ht="15.75" thickBot="1" x14ac:dyDescent="0.3">
      <c r="A174" s="61" t="s">
        <v>307</v>
      </c>
      <c r="B174" s="26" t="s">
        <v>308</v>
      </c>
      <c r="C174" s="62">
        <v>80076</v>
      </c>
      <c r="D174" s="70">
        <f t="shared" si="5"/>
        <v>8.4559499999999996</v>
      </c>
      <c r="E174" s="62" t="s">
        <v>22</v>
      </c>
      <c r="F174" s="130" t="s">
        <v>101</v>
      </c>
      <c r="G174" s="131"/>
      <c r="I174" s="63">
        <v>8.17</v>
      </c>
    </row>
    <row r="175" spans="1:9" ht="15.75" thickBot="1" x14ac:dyDescent="0.3">
      <c r="A175" s="61" t="s">
        <v>309</v>
      </c>
      <c r="B175" s="26" t="s">
        <v>310</v>
      </c>
      <c r="C175" s="62">
        <v>86708</v>
      </c>
      <c r="D175" s="70">
        <f t="shared" si="5"/>
        <v>12.823649999999999</v>
      </c>
      <c r="E175" s="62" t="s">
        <v>16</v>
      </c>
      <c r="F175" s="130" t="s">
        <v>101</v>
      </c>
      <c r="G175" s="131"/>
      <c r="I175" s="63">
        <v>12.39</v>
      </c>
    </row>
    <row r="176" spans="1:9" ht="15.75" thickBot="1" x14ac:dyDescent="0.3">
      <c r="A176" s="61" t="s">
        <v>311</v>
      </c>
      <c r="B176" s="26" t="s">
        <v>312</v>
      </c>
      <c r="C176" s="62">
        <v>86709</v>
      </c>
      <c r="D176" s="70">
        <f t="shared" si="5"/>
        <v>11.6541</v>
      </c>
      <c r="E176" s="62" t="s">
        <v>16</v>
      </c>
      <c r="F176" s="130" t="s">
        <v>101</v>
      </c>
      <c r="G176" s="131"/>
      <c r="I176" s="63">
        <v>11.26</v>
      </c>
    </row>
    <row r="177" spans="1:9" ht="15.75" thickBot="1" x14ac:dyDescent="0.3">
      <c r="A177" s="61" t="s">
        <v>313</v>
      </c>
      <c r="B177" s="26" t="s">
        <v>314</v>
      </c>
      <c r="C177" s="62">
        <v>87340</v>
      </c>
      <c r="D177" s="70">
        <f t="shared" si="5"/>
        <v>10.691549999999999</v>
      </c>
      <c r="E177" s="62" t="s">
        <v>16</v>
      </c>
      <c r="F177" s="130" t="s">
        <v>101</v>
      </c>
      <c r="G177" s="131"/>
      <c r="I177" s="63">
        <v>10.33</v>
      </c>
    </row>
    <row r="178" spans="1:9" ht="15.75" thickBot="1" x14ac:dyDescent="0.3">
      <c r="A178" s="61" t="s">
        <v>315</v>
      </c>
      <c r="B178" s="26" t="s">
        <v>316</v>
      </c>
      <c r="C178" s="62">
        <v>86803</v>
      </c>
      <c r="D178" s="70">
        <f t="shared" si="5"/>
        <v>14.769449999999999</v>
      </c>
      <c r="E178" s="62" t="s">
        <v>16</v>
      </c>
      <c r="F178" s="130" t="s">
        <v>101</v>
      </c>
      <c r="G178" s="131"/>
      <c r="I178" s="63">
        <v>14.27</v>
      </c>
    </row>
    <row r="179" spans="1:9" ht="15.75" thickBot="1" x14ac:dyDescent="0.3">
      <c r="A179" s="61" t="s">
        <v>317</v>
      </c>
      <c r="B179" s="26" t="s">
        <v>318</v>
      </c>
      <c r="C179" s="62">
        <v>86696</v>
      </c>
      <c r="D179" s="70">
        <f t="shared" si="5"/>
        <v>20.027249999999999</v>
      </c>
      <c r="E179" s="62" t="s">
        <v>16</v>
      </c>
      <c r="F179" s="130" t="s">
        <v>101</v>
      </c>
      <c r="G179" s="131"/>
      <c r="I179" s="63">
        <v>19.350000000000001</v>
      </c>
    </row>
    <row r="180" spans="1:9" ht="15.75" thickBot="1" x14ac:dyDescent="0.3">
      <c r="A180" s="61" t="s">
        <v>319</v>
      </c>
      <c r="B180" s="26" t="s">
        <v>320</v>
      </c>
      <c r="C180" s="62">
        <v>86308</v>
      </c>
      <c r="D180" s="70">
        <f t="shared" si="5"/>
        <v>5.3612999999999991</v>
      </c>
      <c r="E180" s="62" t="s">
        <v>16</v>
      </c>
      <c r="F180" s="130" t="s">
        <v>101</v>
      </c>
      <c r="G180" s="131"/>
      <c r="I180" s="63">
        <v>5.18</v>
      </c>
    </row>
    <row r="181" spans="1:9" ht="15.75" thickBot="1" x14ac:dyDescent="0.3">
      <c r="A181" s="61" t="s">
        <v>321</v>
      </c>
      <c r="B181" s="26" t="s">
        <v>322</v>
      </c>
      <c r="C181" s="62">
        <v>86703</v>
      </c>
      <c r="D181" s="70">
        <f t="shared" si="5"/>
        <v>14.18985</v>
      </c>
      <c r="E181" s="62" t="s">
        <v>16</v>
      </c>
      <c r="F181" s="130" t="s">
        <v>101</v>
      </c>
      <c r="G181" s="131"/>
      <c r="I181" s="63">
        <v>13.71</v>
      </c>
    </row>
    <row r="182" spans="1:9" ht="15.75" thickBot="1" x14ac:dyDescent="0.3">
      <c r="A182" s="61" t="s">
        <v>323</v>
      </c>
      <c r="B182" s="26" t="s">
        <v>324</v>
      </c>
      <c r="C182" s="62">
        <v>83090</v>
      </c>
      <c r="D182" s="70">
        <f t="shared" si="5"/>
        <v>18.5472</v>
      </c>
      <c r="E182" s="62" t="s">
        <v>16</v>
      </c>
      <c r="F182" s="130" t="s">
        <v>101</v>
      </c>
      <c r="G182" s="131"/>
      <c r="I182" s="63">
        <v>17.920000000000002</v>
      </c>
    </row>
    <row r="183" spans="1:9" ht="15.75" thickBot="1" x14ac:dyDescent="0.3">
      <c r="A183" s="61" t="s">
        <v>325</v>
      </c>
      <c r="B183" s="26" t="s">
        <v>326</v>
      </c>
      <c r="C183" s="62">
        <v>87624</v>
      </c>
      <c r="D183" s="70">
        <f t="shared" si="5"/>
        <v>36.318150000000003</v>
      </c>
      <c r="E183" s="62" t="s">
        <v>16</v>
      </c>
      <c r="F183" s="130" t="s">
        <v>101</v>
      </c>
      <c r="G183" s="131"/>
      <c r="I183" s="63">
        <v>35.090000000000003</v>
      </c>
    </row>
    <row r="184" spans="1:9" ht="15.75" thickBot="1" x14ac:dyDescent="0.3">
      <c r="A184" s="61" t="s">
        <v>327</v>
      </c>
      <c r="B184" s="26" t="s">
        <v>328</v>
      </c>
      <c r="C184" s="62">
        <v>82785</v>
      </c>
      <c r="D184" s="70">
        <f t="shared" si="5"/>
        <v>17.036100000000001</v>
      </c>
      <c r="E184" s="62" t="s">
        <v>16</v>
      </c>
      <c r="F184" s="130" t="s">
        <v>101</v>
      </c>
      <c r="G184" s="131"/>
      <c r="I184" s="63">
        <v>16.46</v>
      </c>
    </row>
    <row r="185" spans="1:9" ht="15.75" thickBot="1" x14ac:dyDescent="0.3">
      <c r="A185" s="61" t="s">
        <v>329</v>
      </c>
      <c r="B185" s="26" t="s">
        <v>330</v>
      </c>
      <c r="C185" s="62">
        <v>86304</v>
      </c>
      <c r="D185" s="70">
        <f t="shared" si="5"/>
        <v>21.538349999999998</v>
      </c>
      <c r="E185" s="62" t="s">
        <v>16</v>
      </c>
      <c r="F185" s="130" t="s">
        <v>101</v>
      </c>
      <c r="G185" s="131"/>
      <c r="I185" s="63">
        <v>20.81</v>
      </c>
    </row>
    <row r="186" spans="1:9" ht="15.75" thickBot="1" x14ac:dyDescent="0.3">
      <c r="A186" s="61" t="s">
        <v>331</v>
      </c>
      <c r="B186" s="26" t="s">
        <v>332</v>
      </c>
      <c r="C186" s="62">
        <v>86300</v>
      </c>
      <c r="D186" s="70">
        <f t="shared" si="5"/>
        <v>21.538349999999998</v>
      </c>
      <c r="E186" s="62" t="s">
        <v>16</v>
      </c>
      <c r="F186" s="130" t="s">
        <v>101</v>
      </c>
      <c r="G186" s="131"/>
      <c r="I186" s="63">
        <v>20.81</v>
      </c>
    </row>
    <row r="187" spans="1:9" ht="15.75" thickBot="1" x14ac:dyDescent="0.3">
      <c r="A187" s="61" t="s">
        <v>333</v>
      </c>
      <c r="B187" s="26" t="s">
        <v>334</v>
      </c>
      <c r="C187" s="62">
        <v>86301</v>
      </c>
      <c r="D187" s="70">
        <f t="shared" si="5"/>
        <v>21.538349999999998</v>
      </c>
      <c r="E187" s="62" t="s">
        <v>16</v>
      </c>
      <c r="F187" s="130" t="s">
        <v>101</v>
      </c>
      <c r="G187" s="131"/>
      <c r="I187" s="63">
        <v>20.81</v>
      </c>
    </row>
    <row r="188" spans="1:9" ht="15.75" thickBot="1" x14ac:dyDescent="0.3">
      <c r="A188" s="61" t="s">
        <v>335</v>
      </c>
      <c r="B188" s="26" t="s">
        <v>336</v>
      </c>
      <c r="C188" s="26">
        <v>88342</v>
      </c>
      <c r="D188" s="70">
        <f t="shared" si="5"/>
        <v>146.95361595</v>
      </c>
      <c r="E188" s="27" t="s">
        <v>16</v>
      </c>
      <c r="F188" s="130" t="s">
        <v>337</v>
      </c>
      <c r="G188" s="131"/>
      <c r="I188" s="63">
        <v>141.98417000000001</v>
      </c>
    </row>
    <row r="189" spans="1:9" ht="15.75" thickBot="1" x14ac:dyDescent="0.3">
      <c r="A189" s="61" t="s">
        <v>338</v>
      </c>
      <c r="B189" s="26" t="s">
        <v>339</v>
      </c>
      <c r="C189" s="26">
        <v>87505</v>
      </c>
      <c r="D189" s="70">
        <f t="shared" si="5"/>
        <v>132.78014999999999</v>
      </c>
      <c r="E189" s="27" t="s">
        <v>16</v>
      </c>
      <c r="F189" s="130" t="s">
        <v>101</v>
      </c>
      <c r="G189" s="131"/>
      <c r="I189" s="63">
        <v>128.29</v>
      </c>
    </row>
    <row r="190" spans="1:9" ht="15.75" thickBot="1" x14ac:dyDescent="0.3">
      <c r="A190" s="61" t="s">
        <v>340</v>
      </c>
      <c r="B190" s="26" t="s">
        <v>341</v>
      </c>
      <c r="C190" s="62">
        <v>87804</v>
      </c>
      <c r="D190" s="70">
        <f t="shared" si="5"/>
        <v>17.129249999999999</v>
      </c>
      <c r="E190" s="62" t="s">
        <v>16</v>
      </c>
      <c r="F190" s="130" t="s">
        <v>101</v>
      </c>
      <c r="G190" s="131"/>
      <c r="I190" s="63">
        <v>16.55</v>
      </c>
    </row>
    <row r="191" spans="1:9" ht="15.75" thickBot="1" x14ac:dyDescent="0.3">
      <c r="A191" s="61" t="s">
        <v>342</v>
      </c>
      <c r="B191" s="26" t="s">
        <v>343</v>
      </c>
      <c r="C191" s="62">
        <v>83525</v>
      </c>
      <c r="D191" s="70">
        <f t="shared" si="5"/>
        <v>11.830049999999998</v>
      </c>
      <c r="E191" s="62" t="s">
        <v>16</v>
      </c>
      <c r="F191" s="130" t="s">
        <v>101</v>
      </c>
      <c r="G191" s="131"/>
      <c r="I191" s="63">
        <v>11.43</v>
      </c>
    </row>
    <row r="192" spans="1:9" ht="15.75" thickBot="1" x14ac:dyDescent="0.3">
      <c r="A192" s="61" t="s">
        <v>344</v>
      </c>
      <c r="B192" s="26" t="s">
        <v>345</v>
      </c>
      <c r="C192" s="62">
        <v>83540</v>
      </c>
      <c r="D192" s="70">
        <f t="shared" si="5"/>
        <v>6.6964499999999996</v>
      </c>
      <c r="E192" s="62" t="s">
        <v>16</v>
      </c>
      <c r="F192" s="130" t="s">
        <v>101</v>
      </c>
      <c r="G192" s="131"/>
      <c r="I192" s="63">
        <v>6.47</v>
      </c>
    </row>
    <row r="193" spans="1:9" ht="15.75" thickBot="1" x14ac:dyDescent="0.3">
      <c r="A193" s="61" t="s">
        <v>346</v>
      </c>
      <c r="B193" s="26" t="s">
        <v>347</v>
      </c>
      <c r="C193" s="62">
        <v>83615</v>
      </c>
      <c r="D193" s="70">
        <f t="shared" si="5"/>
        <v>6.2513999999999994</v>
      </c>
      <c r="E193" s="62" t="s">
        <v>16</v>
      </c>
      <c r="F193" s="130" t="s">
        <v>101</v>
      </c>
      <c r="G193" s="131"/>
      <c r="I193" s="63">
        <v>6.04</v>
      </c>
    </row>
    <row r="194" spans="1:9" ht="15.75" thickBot="1" x14ac:dyDescent="0.3">
      <c r="A194" s="61" t="s">
        <v>348</v>
      </c>
      <c r="B194" s="26" t="s">
        <v>349</v>
      </c>
      <c r="C194" s="62">
        <v>83605</v>
      </c>
      <c r="D194" s="70">
        <f t="shared" si="5"/>
        <v>11.97495</v>
      </c>
      <c r="E194" s="62" t="s">
        <v>16</v>
      </c>
      <c r="F194" s="130" t="s">
        <v>101</v>
      </c>
      <c r="G194" s="131"/>
      <c r="I194" s="63">
        <v>11.57</v>
      </c>
    </row>
    <row r="195" spans="1:9" ht="15.75" thickBot="1" x14ac:dyDescent="0.3">
      <c r="A195" s="61" t="s">
        <v>350</v>
      </c>
      <c r="B195" s="26" t="s">
        <v>351</v>
      </c>
      <c r="C195" s="62">
        <v>85048</v>
      </c>
      <c r="D195" s="70">
        <f t="shared" si="5"/>
        <v>2.6288999999999998</v>
      </c>
      <c r="E195" s="62" t="s">
        <v>16</v>
      </c>
      <c r="F195" s="130" t="s">
        <v>101</v>
      </c>
      <c r="G195" s="131"/>
      <c r="I195" s="63">
        <v>2.54</v>
      </c>
    </row>
    <row r="196" spans="1:9" ht="15.75" thickBot="1" x14ac:dyDescent="0.3">
      <c r="A196" s="61" t="s">
        <v>352</v>
      </c>
      <c r="B196" s="26" t="s">
        <v>353</v>
      </c>
      <c r="C196" s="62">
        <v>83690</v>
      </c>
      <c r="D196" s="70">
        <f t="shared" si="5"/>
        <v>7.131149999999999</v>
      </c>
      <c r="E196" s="62" t="s">
        <v>16</v>
      </c>
      <c r="F196" s="130" t="s">
        <v>101</v>
      </c>
      <c r="G196" s="131"/>
      <c r="I196" s="63">
        <v>6.89</v>
      </c>
    </row>
    <row r="197" spans="1:9" ht="15.75" thickBot="1" x14ac:dyDescent="0.3">
      <c r="A197" s="61" t="s">
        <v>354</v>
      </c>
      <c r="B197" s="26" t="s">
        <v>355</v>
      </c>
      <c r="C197" s="62">
        <v>80061</v>
      </c>
      <c r="D197" s="70">
        <f t="shared" ref="D197:D247" si="6">$I197*1.035</f>
        <v>13.858649999999999</v>
      </c>
      <c r="E197" s="62" t="s">
        <v>22</v>
      </c>
      <c r="F197" s="130" t="s">
        <v>230</v>
      </c>
      <c r="G197" s="131"/>
      <c r="I197" s="63">
        <v>13.39</v>
      </c>
    </row>
    <row r="198" spans="1:9" ht="15.75" thickBot="1" x14ac:dyDescent="0.3">
      <c r="A198" s="61" t="s">
        <v>356</v>
      </c>
      <c r="B198" s="26" t="s">
        <v>357</v>
      </c>
      <c r="C198" s="62">
        <v>86618</v>
      </c>
      <c r="D198" s="70">
        <f t="shared" si="6"/>
        <v>17.626049999999999</v>
      </c>
      <c r="E198" s="62" t="s">
        <v>16</v>
      </c>
      <c r="F198" s="130" t="s">
        <v>101</v>
      </c>
      <c r="G198" s="131"/>
      <c r="I198" s="63">
        <v>17.03</v>
      </c>
    </row>
    <row r="199" spans="1:9" ht="15.75" thickBot="1" x14ac:dyDescent="0.3">
      <c r="A199" s="61" t="s">
        <v>358</v>
      </c>
      <c r="B199" s="26" t="s">
        <v>359</v>
      </c>
      <c r="C199" s="62">
        <v>86617</v>
      </c>
      <c r="D199" s="70">
        <f t="shared" si="6"/>
        <v>16.032149999999998</v>
      </c>
      <c r="E199" s="62" t="s">
        <v>16</v>
      </c>
      <c r="F199" s="130" t="s">
        <v>101</v>
      </c>
      <c r="G199" s="131"/>
      <c r="I199" s="63">
        <v>15.49</v>
      </c>
    </row>
    <row r="200" spans="1:9" ht="15.75" thickBot="1" x14ac:dyDescent="0.3">
      <c r="A200" s="61" t="s">
        <v>360</v>
      </c>
      <c r="B200" s="26" t="s">
        <v>361</v>
      </c>
      <c r="C200" s="62">
        <v>83735</v>
      </c>
      <c r="D200" s="70">
        <f t="shared" si="6"/>
        <v>6.9344999999999999</v>
      </c>
      <c r="E200" s="62" t="s">
        <v>16</v>
      </c>
      <c r="F200" s="130" t="s">
        <v>101</v>
      </c>
      <c r="G200" s="131"/>
      <c r="I200" s="63">
        <v>6.7</v>
      </c>
    </row>
    <row r="201" spans="1:9" ht="15.75" thickBot="1" x14ac:dyDescent="0.3">
      <c r="A201" s="61" t="s">
        <v>362</v>
      </c>
      <c r="B201" s="26" t="s">
        <v>363</v>
      </c>
      <c r="C201" s="26">
        <v>87186</v>
      </c>
      <c r="D201" s="70">
        <f t="shared" si="6"/>
        <v>8.95275</v>
      </c>
      <c r="E201" s="27" t="s">
        <v>16</v>
      </c>
      <c r="F201" s="130" t="s">
        <v>101</v>
      </c>
      <c r="G201" s="131"/>
      <c r="I201" s="63">
        <v>8.65</v>
      </c>
    </row>
    <row r="202" spans="1:9" ht="15.75" thickBot="1" x14ac:dyDescent="0.3">
      <c r="A202" s="61" t="s">
        <v>364</v>
      </c>
      <c r="B202" s="26" t="s">
        <v>365</v>
      </c>
      <c r="C202" s="62">
        <v>86376</v>
      </c>
      <c r="D202" s="70">
        <f t="shared" si="6"/>
        <v>15.059249999999999</v>
      </c>
      <c r="E202" s="62" t="s">
        <v>16</v>
      </c>
      <c r="F202" s="130" t="s">
        <v>101</v>
      </c>
      <c r="G202" s="131"/>
      <c r="I202" s="63">
        <v>14.55</v>
      </c>
    </row>
    <row r="203" spans="1:9" ht="15.75" thickBot="1" x14ac:dyDescent="0.3">
      <c r="A203" s="61" t="s">
        <v>366</v>
      </c>
      <c r="B203" s="26" t="s">
        <v>367</v>
      </c>
      <c r="C203" s="62">
        <v>86735</v>
      </c>
      <c r="D203" s="70">
        <f t="shared" si="6"/>
        <v>13.50675</v>
      </c>
      <c r="E203" s="62" t="s">
        <v>16</v>
      </c>
      <c r="F203" s="130" t="s">
        <v>101</v>
      </c>
      <c r="G203" s="131"/>
      <c r="I203" s="63">
        <v>13.05</v>
      </c>
    </row>
    <row r="204" spans="1:9" ht="15.75" thickBot="1" x14ac:dyDescent="0.3">
      <c r="A204" s="61" t="s">
        <v>368</v>
      </c>
      <c r="B204" s="26" t="s">
        <v>369</v>
      </c>
      <c r="C204" s="62">
        <v>87591</v>
      </c>
      <c r="D204" s="70">
        <f t="shared" si="6"/>
        <v>36.318150000000003</v>
      </c>
      <c r="E204" s="62" t="s">
        <v>16</v>
      </c>
      <c r="F204" s="130" t="s">
        <v>101</v>
      </c>
      <c r="G204" s="131"/>
      <c r="I204" s="63">
        <v>35.090000000000003</v>
      </c>
    </row>
    <row r="205" spans="1:9" ht="15.75" thickBot="1" x14ac:dyDescent="0.3">
      <c r="A205" s="61" t="s">
        <v>370</v>
      </c>
      <c r="B205" s="26" t="s">
        <v>371</v>
      </c>
      <c r="C205" s="26">
        <v>83880</v>
      </c>
      <c r="D205" s="70">
        <f t="shared" si="6"/>
        <v>40.634099999999997</v>
      </c>
      <c r="E205" s="62" t="s">
        <v>16</v>
      </c>
      <c r="F205" s="130" t="s">
        <v>101</v>
      </c>
      <c r="G205" s="131"/>
      <c r="I205" s="63">
        <v>39.26</v>
      </c>
    </row>
    <row r="206" spans="1:9" ht="15.75" thickBot="1" x14ac:dyDescent="0.3">
      <c r="A206" s="61" t="s">
        <v>372</v>
      </c>
      <c r="B206" s="26" t="s">
        <v>373</v>
      </c>
      <c r="C206" s="62">
        <v>86235</v>
      </c>
      <c r="D206" s="70">
        <f t="shared" si="6"/>
        <v>18.557549999999999</v>
      </c>
      <c r="E206" s="62" t="s">
        <v>16</v>
      </c>
      <c r="F206" s="130" t="s">
        <v>101</v>
      </c>
      <c r="G206" s="131"/>
      <c r="I206" s="63">
        <v>17.93</v>
      </c>
    </row>
    <row r="207" spans="1:9" ht="15.75" thickBot="1" x14ac:dyDescent="0.3">
      <c r="A207" s="61" t="s">
        <v>374</v>
      </c>
      <c r="B207" s="26" t="s">
        <v>375</v>
      </c>
      <c r="C207" s="62">
        <v>80055</v>
      </c>
      <c r="D207" s="70">
        <f t="shared" si="6"/>
        <v>49.483350000000002</v>
      </c>
      <c r="E207" s="62" t="s">
        <v>22</v>
      </c>
      <c r="F207" s="130" t="s">
        <v>101</v>
      </c>
      <c r="G207" s="131"/>
      <c r="I207" s="63">
        <v>47.81</v>
      </c>
    </row>
    <row r="208" spans="1:9" ht="15.75" thickBot="1" x14ac:dyDescent="0.3">
      <c r="A208" s="61" t="s">
        <v>376</v>
      </c>
      <c r="B208" s="26" t="s">
        <v>377</v>
      </c>
      <c r="C208" s="62">
        <v>82270</v>
      </c>
      <c r="D208" s="70">
        <f t="shared" si="6"/>
        <v>4.5332999999999997</v>
      </c>
      <c r="E208" s="62" t="s">
        <v>16</v>
      </c>
      <c r="F208" s="130" t="s">
        <v>230</v>
      </c>
      <c r="G208" s="131"/>
      <c r="I208" s="63">
        <v>4.38</v>
      </c>
    </row>
    <row r="209" spans="1:9" ht="15.75" thickBot="1" x14ac:dyDescent="0.3">
      <c r="A209" s="61" t="s">
        <v>378</v>
      </c>
      <c r="B209" s="26" t="s">
        <v>379</v>
      </c>
      <c r="C209" s="26">
        <v>82271</v>
      </c>
      <c r="D209" s="70">
        <f t="shared" si="6"/>
        <v>5.5061999999999998</v>
      </c>
      <c r="E209" s="62" t="s">
        <v>16</v>
      </c>
      <c r="F209" s="130" t="s">
        <v>101</v>
      </c>
      <c r="G209" s="131"/>
      <c r="I209" s="63">
        <v>5.32</v>
      </c>
    </row>
    <row r="210" spans="1:9" ht="15.75" thickBot="1" x14ac:dyDescent="0.3">
      <c r="A210" s="61" t="s">
        <v>380</v>
      </c>
      <c r="B210" s="26" t="s">
        <v>381</v>
      </c>
      <c r="C210" s="62">
        <v>83921</v>
      </c>
      <c r="D210" s="70">
        <f t="shared" si="6"/>
        <v>21.952349999999999</v>
      </c>
      <c r="E210" s="62" t="s">
        <v>16</v>
      </c>
      <c r="F210" s="130" t="s">
        <v>101</v>
      </c>
      <c r="G210" s="131"/>
      <c r="I210" s="63">
        <v>21.21</v>
      </c>
    </row>
    <row r="211" spans="1:9" ht="15.75" thickBot="1" x14ac:dyDescent="0.3">
      <c r="A211" s="61" t="s">
        <v>382</v>
      </c>
      <c r="B211" s="26" t="s">
        <v>383</v>
      </c>
      <c r="C211" s="62">
        <v>85049</v>
      </c>
      <c r="D211" s="70">
        <f t="shared" si="6"/>
        <v>4.6368</v>
      </c>
      <c r="E211" s="62" t="s">
        <v>16</v>
      </c>
      <c r="F211" s="130" t="s">
        <v>101</v>
      </c>
      <c r="G211" s="131"/>
      <c r="I211" s="63">
        <v>4.4800000000000004</v>
      </c>
    </row>
    <row r="212" spans="1:9" ht="15.75" thickBot="1" x14ac:dyDescent="0.3">
      <c r="A212" s="61" t="s">
        <v>384</v>
      </c>
      <c r="B212" s="26" t="s">
        <v>385</v>
      </c>
      <c r="C212" s="62">
        <v>84145</v>
      </c>
      <c r="D212" s="70">
        <f t="shared" si="6"/>
        <v>28.172699999999995</v>
      </c>
      <c r="E212" s="62" t="s">
        <v>16</v>
      </c>
      <c r="F212" s="130" t="s">
        <v>101</v>
      </c>
      <c r="G212" s="131"/>
      <c r="I212" s="63">
        <v>27.22</v>
      </c>
    </row>
    <row r="213" spans="1:9" ht="15.75" thickBot="1" x14ac:dyDescent="0.3">
      <c r="A213" s="61" t="s">
        <v>386</v>
      </c>
      <c r="B213" s="26" t="s">
        <v>387</v>
      </c>
      <c r="C213" s="62">
        <v>84165</v>
      </c>
      <c r="D213" s="70">
        <f t="shared" si="6"/>
        <v>11.1159</v>
      </c>
      <c r="E213" s="62" t="s">
        <v>16</v>
      </c>
      <c r="F213" s="130" t="s">
        <v>101</v>
      </c>
      <c r="G213" s="131"/>
      <c r="I213" s="63">
        <v>10.74</v>
      </c>
    </row>
    <row r="214" spans="1:9" ht="15.75" thickBot="1" x14ac:dyDescent="0.3">
      <c r="A214" s="61" t="s">
        <v>388</v>
      </c>
      <c r="B214" s="26" t="s">
        <v>389</v>
      </c>
      <c r="C214" s="62">
        <v>85610</v>
      </c>
      <c r="D214" s="70">
        <f t="shared" si="6"/>
        <v>4.44015</v>
      </c>
      <c r="E214" s="62" t="s">
        <v>22</v>
      </c>
      <c r="F214" s="130" t="s">
        <v>101</v>
      </c>
      <c r="G214" s="131"/>
      <c r="I214" s="63">
        <v>4.29</v>
      </c>
    </row>
    <row r="215" spans="1:9" ht="15.75" thickBot="1" x14ac:dyDescent="0.3">
      <c r="A215" s="61" t="s">
        <v>390</v>
      </c>
      <c r="B215" s="26" t="s">
        <v>391</v>
      </c>
      <c r="C215" s="62" t="s">
        <v>392</v>
      </c>
      <c r="D215" s="70">
        <f t="shared" si="6"/>
        <v>19.985849999999996</v>
      </c>
      <c r="E215" s="27" t="s">
        <v>16</v>
      </c>
      <c r="F215" s="130" t="s">
        <v>230</v>
      </c>
      <c r="G215" s="131"/>
      <c r="I215" s="63">
        <v>19.309999999999999</v>
      </c>
    </row>
    <row r="216" spans="1:9" ht="15.75" thickBot="1" x14ac:dyDescent="0.3">
      <c r="A216" s="61" t="s">
        <v>393</v>
      </c>
      <c r="B216" s="26" t="s">
        <v>394</v>
      </c>
      <c r="C216" s="62">
        <v>85651</v>
      </c>
      <c r="D216" s="70">
        <f t="shared" si="6"/>
        <v>4.4194499999999994</v>
      </c>
      <c r="E216" s="62" t="s">
        <v>16</v>
      </c>
      <c r="F216" s="130" t="s">
        <v>101</v>
      </c>
      <c r="G216" s="131"/>
      <c r="I216" s="63">
        <v>4.2699999999999996</v>
      </c>
    </row>
    <row r="217" spans="1:9" ht="15.75" thickBot="1" x14ac:dyDescent="0.3">
      <c r="A217" s="61" t="s">
        <v>395</v>
      </c>
      <c r="B217" s="26" t="s">
        <v>396</v>
      </c>
      <c r="C217" s="62">
        <v>80069</v>
      </c>
      <c r="D217" s="70">
        <f t="shared" si="6"/>
        <v>8.9837999999999987</v>
      </c>
      <c r="E217" s="62" t="s">
        <v>22</v>
      </c>
      <c r="F217" s="130" t="s">
        <v>101</v>
      </c>
      <c r="G217" s="131"/>
      <c r="I217" s="63">
        <v>8.68</v>
      </c>
    </row>
    <row r="218" spans="1:9" ht="15.75" thickBot="1" x14ac:dyDescent="0.3">
      <c r="A218" s="61" t="s">
        <v>397</v>
      </c>
      <c r="B218" s="26" t="s">
        <v>398</v>
      </c>
      <c r="C218" s="62">
        <v>85045</v>
      </c>
      <c r="D218" s="70">
        <f t="shared" si="6"/>
        <v>4.1296499999999998</v>
      </c>
      <c r="E218" s="62" t="s">
        <v>16</v>
      </c>
      <c r="F218" s="130" t="s">
        <v>101</v>
      </c>
      <c r="G218" s="131"/>
      <c r="I218" s="63">
        <v>3.99</v>
      </c>
    </row>
    <row r="219" spans="1:9" ht="15.75" thickBot="1" x14ac:dyDescent="0.3">
      <c r="A219" s="61" t="s">
        <v>399</v>
      </c>
      <c r="B219" s="26" t="s">
        <v>400</v>
      </c>
      <c r="C219" s="62">
        <v>86431</v>
      </c>
      <c r="D219" s="70">
        <f t="shared" si="6"/>
        <v>5.8684499999999993</v>
      </c>
      <c r="E219" s="62" t="s">
        <v>16</v>
      </c>
      <c r="F219" s="130" t="s">
        <v>101</v>
      </c>
      <c r="G219" s="131"/>
      <c r="I219" s="63">
        <v>5.67</v>
      </c>
    </row>
    <row r="220" spans="1:9" ht="15.75" thickBot="1" x14ac:dyDescent="0.3">
      <c r="A220" s="61" t="s">
        <v>401</v>
      </c>
      <c r="B220" s="26" t="s">
        <v>402</v>
      </c>
      <c r="C220" s="62">
        <v>86430</v>
      </c>
      <c r="D220" s="70">
        <f t="shared" si="6"/>
        <v>6.3548999999999989</v>
      </c>
      <c r="E220" s="62" t="s">
        <v>16</v>
      </c>
      <c r="F220" s="130" t="s">
        <v>101</v>
      </c>
      <c r="G220" s="131"/>
      <c r="I220" s="63">
        <v>6.14</v>
      </c>
    </row>
    <row r="221" spans="1:9" ht="15.75" thickBot="1" x14ac:dyDescent="0.3">
      <c r="A221" s="61" t="s">
        <v>403</v>
      </c>
      <c r="B221" s="26" t="s">
        <v>404</v>
      </c>
      <c r="C221" s="62">
        <v>83519</v>
      </c>
      <c r="D221" s="70">
        <f t="shared" si="6"/>
        <v>19.043999999999997</v>
      </c>
      <c r="E221" s="62" t="s">
        <v>16</v>
      </c>
      <c r="F221" s="130" t="s">
        <v>101</v>
      </c>
      <c r="G221" s="131"/>
      <c r="I221" s="63">
        <v>18.399999999999999</v>
      </c>
    </row>
    <row r="222" spans="1:9" ht="15.75" thickBot="1" x14ac:dyDescent="0.3">
      <c r="A222" s="61" t="s">
        <v>405</v>
      </c>
      <c r="B222" s="26" t="s">
        <v>406</v>
      </c>
      <c r="C222" s="62">
        <v>86762</v>
      </c>
      <c r="D222" s="70">
        <f t="shared" si="6"/>
        <v>14.893649999999999</v>
      </c>
      <c r="E222" s="62" t="s">
        <v>16</v>
      </c>
      <c r="F222" s="130" t="s">
        <v>101</v>
      </c>
      <c r="G222" s="131"/>
      <c r="I222" s="63">
        <v>14.39</v>
      </c>
    </row>
    <row r="223" spans="1:9" ht="15.75" thickBot="1" x14ac:dyDescent="0.3">
      <c r="A223" s="61" t="s">
        <v>407</v>
      </c>
      <c r="B223" s="26" t="s">
        <v>408</v>
      </c>
      <c r="C223" s="62">
        <v>86765</v>
      </c>
      <c r="D223" s="70">
        <f t="shared" si="6"/>
        <v>13.3308</v>
      </c>
      <c r="E223" s="62" t="s">
        <v>16</v>
      </c>
      <c r="F223" s="130" t="s">
        <v>101</v>
      </c>
      <c r="G223" s="131"/>
      <c r="I223" s="63">
        <v>12.88</v>
      </c>
    </row>
    <row r="224" spans="1:9" ht="15.75" thickBot="1" x14ac:dyDescent="0.3">
      <c r="A224" s="61" t="s">
        <v>409</v>
      </c>
      <c r="B224" s="26" t="s">
        <v>410</v>
      </c>
      <c r="C224" s="62">
        <v>82040</v>
      </c>
      <c r="D224" s="70">
        <f t="shared" si="6"/>
        <v>5.1232499999999996</v>
      </c>
      <c r="E224" s="62" t="s">
        <v>16</v>
      </c>
      <c r="F224" s="130" t="s">
        <v>101</v>
      </c>
      <c r="G224" s="131"/>
      <c r="I224" s="63">
        <v>4.95</v>
      </c>
    </row>
    <row r="225" spans="1:9" ht="15.75" thickBot="1" x14ac:dyDescent="0.3">
      <c r="A225" s="61" t="s">
        <v>411</v>
      </c>
      <c r="B225" s="26" t="s">
        <v>412</v>
      </c>
      <c r="C225" s="62">
        <v>87205</v>
      </c>
      <c r="D225" s="70">
        <f t="shared" si="6"/>
        <v>4.4194499999999994</v>
      </c>
      <c r="E225" s="62" t="s">
        <v>16</v>
      </c>
      <c r="F225" s="130" t="s">
        <v>101</v>
      </c>
      <c r="G225" s="131"/>
      <c r="I225" s="63">
        <v>4.2699999999999996</v>
      </c>
    </row>
    <row r="226" spans="1:9" ht="15.75" thickBot="1" x14ac:dyDescent="0.3">
      <c r="A226" s="61" t="s">
        <v>413</v>
      </c>
      <c r="B226" s="26" t="s">
        <v>414</v>
      </c>
      <c r="C226" s="26">
        <v>88313</v>
      </c>
      <c r="D226" s="70">
        <f t="shared" si="6"/>
        <v>31.736373911999998</v>
      </c>
      <c r="E226" s="27" t="s">
        <v>16</v>
      </c>
      <c r="F226" s="130" t="s">
        <v>190</v>
      </c>
      <c r="G226" s="131"/>
      <c r="I226" s="63">
        <v>30.6631632</v>
      </c>
    </row>
    <row r="227" spans="1:9" ht="15.75" thickBot="1" x14ac:dyDescent="0.3">
      <c r="A227" s="61" t="s">
        <v>415</v>
      </c>
      <c r="B227" s="26" t="s">
        <v>416</v>
      </c>
      <c r="C227" s="62">
        <v>87651</v>
      </c>
      <c r="D227" s="70">
        <f t="shared" si="6"/>
        <v>36.318150000000003</v>
      </c>
      <c r="E227" s="62" t="s">
        <v>16</v>
      </c>
      <c r="F227" s="130" t="s">
        <v>101</v>
      </c>
      <c r="G227" s="131"/>
      <c r="I227" s="63">
        <v>35.090000000000003</v>
      </c>
    </row>
    <row r="228" spans="1:9" ht="15.75" thickBot="1" x14ac:dyDescent="0.3">
      <c r="A228" s="61" t="s">
        <v>417</v>
      </c>
      <c r="B228" s="26" t="s">
        <v>418</v>
      </c>
      <c r="C228" s="26">
        <v>88304</v>
      </c>
      <c r="D228" s="70">
        <f t="shared" si="6"/>
        <v>46.856943107999989</v>
      </c>
      <c r="E228" s="27" t="s">
        <v>16</v>
      </c>
      <c r="F228" s="130" t="s">
        <v>190</v>
      </c>
      <c r="G228" s="131"/>
      <c r="I228" s="63">
        <v>45.272408799999994</v>
      </c>
    </row>
    <row r="229" spans="1:9" ht="15.75" thickBot="1" x14ac:dyDescent="0.3">
      <c r="A229" s="61" t="s">
        <v>419</v>
      </c>
      <c r="B229" s="26" t="s">
        <v>418</v>
      </c>
      <c r="C229" s="26">
        <v>88305</v>
      </c>
      <c r="D229" s="70">
        <f t="shared" si="6"/>
        <v>46.856943107999989</v>
      </c>
      <c r="E229" s="27" t="s">
        <v>16</v>
      </c>
      <c r="F229" s="130" t="s">
        <v>190</v>
      </c>
      <c r="G229" s="131"/>
      <c r="I229" s="63">
        <v>45.272408799999994</v>
      </c>
    </row>
    <row r="230" spans="1:9" ht="15.75" thickBot="1" x14ac:dyDescent="0.3">
      <c r="A230" s="61" t="s">
        <v>420</v>
      </c>
      <c r="B230" s="26" t="s">
        <v>418</v>
      </c>
      <c r="C230" s="26">
        <v>88307</v>
      </c>
      <c r="D230" s="70">
        <f t="shared" si="6"/>
        <v>302.88799024199994</v>
      </c>
      <c r="E230" s="27" t="s">
        <v>16</v>
      </c>
      <c r="F230" s="130" t="s">
        <v>337</v>
      </c>
      <c r="G230" s="131"/>
      <c r="I230" s="63">
        <v>292.64540119999998</v>
      </c>
    </row>
    <row r="231" spans="1:9" ht="15.75" thickBot="1" x14ac:dyDescent="0.3">
      <c r="A231" s="61" t="s">
        <v>421</v>
      </c>
      <c r="B231" s="26" t="s">
        <v>422</v>
      </c>
      <c r="C231" s="62">
        <v>86592</v>
      </c>
      <c r="D231" s="70">
        <f t="shared" si="6"/>
        <v>4.4194499999999994</v>
      </c>
      <c r="E231" s="62" t="s">
        <v>16</v>
      </c>
      <c r="F231" s="130" t="s">
        <v>230</v>
      </c>
      <c r="G231" s="131"/>
      <c r="I231" s="63">
        <v>4.2699999999999996</v>
      </c>
    </row>
    <row r="232" spans="1:9" ht="15.75" thickBot="1" x14ac:dyDescent="0.3">
      <c r="A232" s="61" t="s">
        <v>423</v>
      </c>
      <c r="B232" s="26" t="s">
        <v>424</v>
      </c>
      <c r="C232" s="26">
        <v>80197</v>
      </c>
      <c r="D232" s="70">
        <f t="shared" si="6"/>
        <v>14.21055</v>
      </c>
      <c r="E232" s="62" t="s">
        <v>16</v>
      </c>
      <c r="F232" s="130" t="s">
        <v>101</v>
      </c>
      <c r="G232" s="131"/>
      <c r="I232" s="63">
        <v>13.73</v>
      </c>
    </row>
    <row r="233" spans="1:9" ht="15.75" thickBot="1" x14ac:dyDescent="0.3">
      <c r="A233" s="61" t="s">
        <v>425</v>
      </c>
      <c r="B233" s="26" t="s">
        <v>426</v>
      </c>
      <c r="C233" s="62">
        <v>86480</v>
      </c>
      <c r="D233" s="70">
        <f t="shared" si="6"/>
        <v>64.149299999999997</v>
      </c>
      <c r="E233" s="62" t="s">
        <v>16</v>
      </c>
      <c r="F233" s="130" t="s">
        <v>101</v>
      </c>
      <c r="G233" s="131"/>
      <c r="I233" s="63">
        <v>61.98</v>
      </c>
    </row>
    <row r="234" spans="1:9" ht="15.75" thickBot="1" x14ac:dyDescent="0.3">
      <c r="A234" s="61" t="s">
        <v>427</v>
      </c>
      <c r="B234" s="26" t="s">
        <v>428</v>
      </c>
      <c r="C234" s="62">
        <v>85730</v>
      </c>
      <c r="D234" s="70">
        <f t="shared" si="6"/>
        <v>6.2203499999999989</v>
      </c>
      <c r="E234" s="62" t="s">
        <v>22</v>
      </c>
      <c r="F234" s="130" t="s">
        <v>101</v>
      </c>
      <c r="G234" s="131"/>
      <c r="I234" s="63">
        <v>6.01</v>
      </c>
    </row>
    <row r="235" spans="1:9" ht="15.75" thickBot="1" x14ac:dyDescent="0.3">
      <c r="A235" s="61" t="s">
        <v>429</v>
      </c>
      <c r="B235" s="26" t="s">
        <v>430</v>
      </c>
      <c r="C235" s="62">
        <v>86800</v>
      </c>
      <c r="D235" s="70">
        <f t="shared" si="6"/>
        <v>16.466849999999997</v>
      </c>
      <c r="E235" s="62" t="s">
        <v>16</v>
      </c>
      <c r="F235" s="130" t="s">
        <v>101</v>
      </c>
      <c r="G235" s="131"/>
      <c r="I235" s="63">
        <v>15.91</v>
      </c>
    </row>
    <row r="236" spans="1:9" ht="15.75" thickBot="1" x14ac:dyDescent="0.3">
      <c r="A236" s="61" t="s">
        <v>431</v>
      </c>
      <c r="B236" s="26" t="s">
        <v>432</v>
      </c>
      <c r="C236" s="62">
        <v>82533</v>
      </c>
      <c r="D236" s="70">
        <f t="shared" si="6"/>
        <v>16.8705</v>
      </c>
      <c r="E236" s="62" t="s">
        <v>16</v>
      </c>
      <c r="F236" s="130" t="s">
        <v>101</v>
      </c>
      <c r="G236" s="131"/>
      <c r="I236" s="63">
        <v>16.3</v>
      </c>
    </row>
    <row r="237" spans="1:9" ht="15.75" thickBot="1" x14ac:dyDescent="0.3">
      <c r="A237" s="61" t="s">
        <v>433</v>
      </c>
      <c r="B237" s="26" t="s">
        <v>434</v>
      </c>
      <c r="C237" s="62">
        <v>84450</v>
      </c>
      <c r="D237" s="70">
        <f t="shared" si="6"/>
        <v>5.3612999999999991</v>
      </c>
      <c r="E237" s="62" t="s">
        <v>16</v>
      </c>
      <c r="F237" s="130" t="s">
        <v>101</v>
      </c>
      <c r="G237" s="131"/>
      <c r="I237" s="63">
        <v>5.18</v>
      </c>
    </row>
    <row r="238" spans="1:9" ht="15.75" thickBot="1" x14ac:dyDescent="0.3">
      <c r="A238" s="61" t="s">
        <v>435</v>
      </c>
      <c r="B238" s="26" t="s">
        <v>436</v>
      </c>
      <c r="C238" s="62">
        <v>87661</v>
      </c>
      <c r="D238" s="70">
        <f t="shared" si="6"/>
        <v>36.318150000000003</v>
      </c>
      <c r="E238" s="62" t="s">
        <v>16</v>
      </c>
      <c r="F238" s="130" t="s">
        <v>101</v>
      </c>
      <c r="G238" s="131"/>
      <c r="I238" s="63">
        <v>35.090000000000003</v>
      </c>
    </row>
    <row r="239" spans="1:9" ht="15.75" thickBot="1" x14ac:dyDescent="0.3">
      <c r="A239" s="61" t="s">
        <v>437</v>
      </c>
      <c r="B239" s="26" t="s">
        <v>438</v>
      </c>
      <c r="C239" s="26">
        <v>84484</v>
      </c>
      <c r="D239" s="70">
        <f t="shared" si="6"/>
        <v>12.90645</v>
      </c>
      <c r="E239" s="62" t="s">
        <v>16</v>
      </c>
      <c r="F239" s="130" t="s">
        <v>101</v>
      </c>
      <c r="G239" s="131"/>
      <c r="I239" s="63">
        <v>12.47</v>
      </c>
    </row>
    <row r="240" spans="1:9" ht="15.75" thickBot="1" x14ac:dyDescent="0.3">
      <c r="A240" s="61" t="s">
        <v>439</v>
      </c>
      <c r="B240" s="26" t="s">
        <v>440</v>
      </c>
      <c r="C240" s="62">
        <v>88360</v>
      </c>
      <c r="D240" s="70">
        <f t="shared" si="6"/>
        <v>146.95361595</v>
      </c>
      <c r="E240" s="62" t="s">
        <v>16</v>
      </c>
      <c r="F240" s="130" t="s">
        <v>337</v>
      </c>
      <c r="G240" s="131"/>
      <c r="I240" s="63">
        <v>141.98417000000001</v>
      </c>
    </row>
    <row r="241" spans="1:9" ht="15.75" thickBot="1" x14ac:dyDescent="0.3">
      <c r="A241" s="61" t="s">
        <v>441</v>
      </c>
      <c r="B241" s="26" t="s">
        <v>442</v>
      </c>
      <c r="C241" s="62">
        <v>81003</v>
      </c>
      <c r="D241" s="70">
        <f t="shared" si="6"/>
        <v>2.3287499999999999</v>
      </c>
      <c r="E241" s="62" t="s">
        <v>22</v>
      </c>
      <c r="F241" s="130" t="s">
        <v>101</v>
      </c>
      <c r="G241" s="131"/>
      <c r="I241" s="63">
        <v>2.25</v>
      </c>
    </row>
    <row r="242" spans="1:9" ht="15.75" thickBot="1" x14ac:dyDescent="0.3">
      <c r="A242" s="61" t="s">
        <v>443</v>
      </c>
      <c r="B242" s="26" t="s">
        <v>444</v>
      </c>
      <c r="C242" s="62">
        <v>81001</v>
      </c>
      <c r="D242" s="70">
        <f t="shared" si="6"/>
        <v>3.2809499999999998</v>
      </c>
      <c r="E242" s="62" t="s">
        <v>22</v>
      </c>
      <c r="F242" s="130" t="s">
        <v>101</v>
      </c>
      <c r="G242" s="131"/>
      <c r="I242" s="63">
        <v>3.17</v>
      </c>
    </row>
    <row r="243" spans="1:9" ht="15.75" thickBot="1" x14ac:dyDescent="0.3">
      <c r="A243" s="61" t="s">
        <v>445</v>
      </c>
      <c r="B243" s="26" t="s">
        <v>446</v>
      </c>
      <c r="C243" s="62">
        <v>87086</v>
      </c>
      <c r="D243" s="70">
        <f t="shared" si="6"/>
        <v>8.3524499999999993</v>
      </c>
      <c r="E243" s="62" t="s">
        <v>16</v>
      </c>
      <c r="F243" s="130" t="s">
        <v>101</v>
      </c>
      <c r="G243" s="131"/>
      <c r="I243" s="63">
        <v>8.07</v>
      </c>
    </row>
    <row r="244" spans="1:9" ht="15.75" thickBot="1" x14ac:dyDescent="0.3">
      <c r="A244" s="61" t="s">
        <v>447</v>
      </c>
      <c r="B244" s="26" t="s">
        <v>448</v>
      </c>
      <c r="C244" s="62">
        <v>82652</v>
      </c>
      <c r="D244" s="70">
        <f t="shared" si="6"/>
        <v>39.847499999999997</v>
      </c>
      <c r="E244" s="62" t="s">
        <v>16</v>
      </c>
      <c r="F244" s="130" t="s">
        <v>101</v>
      </c>
      <c r="G244" s="131"/>
      <c r="I244" s="63">
        <v>38.5</v>
      </c>
    </row>
    <row r="245" spans="1:9" ht="15.75" thickBot="1" x14ac:dyDescent="0.3">
      <c r="A245" s="61" t="s">
        <v>449</v>
      </c>
      <c r="B245" s="26" t="s">
        <v>450</v>
      </c>
      <c r="C245" s="62">
        <v>82607</v>
      </c>
      <c r="D245" s="70">
        <f t="shared" si="6"/>
        <v>15.607799999999999</v>
      </c>
      <c r="E245" s="62" t="s">
        <v>16</v>
      </c>
      <c r="F245" s="130" t="s">
        <v>101</v>
      </c>
      <c r="G245" s="131"/>
      <c r="I245" s="63">
        <v>15.08</v>
      </c>
    </row>
    <row r="246" spans="1:9" ht="15.75" thickBot="1" x14ac:dyDescent="0.3">
      <c r="A246" s="61" t="s">
        <v>451</v>
      </c>
      <c r="B246" s="26" t="s">
        <v>452</v>
      </c>
      <c r="C246" s="62">
        <v>82306</v>
      </c>
      <c r="D246" s="70">
        <f t="shared" si="6"/>
        <v>30.635999999999999</v>
      </c>
      <c r="E246" s="62" t="s">
        <v>16</v>
      </c>
      <c r="F246" s="130" t="s">
        <v>101</v>
      </c>
      <c r="G246" s="131"/>
      <c r="I246" s="63">
        <v>29.6</v>
      </c>
    </row>
    <row r="247" spans="1:9" ht="15.75" thickBot="1" x14ac:dyDescent="0.3">
      <c r="A247" s="61" t="s">
        <v>453</v>
      </c>
      <c r="B247" s="26" t="s">
        <v>454</v>
      </c>
      <c r="C247" s="62">
        <v>86021</v>
      </c>
      <c r="D247" s="70">
        <f t="shared" si="6"/>
        <v>15.576749999999999</v>
      </c>
      <c r="E247" s="62" t="s">
        <v>16</v>
      </c>
      <c r="F247" s="130" t="s">
        <v>101</v>
      </c>
      <c r="G247" s="131"/>
      <c r="I247" s="63">
        <v>15.05</v>
      </c>
    </row>
    <row r="248" spans="1:9" x14ac:dyDescent="0.25">
      <c r="C248"/>
      <c r="D248" s="32"/>
      <c r="E248" s="9"/>
      <c r="F248" s="64"/>
      <c r="G248" s="131"/>
    </row>
    <row r="249" spans="1:9" ht="15.75" thickBot="1" x14ac:dyDescent="0.3">
      <c r="F249" s="64"/>
      <c r="G249" s="131"/>
      <c r="I249" s="34"/>
    </row>
    <row r="250" spans="1:9" ht="30.75" thickBot="1" x14ac:dyDescent="0.3">
      <c r="A250" s="10" t="s">
        <v>8</v>
      </c>
      <c r="B250" s="10" t="s">
        <v>95</v>
      </c>
      <c r="C250" s="10" t="s">
        <v>96</v>
      </c>
      <c r="D250" s="10" t="s">
        <v>11</v>
      </c>
      <c r="E250" s="10" t="s">
        <v>12</v>
      </c>
      <c r="F250" s="129" t="s">
        <v>97</v>
      </c>
      <c r="G250" s="112"/>
    </row>
    <row r="251" spans="1:9" ht="15.75" thickBot="1" x14ac:dyDescent="0.3">
      <c r="A251" s="60" t="s">
        <v>455</v>
      </c>
      <c r="B251" s="17"/>
      <c r="C251" s="18"/>
      <c r="D251" s="18"/>
      <c r="E251" s="18"/>
      <c r="F251" s="18"/>
      <c r="G251" s="113"/>
    </row>
    <row r="252" spans="1:9" ht="15.75" thickBot="1" x14ac:dyDescent="0.3">
      <c r="A252" s="61" t="s">
        <v>456</v>
      </c>
      <c r="B252" s="26" t="s">
        <v>457</v>
      </c>
      <c r="C252" s="62">
        <v>76700</v>
      </c>
      <c r="D252" s="70">
        <f t="shared" ref="D252:D315" si="7">$I252*1.035</f>
        <v>99.881732735999975</v>
      </c>
      <c r="E252" s="62" t="s">
        <v>22</v>
      </c>
      <c r="F252" s="130" t="s">
        <v>458</v>
      </c>
      <c r="G252" s="131"/>
      <c r="I252" s="63">
        <v>96.504089599999986</v>
      </c>
    </row>
    <row r="253" spans="1:9" ht="15.75" thickBot="1" x14ac:dyDescent="0.3">
      <c r="A253" s="61" t="s">
        <v>459</v>
      </c>
      <c r="B253" s="26" t="s">
        <v>460</v>
      </c>
      <c r="C253" s="62">
        <v>76705</v>
      </c>
      <c r="D253" s="70">
        <f t="shared" si="7"/>
        <v>99.881732735999975</v>
      </c>
      <c r="E253" s="62" t="s">
        <v>16</v>
      </c>
      <c r="F253" s="130" t="s">
        <v>458</v>
      </c>
      <c r="G253" s="131"/>
      <c r="I253" s="63">
        <v>96.504089599999986</v>
      </c>
    </row>
    <row r="254" spans="1:9" ht="45.75" thickBot="1" x14ac:dyDescent="0.3">
      <c r="A254" s="61" t="s">
        <v>461</v>
      </c>
      <c r="B254" s="65" t="s">
        <v>462</v>
      </c>
      <c r="C254" s="25">
        <v>76805</v>
      </c>
      <c r="D254" s="70">
        <f t="shared" si="7"/>
        <v>99.881732735999975</v>
      </c>
      <c r="E254" s="62" t="s">
        <v>22</v>
      </c>
      <c r="F254" s="130" t="s">
        <v>463</v>
      </c>
      <c r="G254" s="145"/>
      <c r="I254" s="63">
        <v>96.504089599999986</v>
      </c>
    </row>
    <row r="255" spans="1:9" ht="15.75" thickBot="1" x14ac:dyDescent="0.3">
      <c r="A255" s="61" t="s">
        <v>464</v>
      </c>
      <c r="B255" s="26" t="s">
        <v>465</v>
      </c>
      <c r="C255" s="62">
        <v>74018</v>
      </c>
      <c r="D255" s="70">
        <f t="shared" si="7"/>
        <v>81.19128873599999</v>
      </c>
      <c r="E255" s="62" t="s">
        <v>16</v>
      </c>
      <c r="F255" s="130" t="s">
        <v>190</v>
      </c>
      <c r="G255" s="131"/>
      <c r="I255" s="63">
        <v>78.445689599999994</v>
      </c>
    </row>
    <row r="256" spans="1:9" ht="15.75" thickBot="1" x14ac:dyDescent="0.3">
      <c r="A256" s="61" t="s">
        <v>466</v>
      </c>
      <c r="B256" s="26" t="s">
        <v>467</v>
      </c>
      <c r="C256" s="62">
        <v>74021</v>
      </c>
      <c r="D256" s="70">
        <f t="shared" si="7"/>
        <v>99.881732735999975</v>
      </c>
      <c r="E256" s="62" t="s">
        <v>16</v>
      </c>
      <c r="F256" s="130" t="s">
        <v>190</v>
      </c>
      <c r="G256" s="131"/>
      <c r="I256" s="63">
        <v>96.504089599999986</v>
      </c>
    </row>
    <row r="257" spans="1:9" ht="15.75" thickBot="1" x14ac:dyDescent="0.3">
      <c r="A257" s="61" t="s">
        <v>468</v>
      </c>
      <c r="B257" s="26" t="s">
        <v>469</v>
      </c>
      <c r="C257" s="62">
        <v>73610</v>
      </c>
      <c r="D257" s="70">
        <f t="shared" si="7"/>
        <v>81.19128873599999</v>
      </c>
      <c r="E257" s="62" t="s">
        <v>16</v>
      </c>
      <c r="F257" s="130" t="s">
        <v>190</v>
      </c>
      <c r="G257" s="131"/>
      <c r="I257" s="63">
        <v>78.445689599999994</v>
      </c>
    </row>
    <row r="258" spans="1:9" ht="15.75" thickBot="1" x14ac:dyDescent="0.3">
      <c r="A258" s="61" t="s">
        <v>470</v>
      </c>
      <c r="B258" s="26" t="s">
        <v>471</v>
      </c>
      <c r="C258" s="62">
        <v>77080</v>
      </c>
      <c r="D258" s="70">
        <f t="shared" si="7"/>
        <v>99.881732735999975</v>
      </c>
      <c r="E258" s="62" t="s">
        <v>16</v>
      </c>
      <c r="F258" s="130" t="s">
        <v>463</v>
      </c>
      <c r="G258" s="131"/>
      <c r="I258" s="63">
        <v>96.504089599999986</v>
      </c>
    </row>
    <row r="259" spans="1:9" ht="15.75" thickBot="1" x14ac:dyDescent="0.3">
      <c r="A259" s="61" t="s">
        <v>472</v>
      </c>
      <c r="B259" s="26" t="s">
        <v>473</v>
      </c>
      <c r="C259" s="62">
        <v>77073</v>
      </c>
      <c r="D259" s="70">
        <f t="shared" si="7"/>
        <v>99.881732735999975</v>
      </c>
      <c r="E259" s="62" t="s">
        <v>16</v>
      </c>
      <c r="F259" s="130" t="s">
        <v>190</v>
      </c>
      <c r="G259" s="131"/>
      <c r="I259" s="63">
        <v>96.504089599999986</v>
      </c>
    </row>
    <row r="260" spans="1:9" ht="15.75" thickBot="1" x14ac:dyDescent="0.3">
      <c r="A260" s="61" t="s">
        <v>474</v>
      </c>
      <c r="B260" s="26" t="s">
        <v>475</v>
      </c>
      <c r="C260" s="62">
        <v>78306</v>
      </c>
      <c r="D260" s="70">
        <f t="shared" si="7"/>
        <v>363.23008869599994</v>
      </c>
      <c r="E260" s="62" t="s">
        <v>16</v>
      </c>
      <c r="F260" s="130" t="s">
        <v>463</v>
      </c>
      <c r="G260" s="131"/>
      <c r="I260" s="63">
        <v>350.94694559999999</v>
      </c>
    </row>
    <row r="261" spans="1:9" ht="15.75" thickBot="1" x14ac:dyDescent="0.3">
      <c r="A261" s="61" t="s">
        <v>476</v>
      </c>
      <c r="B261" s="26" t="s">
        <v>477</v>
      </c>
      <c r="C261" s="62">
        <v>77063</v>
      </c>
      <c r="D261" s="70">
        <f t="shared" si="7"/>
        <v>22.987349999999999</v>
      </c>
      <c r="E261" s="62" t="s">
        <v>16</v>
      </c>
      <c r="F261" s="130" t="s">
        <v>230</v>
      </c>
      <c r="G261" s="145"/>
      <c r="I261" s="63">
        <v>22.21</v>
      </c>
    </row>
    <row r="262" spans="1:9" ht="15.75" thickBot="1" x14ac:dyDescent="0.3">
      <c r="A262" s="61" t="s">
        <v>478</v>
      </c>
      <c r="B262" s="26" t="s">
        <v>479</v>
      </c>
      <c r="C262" s="62">
        <v>76641</v>
      </c>
      <c r="D262" s="70">
        <f t="shared" si="7"/>
        <v>99.881732735999975</v>
      </c>
      <c r="E262" s="62" t="s">
        <v>16</v>
      </c>
      <c r="F262" s="130" t="s">
        <v>190</v>
      </c>
      <c r="G262" s="131"/>
      <c r="I262" s="63">
        <v>96.504089599999986</v>
      </c>
    </row>
    <row r="263" spans="1:9" ht="15.75" thickBot="1" x14ac:dyDescent="0.3">
      <c r="A263" s="61" t="s">
        <v>480</v>
      </c>
      <c r="B263" s="26" t="s">
        <v>481</v>
      </c>
      <c r="C263" s="62">
        <v>76642</v>
      </c>
      <c r="D263" s="70">
        <f t="shared" si="7"/>
        <v>81.19128873599999</v>
      </c>
      <c r="E263" s="62" t="s">
        <v>16</v>
      </c>
      <c r="F263" s="130" t="s">
        <v>190</v>
      </c>
      <c r="G263" s="131"/>
      <c r="I263" s="63">
        <v>78.445689599999994</v>
      </c>
    </row>
    <row r="264" spans="1:9" ht="15.75" thickBot="1" x14ac:dyDescent="0.3">
      <c r="A264" s="61" t="s">
        <v>482</v>
      </c>
      <c r="B264" s="26" t="s">
        <v>483</v>
      </c>
      <c r="C264" s="62">
        <v>71120</v>
      </c>
      <c r="D264" s="70">
        <f t="shared" si="7"/>
        <v>81.19128873599999</v>
      </c>
      <c r="E264" s="62" t="s">
        <v>16</v>
      </c>
      <c r="F264" s="130" t="s">
        <v>190</v>
      </c>
      <c r="G264" s="131"/>
      <c r="I264" s="63">
        <v>78.445689599999994</v>
      </c>
    </row>
    <row r="265" spans="1:9" ht="15.75" thickBot="1" x14ac:dyDescent="0.3">
      <c r="A265" s="61" t="s">
        <v>484</v>
      </c>
      <c r="B265" s="26" t="s">
        <v>485</v>
      </c>
      <c r="C265" s="62">
        <v>76604</v>
      </c>
      <c r="D265" s="70">
        <f t="shared" si="7"/>
        <v>99.881732735999975</v>
      </c>
      <c r="E265" s="62" t="s">
        <v>16</v>
      </c>
      <c r="F265" s="130" t="s">
        <v>190</v>
      </c>
      <c r="G265" s="131"/>
      <c r="I265" s="63">
        <v>96.504089599999986</v>
      </c>
    </row>
    <row r="266" spans="1:9" ht="15.75" thickBot="1" x14ac:dyDescent="0.3">
      <c r="A266" s="61" t="s">
        <v>486</v>
      </c>
      <c r="B266" s="26" t="s">
        <v>487</v>
      </c>
      <c r="C266" s="62">
        <v>71045</v>
      </c>
      <c r="D266" s="70">
        <f t="shared" si="7"/>
        <v>81.19128873599999</v>
      </c>
      <c r="E266" s="62" t="s">
        <v>16</v>
      </c>
      <c r="F266" s="130" t="s">
        <v>458</v>
      </c>
      <c r="G266" s="131"/>
      <c r="I266" s="63">
        <v>78.445689599999994</v>
      </c>
    </row>
    <row r="267" spans="1:9" ht="15.75" thickBot="1" x14ac:dyDescent="0.3">
      <c r="A267" s="61" t="s">
        <v>488</v>
      </c>
      <c r="B267" s="26" t="s">
        <v>489</v>
      </c>
      <c r="C267" s="62">
        <v>71046</v>
      </c>
      <c r="D267" s="70">
        <f t="shared" si="7"/>
        <v>81.19128873599999</v>
      </c>
      <c r="E267" s="62" t="s">
        <v>16</v>
      </c>
      <c r="F267" s="130" t="s">
        <v>458</v>
      </c>
      <c r="G267" s="131"/>
      <c r="I267" s="63">
        <v>78.445689599999994</v>
      </c>
    </row>
    <row r="268" spans="1:9" ht="15.75" thickBot="1" x14ac:dyDescent="0.3">
      <c r="A268" s="61" t="s">
        <v>490</v>
      </c>
      <c r="B268" s="26" t="s">
        <v>491</v>
      </c>
      <c r="C268" s="62">
        <v>73000</v>
      </c>
      <c r="D268" s="70">
        <f t="shared" si="7"/>
        <v>81.19128873599999</v>
      </c>
      <c r="E268" s="62" t="s">
        <v>16</v>
      </c>
      <c r="F268" s="130" t="s">
        <v>190</v>
      </c>
      <c r="G268" s="131"/>
      <c r="I268" s="63">
        <v>78.445689599999994</v>
      </c>
    </row>
    <row r="269" spans="1:9" ht="15.75" thickBot="1" x14ac:dyDescent="0.3">
      <c r="A269" s="61" t="s">
        <v>492</v>
      </c>
      <c r="B269" s="26" t="s">
        <v>493</v>
      </c>
      <c r="C269" s="62">
        <v>74177</v>
      </c>
      <c r="D269" s="70">
        <f t="shared" si="7"/>
        <v>344.30601414599994</v>
      </c>
      <c r="E269" s="62" t="s">
        <v>22</v>
      </c>
      <c r="F269" s="130" t="s">
        <v>458</v>
      </c>
      <c r="G269" s="131"/>
      <c r="I269" s="63">
        <v>332.66281559999999</v>
      </c>
    </row>
    <row r="270" spans="1:9" ht="15.75" thickBot="1" x14ac:dyDescent="0.3">
      <c r="A270" s="61" t="s">
        <v>494</v>
      </c>
      <c r="B270" s="26" t="s">
        <v>495</v>
      </c>
      <c r="C270" s="62">
        <v>74176</v>
      </c>
      <c r="D270" s="70">
        <f t="shared" si="7"/>
        <v>218.22962414399998</v>
      </c>
      <c r="E270" s="62" t="s">
        <v>16</v>
      </c>
      <c r="F270" s="130" t="s">
        <v>458</v>
      </c>
      <c r="G270" s="131"/>
      <c r="I270" s="63">
        <v>210.84987839999999</v>
      </c>
    </row>
    <row r="271" spans="1:9" ht="15.75" thickBot="1" x14ac:dyDescent="0.3">
      <c r="A271" s="61" t="s">
        <v>496</v>
      </c>
      <c r="B271" s="26" t="s">
        <v>497</v>
      </c>
      <c r="C271" s="62">
        <v>74160</v>
      </c>
      <c r="D271" s="70">
        <f t="shared" si="7"/>
        <v>168.53173354800001</v>
      </c>
      <c r="E271" s="62" t="s">
        <v>16</v>
      </c>
      <c r="F271" s="130" t="s">
        <v>458</v>
      </c>
      <c r="G271" s="131"/>
      <c r="I271" s="63">
        <v>162.83259280000001</v>
      </c>
    </row>
    <row r="272" spans="1:9" ht="15.75" thickBot="1" x14ac:dyDescent="0.3">
      <c r="A272" s="61" t="s">
        <v>498</v>
      </c>
      <c r="B272" s="26" t="s">
        <v>499</v>
      </c>
      <c r="C272" s="62">
        <v>71275</v>
      </c>
      <c r="D272" s="70">
        <f t="shared" si="7"/>
        <v>168.53173354800001</v>
      </c>
      <c r="E272" s="62" t="s">
        <v>16</v>
      </c>
      <c r="F272" s="130" t="s">
        <v>458</v>
      </c>
      <c r="G272" s="131"/>
      <c r="I272" s="63">
        <v>162.83259280000001</v>
      </c>
    </row>
    <row r="273" spans="1:9" ht="15.75" thickBot="1" x14ac:dyDescent="0.3">
      <c r="A273" s="61" t="s">
        <v>500</v>
      </c>
      <c r="B273" s="26" t="s">
        <v>501</v>
      </c>
      <c r="C273" s="62">
        <v>70450</v>
      </c>
      <c r="D273" s="70">
        <f t="shared" si="7"/>
        <v>99.881732735999975</v>
      </c>
      <c r="E273" s="62" t="s">
        <v>22</v>
      </c>
      <c r="F273" s="130" t="s">
        <v>458</v>
      </c>
      <c r="G273" s="131"/>
      <c r="I273" s="63">
        <v>96.504089599999986</v>
      </c>
    </row>
    <row r="274" spans="1:9" ht="15.75" thickBot="1" x14ac:dyDescent="0.3">
      <c r="A274" s="61" t="s">
        <v>502</v>
      </c>
      <c r="B274" s="26" t="s">
        <v>503</v>
      </c>
      <c r="C274" s="62">
        <v>73700</v>
      </c>
      <c r="D274" s="70">
        <f t="shared" si="7"/>
        <v>99.881732735999975</v>
      </c>
      <c r="E274" s="62" t="s">
        <v>16</v>
      </c>
      <c r="F274" s="130" t="s">
        <v>458</v>
      </c>
      <c r="G274" s="131"/>
      <c r="I274" s="63">
        <v>96.504089599999986</v>
      </c>
    </row>
    <row r="275" spans="1:9" ht="15.75" thickBot="1" x14ac:dyDescent="0.3">
      <c r="A275" s="61" t="s">
        <v>504</v>
      </c>
      <c r="B275" s="26" t="s">
        <v>505</v>
      </c>
      <c r="C275" s="62">
        <v>72131</v>
      </c>
      <c r="D275" s="70">
        <f t="shared" si="7"/>
        <v>99.881732735999975</v>
      </c>
      <c r="E275" s="62" t="s">
        <v>16</v>
      </c>
      <c r="F275" s="130" t="s">
        <v>458</v>
      </c>
      <c r="G275" s="131"/>
      <c r="I275" s="63">
        <v>96.504089599999986</v>
      </c>
    </row>
    <row r="276" spans="1:9" ht="15.75" thickBot="1" x14ac:dyDescent="0.3">
      <c r="A276" s="61" t="s">
        <v>506</v>
      </c>
      <c r="B276" s="26" t="s">
        <v>507</v>
      </c>
      <c r="C276" s="62">
        <v>70486</v>
      </c>
      <c r="D276" s="70">
        <f t="shared" si="7"/>
        <v>99.881732735999975</v>
      </c>
      <c r="E276" s="62" t="s">
        <v>16</v>
      </c>
      <c r="F276" s="130" t="s">
        <v>458</v>
      </c>
      <c r="G276" s="131"/>
      <c r="I276" s="63">
        <v>96.504089599999986</v>
      </c>
    </row>
    <row r="277" spans="1:9" ht="15.75" thickBot="1" x14ac:dyDescent="0.3">
      <c r="A277" s="61" t="s">
        <v>508</v>
      </c>
      <c r="B277" s="26" t="s">
        <v>509</v>
      </c>
      <c r="C277" s="62">
        <v>70491</v>
      </c>
      <c r="D277" s="70">
        <f t="shared" si="7"/>
        <v>168.53173354800001</v>
      </c>
      <c r="E277" s="62" t="s">
        <v>16</v>
      </c>
      <c r="F277" s="130" t="s">
        <v>458</v>
      </c>
      <c r="G277" s="131"/>
      <c r="I277" s="63">
        <v>162.83259280000001</v>
      </c>
    </row>
    <row r="278" spans="1:9" ht="15.75" thickBot="1" x14ac:dyDescent="0.3">
      <c r="A278" s="61" t="s">
        <v>510</v>
      </c>
      <c r="B278" s="26" t="s">
        <v>511</v>
      </c>
      <c r="C278" s="62">
        <v>72125</v>
      </c>
      <c r="D278" s="70">
        <f t="shared" si="7"/>
        <v>99.881732735999975</v>
      </c>
      <c r="E278" s="62" t="s">
        <v>16</v>
      </c>
      <c r="F278" s="130" t="s">
        <v>458</v>
      </c>
      <c r="G278" s="131"/>
      <c r="I278" s="63">
        <v>96.504089599999986</v>
      </c>
    </row>
    <row r="279" spans="1:9" ht="15.75" thickBot="1" x14ac:dyDescent="0.3">
      <c r="A279" s="61" t="s">
        <v>512</v>
      </c>
      <c r="B279" s="65" t="s">
        <v>513</v>
      </c>
      <c r="C279" s="25">
        <v>72193</v>
      </c>
      <c r="D279" s="70">
        <f t="shared" si="7"/>
        <v>168.53173354800001</v>
      </c>
      <c r="E279" s="62" t="s">
        <v>22</v>
      </c>
      <c r="F279" s="130" t="s">
        <v>458</v>
      </c>
      <c r="G279" s="145"/>
      <c r="I279" s="63">
        <v>162.83259280000001</v>
      </c>
    </row>
    <row r="280" spans="1:9" ht="15.75" thickBot="1" x14ac:dyDescent="0.3">
      <c r="A280" s="61" t="s">
        <v>514</v>
      </c>
      <c r="B280" s="26" t="s">
        <v>515</v>
      </c>
      <c r="C280" s="62">
        <v>71260</v>
      </c>
      <c r="D280" s="70">
        <f t="shared" si="7"/>
        <v>168.53173354800001</v>
      </c>
      <c r="E280" s="62" t="s">
        <v>16</v>
      </c>
      <c r="F280" s="130" t="s">
        <v>458</v>
      </c>
      <c r="G280" s="131"/>
      <c r="I280" s="63">
        <v>162.83259280000001</v>
      </c>
    </row>
    <row r="281" spans="1:9" ht="15.75" thickBot="1" x14ac:dyDescent="0.3">
      <c r="A281" s="61" t="s">
        <v>516</v>
      </c>
      <c r="B281" s="26" t="s">
        <v>517</v>
      </c>
      <c r="C281" s="62">
        <v>71250</v>
      </c>
      <c r="D281" s="70">
        <f t="shared" si="7"/>
        <v>99.881732735999975</v>
      </c>
      <c r="E281" s="62" t="s">
        <v>16</v>
      </c>
      <c r="F281" s="130" t="s">
        <v>458</v>
      </c>
      <c r="G281" s="131"/>
      <c r="I281" s="63">
        <v>96.504089599999986</v>
      </c>
    </row>
    <row r="282" spans="1:9" ht="15.75" thickBot="1" x14ac:dyDescent="0.3">
      <c r="A282" s="61" t="s">
        <v>518</v>
      </c>
      <c r="B282" s="26" t="s">
        <v>519</v>
      </c>
      <c r="C282" s="62">
        <v>77066</v>
      </c>
      <c r="D282" s="70">
        <f t="shared" si="7"/>
        <v>106.62569999999998</v>
      </c>
      <c r="E282" s="62" t="s">
        <v>22</v>
      </c>
      <c r="F282" s="130" t="s">
        <v>230</v>
      </c>
      <c r="G282" s="145"/>
      <c r="I282" s="63">
        <v>103.02</v>
      </c>
    </row>
    <row r="283" spans="1:9" ht="15.75" thickBot="1" x14ac:dyDescent="0.3">
      <c r="A283" s="61" t="s">
        <v>520</v>
      </c>
      <c r="B283" s="26" t="s">
        <v>521</v>
      </c>
      <c r="C283" s="62">
        <v>77065</v>
      </c>
      <c r="D283" s="70">
        <f t="shared" si="7"/>
        <v>83.638350000000003</v>
      </c>
      <c r="E283" s="62" t="s">
        <v>22</v>
      </c>
      <c r="F283" s="130" t="s">
        <v>230</v>
      </c>
      <c r="G283" s="145"/>
      <c r="I283" s="63">
        <v>80.81</v>
      </c>
    </row>
    <row r="284" spans="1:9" ht="15.75" thickBot="1" x14ac:dyDescent="0.3">
      <c r="A284" s="61" t="s">
        <v>522</v>
      </c>
      <c r="B284" s="26" t="s">
        <v>523</v>
      </c>
      <c r="C284" s="62">
        <v>73080</v>
      </c>
      <c r="D284" s="70">
        <f t="shared" si="7"/>
        <v>81.19128873599999</v>
      </c>
      <c r="E284" s="62" t="s">
        <v>16</v>
      </c>
      <c r="F284" s="130" t="s">
        <v>190</v>
      </c>
      <c r="G284" s="131"/>
      <c r="I284" s="63">
        <v>78.445689599999994</v>
      </c>
    </row>
    <row r="285" spans="1:9" ht="15.75" thickBot="1" x14ac:dyDescent="0.3">
      <c r="A285" s="61" t="s">
        <v>524</v>
      </c>
      <c r="B285" s="26" t="s">
        <v>525</v>
      </c>
      <c r="C285" s="62">
        <v>74220</v>
      </c>
      <c r="D285" s="70">
        <f t="shared" si="7"/>
        <v>168.53173354800001</v>
      </c>
      <c r="E285" s="62" t="s">
        <v>16</v>
      </c>
      <c r="F285" s="130" t="s">
        <v>190</v>
      </c>
      <c r="G285" s="131"/>
      <c r="I285" s="63">
        <v>162.83259280000001</v>
      </c>
    </row>
    <row r="286" spans="1:9" ht="15.75" thickBot="1" x14ac:dyDescent="0.3">
      <c r="A286" s="61" t="s">
        <v>526</v>
      </c>
      <c r="B286" s="26" t="s">
        <v>527</v>
      </c>
      <c r="C286" s="62">
        <v>73552</v>
      </c>
      <c r="D286" s="70">
        <f t="shared" si="7"/>
        <v>81.19128873599999</v>
      </c>
      <c r="E286" s="62" t="s">
        <v>16</v>
      </c>
      <c r="F286" s="130" t="s">
        <v>190</v>
      </c>
      <c r="G286" s="131"/>
      <c r="I286" s="63">
        <v>78.445689599999994</v>
      </c>
    </row>
    <row r="287" spans="1:9" ht="15.75" thickBot="1" x14ac:dyDescent="0.3">
      <c r="A287" s="61" t="s">
        <v>528</v>
      </c>
      <c r="B287" s="26" t="s">
        <v>529</v>
      </c>
      <c r="C287" s="62">
        <v>73140</v>
      </c>
      <c r="D287" s="70">
        <f t="shared" si="7"/>
        <v>81.19128873599999</v>
      </c>
      <c r="E287" s="62" t="s">
        <v>16</v>
      </c>
      <c r="F287" s="130" t="s">
        <v>190</v>
      </c>
      <c r="G287" s="131"/>
      <c r="I287" s="63">
        <v>78.445689599999994</v>
      </c>
    </row>
    <row r="288" spans="1:9" ht="15.75" thickBot="1" x14ac:dyDescent="0.3">
      <c r="A288" s="61" t="s">
        <v>530</v>
      </c>
      <c r="B288" s="26" t="s">
        <v>531</v>
      </c>
      <c r="C288" s="62">
        <v>73620</v>
      </c>
      <c r="D288" s="70">
        <f t="shared" si="7"/>
        <v>81.19128873599999</v>
      </c>
      <c r="E288" s="62" t="s">
        <v>16</v>
      </c>
      <c r="F288" s="130" t="s">
        <v>190</v>
      </c>
      <c r="G288" s="131"/>
      <c r="I288" s="63">
        <v>78.445689599999994</v>
      </c>
    </row>
    <row r="289" spans="1:9" ht="15.75" thickBot="1" x14ac:dyDescent="0.3">
      <c r="A289" s="61" t="s">
        <v>532</v>
      </c>
      <c r="B289" s="26" t="s">
        <v>531</v>
      </c>
      <c r="C289" s="62">
        <v>73630</v>
      </c>
      <c r="D289" s="70">
        <f t="shared" si="7"/>
        <v>81.19128873599999</v>
      </c>
      <c r="E289" s="62" t="s">
        <v>16</v>
      </c>
      <c r="F289" s="130" t="s">
        <v>190</v>
      </c>
      <c r="G289" s="131"/>
      <c r="I289" s="63">
        <v>78.445689599999994</v>
      </c>
    </row>
    <row r="290" spans="1:9" ht="15.75" thickBot="1" x14ac:dyDescent="0.3">
      <c r="A290" s="61" t="s">
        <v>533</v>
      </c>
      <c r="B290" s="26" t="s">
        <v>534</v>
      </c>
      <c r="C290" s="62">
        <v>73090</v>
      </c>
      <c r="D290" s="70">
        <f t="shared" si="7"/>
        <v>81.19128873599999</v>
      </c>
      <c r="E290" s="62" t="s">
        <v>16</v>
      </c>
      <c r="F290" s="130" t="s">
        <v>190</v>
      </c>
      <c r="G290" s="131"/>
      <c r="I290" s="63">
        <v>78.445689599999994</v>
      </c>
    </row>
    <row r="291" spans="1:9" ht="15.75" thickBot="1" x14ac:dyDescent="0.3">
      <c r="A291" s="61" t="s">
        <v>535</v>
      </c>
      <c r="B291" s="26" t="s">
        <v>536</v>
      </c>
      <c r="C291" s="62">
        <v>78264</v>
      </c>
      <c r="D291" s="70">
        <f t="shared" si="7"/>
        <v>363.23008869599994</v>
      </c>
      <c r="E291" s="62" t="s">
        <v>16</v>
      </c>
      <c r="F291" s="130" t="s">
        <v>463</v>
      </c>
      <c r="G291" s="131"/>
      <c r="I291" s="63">
        <v>350.94694559999999</v>
      </c>
    </row>
    <row r="292" spans="1:9" ht="15.75" thickBot="1" x14ac:dyDescent="0.3">
      <c r="A292" s="61" t="s">
        <v>537</v>
      </c>
      <c r="B292" s="26" t="s">
        <v>538</v>
      </c>
      <c r="C292" s="62">
        <v>73130</v>
      </c>
      <c r="D292" s="70">
        <f t="shared" si="7"/>
        <v>81.19128873599999</v>
      </c>
      <c r="E292" s="62" t="s">
        <v>16</v>
      </c>
      <c r="F292" s="130" t="s">
        <v>190</v>
      </c>
      <c r="G292" s="131"/>
      <c r="I292" s="63">
        <v>78.445689599999994</v>
      </c>
    </row>
    <row r="293" spans="1:9" ht="15.75" thickBot="1" x14ac:dyDescent="0.3">
      <c r="A293" s="61" t="s">
        <v>539</v>
      </c>
      <c r="B293" s="26" t="s">
        <v>540</v>
      </c>
      <c r="C293" s="62">
        <v>76536</v>
      </c>
      <c r="D293" s="70">
        <f t="shared" si="7"/>
        <v>99.881732735999975</v>
      </c>
      <c r="E293" s="62" t="s">
        <v>16</v>
      </c>
      <c r="F293" s="130" t="s">
        <v>190</v>
      </c>
      <c r="G293" s="131"/>
      <c r="I293" s="63">
        <v>96.504089599999986</v>
      </c>
    </row>
    <row r="294" spans="1:9" ht="15.75" thickBot="1" x14ac:dyDescent="0.3">
      <c r="A294" s="61" t="s">
        <v>541</v>
      </c>
      <c r="B294" s="26" t="s">
        <v>542</v>
      </c>
      <c r="C294" s="62">
        <v>78226</v>
      </c>
      <c r="D294" s="70">
        <f t="shared" si="7"/>
        <v>363.23008869599994</v>
      </c>
      <c r="E294" s="62" t="s">
        <v>16</v>
      </c>
      <c r="F294" s="130" t="s">
        <v>463</v>
      </c>
      <c r="G294" s="131"/>
      <c r="I294" s="63">
        <v>350.94694559999999</v>
      </c>
    </row>
    <row r="295" spans="1:9" ht="15.75" thickBot="1" x14ac:dyDescent="0.3">
      <c r="A295" s="61" t="s">
        <v>543</v>
      </c>
      <c r="B295" s="26" t="s">
        <v>544</v>
      </c>
      <c r="C295" s="62">
        <v>73502</v>
      </c>
      <c r="D295" s="70">
        <f t="shared" si="7"/>
        <v>81.19128873599999</v>
      </c>
      <c r="E295" s="62" t="s">
        <v>16</v>
      </c>
      <c r="F295" s="130" t="s">
        <v>190</v>
      </c>
      <c r="G295" s="131"/>
      <c r="I295" s="63">
        <v>78.445689599999994</v>
      </c>
    </row>
    <row r="296" spans="1:9" ht="15.75" thickBot="1" x14ac:dyDescent="0.3">
      <c r="A296" s="61" t="s">
        <v>545</v>
      </c>
      <c r="B296" s="26" t="s">
        <v>546</v>
      </c>
      <c r="C296" s="62">
        <v>73521</v>
      </c>
      <c r="D296" s="70">
        <f t="shared" si="7"/>
        <v>99.881732735999975</v>
      </c>
      <c r="E296" s="62" t="s">
        <v>16</v>
      </c>
      <c r="F296" s="130" t="s">
        <v>190</v>
      </c>
      <c r="G296" s="131"/>
      <c r="I296" s="63">
        <v>96.504089599999986</v>
      </c>
    </row>
    <row r="297" spans="1:9" ht="15.75" thickBot="1" x14ac:dyDescent="0.3">
      <c r="A297" s="61" t="s">
        <v>547</v>
      </c>
      <c r="B297" s="26" t="s">
        <v>548</v>
      </c>
      <c r="C297" s="62">
        <v>73523</v>
      </c>
      <c r="D297" s="70">
        <f t="shared" si="7"/>
        <v>99.881732735999975</v>
      </c>
      <c r="E297" s="62" t="s">
        <v>16</v>
      </c>
      <c r="F297" s="130" t="s">
        <v>463</v>
      </c>
      <c r="G297" s="131"/>
      <c r="I297" s="63">
        <v>96.504089599999986</v>
      </c>
    </row>
    <row r="298" spans="1:9" ht="15.75" thickBot="1" x14ac:dyDescent="0.3">
      <c r="A298" s="61" t="s">
        <v>549</v>
      </c>
      <c r="B298" s="26" t="s">
        <v>550</v>
      </c>
      <c r="C298" s="62">
        <v>73503</v>
      </c>
      <c r="D298" s="70">
        <f t="shared" si="7"/>
        <v>99.881732735999975</v>
      </c>
      <c r="E298" s="62" t="s">
        <v>16</v>
      </c>
      <c r="F298" s="130" t="s">
        <v>190</v>
      </c>
      <c r="G298" s="131"/>
      <c r="I298" s="63">
        <v>96.504089599999986</v>
      </c>
    </row>
    <row r="299" spans="1:9" ht="15.75" thickBot="1" x14ac:dyDescent="0.3">
      <c r="A299" s="61" t="s">
        <v>551</v>
      </c>
      <c r="B299" s="26" t="s">
        <v>552</v>
      </c>
      <c r="C299" s="62">
        <v>73060</v>
      </c>
      <c r="D299" s="70">
        <f t="shared" si="7"/>
        <v>81.19128873599999</v>
      </c>
      <c r="E299" s="62" t="s">
        <v>16</v>
      </c>
      <c r="F299" s="130" t="s">
        <v>190</v>
      </c>
      <c r="G299" s="131"/>
      <c r="I299" s="63">
        <v>78.445689599999994</v>
      </c>
    </row>
    <row r="300" spans="1:9" ht="15.75" thickBot="1" x14ac:dyDescent="0.3">
      <c r="A300" s="61" t="s">
        <v>553</v>
      </c>
      <c r="B300" s="26" t="s">
        <v>554</v>
      </c>
      <c r="C300" s="62">
        <v>76882</v>
      </c>
      <c r="D300" s="70">
        <f t="shared" si="7"/>
        <v>99.881732735999975</v>
      </c>
      <c r="E300" s="62" t="s">
        <v>16</v>
      </c>
      <c r="F300" s="130" t="s">
        <v>190</v>
      </c>
      <c r="G300" s="131"/>
      <c r="I300" s="63">
        <v>96.504089599999986</v>
      </c>
    </row>
    <row r="301" spans="1:9" ht="15.75" thickBot="1" x14ac:dyDescent="0.3">
      <c r="A301" s="61" t="s">
        <v>555</v>
      </c>
      <c r="B301" s="26" t="s">
        <v>556</v>
      </c>
      <c r="C301" s="62">
        <v>73560</v>
      </c>
      <c r="D301" s="70">
        <f t="shared" si="7"/>
        <v>81.19128873599999</v>
      </c>
      <c r="E301" s="62" t="s">
        <v>16</v>
      </c>
      <c r="F301" s="130" t="s">
        <v>190</v>
      </c>
      <c r="G301" s="131"/>
      <c r="I301" s="63">
        <v>78.445689599999994</v>
      </c>
    </row>
    <row r="302" spans="1:9" ht="15.75" thickBot="1" x14ac:dyDescent="0.3">
      <c r="A302" s="61" t="s">
        <v>557</v>
      </c>
      <c r="B302" s="26" t="s">
        <v>558</v>
      </c>
      <c r="C302" s="62">
        <v>73562</v>
      </c>
      <c r="D302" s="70">
        <f t="shared" si="7"/>
        <v>81.19128873599999</v>
      </c>
      <c r="E302" s="62" t="s">
        <v>16</v>
      </c>
      <c r="F302" s="130" t="s">
        <v>190</v>
      </c>
      <c r="G302" s="131"/>
      <c r="I302" s="63">
        <v>78.445689599999994</v>
      </c>
    </row>
    <row r="303" spans="1:9" ht="15.75" thickBot="1" x14ac:dyDescent="0.3">
      <c r="A303" s="61" t="s">
        <v>559</v>
      </c>
      <c r="B303" s="26" t="s">
        <v>560</v>
      </c>
      <c r="C303" s="62">
        <v>73564</v>
      </c>
      <c r="D303" s="70">
        <f t="shared" si="7"/>
        <v>99.881732735999975</v>
      </c>
      <c r="E303" s="62" t="s">
        <v>16</v>
      </c>
      <c r="F303" s="130" t="s">
        <v>190</v>
      </c>
      <c r="G303" s="131"/>
      <c r="I303" s="63">
        <v>96.504089599999986</v>
      </c>
    </row>
    <row r="304" spans="1:9" ht="15.75" thickBot="1" x14ac:dyDescent="0.3">
      <c r="A304" s="61" t="s">
        <v>561</v>
      </c>
      <c r="B304" s="26" t="s">
        <v>562</v>
      </c>
      <c r="C304" s="26">
        <v>73720</v>
      </c>
      <c r="D304" s="70">
        <f t="shared" si="7"/>
        <v>344.30601414599994</v>
      </c>
      <c r="E304" s="62" t="s">
        <v>16</v>
      </c>
      <c r="F304" s="130" t="s">
        <v>458</v>
      </c>
      <c r="G304" s="131"/>
      <c r="I304" s="63">
        <v>332.66281559999999</v>
      </c>
    </row>
    <row r="305" spans="1:9" ht="15.75" thickBot="1" x14ac:dyDescent="0.3">
      <c r="A305" s="61" t="s">
        <v>563</v>
      </c>
      <c r="B305" s="26" t="s">
        <v>564</v>
      </c>
      <c r="C305" s="62">
        <v>73590</v>
      </c>
      <c r="D305" s="70">
        <f t="shared" si="7"/>
        <v>81.19128873599999</v>
      </c>
      <c r="E305" s="62" t="s">
        <v>16</v>
      </c>
      <c r="F305" s="130" t="s">
        <v>190</v>
      </c>
      <c r="G305" s="131"/>
      <c r="I305" s="63">
        <v>78.445689599999994</v>
      </c>
    </row>
    <row r="306" spans="1:9" ht="15.75" thickBot="1" x14ac:dyDescent="0.3">
      <c r="A306" s="61" t="s">
        <v>565</v>
      </c>
      <c r="B306" s="26" t="s">
        <v>566</v>
      </c>
      <c r="C306" s="62">
        <v>72100</v>
      </c>
      <c r="D306" s="70">
        <f t="shared" si="7"/>
        <v>99.881732735999975</v>
      </c>
      <c r="E306" s="62" t="s">
        <v>16</v>
      </c>
      <c r="F306" s="130" t="s">
        <v>190</v>
      </c>
      <c r="G306" s="131"/>
      <c r="I306" s="63">
        <v>96.504089599999986</v>
      </c>
    </row>
    <row r="307" spans="1:9" ht="15.75" thickBot="1" x14ac:dyDescent="0.3">
      <c r="A307" s="61" t="s">
        <v>567</v>
      </c>
      <c r="B307" s="26" t="s">
        <v>568</v>
      </c>
      <c r="C307" s="62">
        <v>72110</v>
      </c>
      <c r="D307" s="70">
        <f t="shared" si="7"/>
        <v>99.881732735999975</v>
      </c>
      <c r="E307" s="62" t="s">
        <v>22</v>
      </c>
      <c r="F307" s="130" t="s">
        <v>190</v>
      </c>
      <c r="G307" s="131"/>
      <c r="I307" s="63">
        <v>96.504089599999986</v>
      </c>
    </row>
    <row r="308" spans="1:9" ht="15.75" thickBot="1" x14ac:dyDescent="0.3">
      <c r="A308" s="61" t="s">
        <v>569</v>
      </c>
      <c r="B308" s="26" t="s">
        <v>570</v>
      </c>
      <c r="C308" s="62" t="s">
        <v>571</v>
      </c>
      <c r="D308" s="70">
        <f t="shared" si="7"/>
        <v>22.987349999999999</v>
      </c>
      <c r="E308" s="66" t="s">
        <v>16</v>
      </c>
      <c r="F308" s="130" t="s">
        <v>230</v>
      </c>
      <c r="G308" s="145"/>
      <c r="I308" s="63">
        <v>22.21</v>
      </c>
    </row>
    <row r="309" spans="1:9" ht="15.75" thickBot="1" x14ac:dyDescent="0.3">
      <c r="A309" s="61" t="s">
        <v>572</v>
      </c>
      <c r="B309" s="26" t="s">
        <v>573</v>
      </c>
      <c r="C309" s="62">
        <v>74183</v>
      </c>
      <c r="D309" s="70">
        <f t="shared" si="7"/>
        <v>344.30601414599994</v>
      </c>
      <c r="E309" s="62" t="s">
        <v>16</v>
      </c>
      <c r="F309" s="130" t="s">
        <v>458</v>
      </c>
      <c r="G309" s="131"/>
      <c r="I309" s="63">
        <v>332.66281559999999</v>
      </c>
    </row>
    <row r="310" spans="1:9" ht="15.75" thickBot="1" x14ac:dyDescent="0.3">
      <c r="A310" s="61" t="s">
        <v>574</v>
      </c>
      <c r="B310" s="26" t="s">
        <v>575</v>
      </c>
      <c r="C310" s="62">
        <v>70553</v>
      </c>
      <c r="D310" s="70">
        <f t="shared" si="7"/>
        <v>344.30601414599994</v>
      </c>
      <c r="E310" s="62" t="s">
        <v>22</v>
      </c>
      <c r="F310" s="130" t="s">
        <v>458</v>
      </c>
      <c r="G310" s="131"/>
      <c r="I310" s="63">
        <v>332.66281559999999</v>
      </c>
    </row>
    <row r="311" spans="1:9" ht="15.75" thickBot="1" x14ac:dyDescent="0.3">
      <c r="A311" s="61" t="s">
        <v>576</v>
      </c>
      <c r="B311" s="26" t="s">
        <v>577</v>
      </c>
      <c r="C311" s="62">
        <v>70551</v>
      </c>
      <c r="D311" s="70">
        <f t="shared" si="7"/>
        <v>218.22962414399998</v>
      </c>
      <c r="E311" s="62" t="s">
        <v>16</v>
      </c>
      <c r="F311" s="130" t="s">
        <v>458</v>
      </c>
      <c r="G311" s="131"/>
      <c r="I311" s="63">
        <v>210.84987839999999</v>
      </c>
    </row>
    <row r="312" spans="1:9" ht="15.75" thickBot="1" x14ac:dyDescent="0.3">
      <c r="A312" s="61" t="s">
        <v>578</v>
      </c>
      <c r="B312" s="26" t="s">
        <v>579</v>
      </c>
      <c r="C312" s="62" t="s">
        <v>580</v>
      </c>
      <c r="D312" s="70">
        <f t="shared" si="7"/>
        <v>344.30601414599994</v>
      </c>
      <c r="E312" s="66" t="s">
        <v>16</v>
      </c>
      <c r="F312" s="130" t="s">
        <v>458</v>
      </c>
      <c r="G312" s="131"/>
      <c r="I312" s="63">
        <v>332.66281559999999</v>
      </c>
    </row>
    <row r="313" spans="1:9" ht="15.75" thickBot="1" x14ac:dyDescent="0.3">
      <c r="A313" s="61" t="s">
        <v>581</v>
      </c>
      <c r="B313" s="26" t="s">
        <v>582</v>
      </c>
      <c r="C313" s="62">
        <v>73721</v>
      </c>
      <c r="D313" s="70">
        <f t="shared" si="7"/>
        <v>218.22962414399998</v>
      </c>
      <c r="E313" s="62" t="s">
        <v>22</v>
      </c>
      <c r="F313" s="130" t="s">
        <v>458</v>
      </c>
      <c r="G313" s="131"/>
      <c r="I313" s="63">
        <v>210.84987839999999</v>
      </c>
    </row>
    <row r="314" spans="1:9" ht="15.75" thickBot="1" x14ac:dyDescent="0.3">
      <c r="A314" s="61" t="s">
        <v>583</v>
      </c>
      <c r="B314" s="26" t="s">
        <v>584</v>
      </c>
      <c r="C314" s="62">
        <v>73223</v>
      </c>
      <c r="D314" s="70">
        <f t="shared" si="7"/>
        <v>344.30601414599994</v>
      </c>
      <c r="E314" s="62" t="s">
        <v>16</v>
      </c>
      <c r="F314" s="130" t="s">
        <v>458</v>
      </c>
      <c r="G314" s="131"/>
      <c r="I314" s="63">
        <v>332.66281559999999</v>
      </c>
    </row>
    <row r="315" spans="1:9" ht="15.75" thickBot="1" x14ac:dyDescent="0.3">
      <c r="A315" s="61" t="s">
        <v>585</v>
      </c>
      <c r="B315" s="26" t="s">
        <v>586</v>
      </c>
      <c r="C315" s="62">
        <v>73222</v>
      </c>
      <c r="D315" s="70">
        <f t="shared" si="7"/>
        <v>692.24731964999989</v>
      </c>
      <c r="E315" s="62" t="s">
        <v>16</v>
      </c>
      <c r="F315" s="130" t="s">
        <v>458</v>
      </c>
      <c r="G315" s="131"/>
      <c r="I315" s="63">
        <v>668.83798999999999</v>
      </c>
    </row>
    <row r="316" spans="1:9" ht="15.75" thickBot="1" x14ac:dyDescent="0.3">
      <c r="A316" s="61" t="s">
        <v>587</v>
      </c>
      <c r="B316" s="26" t="s">
        <v>588</v>
      </c>
      <c r="C316" s="62">
        <v>73221</v>
      </c>
      <c r="D316" s="70">
        <f t="shared" ref="D316:D341" si="8">$I316*1.035</f>
        <v>218.22962414399998</v>
      </c>
      <c r="E316" s="62" t="s">
        <v>16</v>
      </c>
      <c r="F316" s="130" t="s">
        <v>458</v>
      </c>
      <c r="G316" s="131"/>
      <c r="I316" s="63">
        <v>210.84987839999999</v>
      </c>
    </row>
    <row r="317" spans="1:9" ht="15.75" thickBot="1" x14ac:dyDescent="0.3">
      <c r="A317" s="61" t="s">
        <v>589</v>
      </c>
      <c r="B317" s="26" t="s">
        <v>590</v>
      </c>
      <c r="C317" s="62">
        <v>72158</v>
      </c>
      <c r="D317" s="70">
        <f t="shared" si="8"/>
        <v>344.30601414599994</v>
      </c>
      <c r="E317" s="62" t="s">
        <v>16</v>
      </c>
      <c r="F317" s="130" t="s">
        <v>458</v>
      </c>
      <c r="G317" s="131"/>
      <c r="I317" s="63">
        <v>332.66281559999999</v>
      </c>
    </row>
    <row r="318" spans="1:9" ht="15.75" thickBot="1" x14ac:dyDescent="0.3">
      <c r="A318" s="61" t="s">
        <v>591</v>
      </c>
      <c r="B318" s="26" t="s">
        <v>592</v>
      </c>
      <c r="C318" s="62">
        <v>72148</v>
      </c>
      <c r="D318" s="70">
        <f t="shared" si="8"/>
        <v>218.22962414399998</v>
      </c>
      <c r="E318" s="62" t="s">
        <v>22</v>
      </c>
      <c r="F318" s="130" t="s">
        <v>458</v>
      </c>
      <c r="G318" s="131"/>
      <c r="I318" s="63">
        <v>210.84987839999999</v>
      </c>
    </row>
    <row r="319" spans="1:9" ht="15.75" thickBot="1" x14ac:dyDescent="0.3">
      <c r="A319" s="61" t="s">
        <v>593</v>
      </c>
      <c r="B319" s="26" t="s">
        <v>594</v>
      </c>
      <c r="C319" s="62">
        <v>72141</v>
      </c>
      <c r="D319" s="70">
        <f t="shared" si="8"/>
        <v>218.22962414399998</v>
      </c>
      <c r="E319" s="62" t="s">
        <v>16</v>
      </c>
      <c r="F319" s="130" t="s">
        <v>458</v>
      </c>
      <c r="G319" s="131"/>
      <c r="I319" s="63">
        <v>210.84987839999999</v>
      </c>
    </row>
    <row r="320" spans="1:9" ht="15.75" thickBot="1" x14ac:dyDescent="0.3">
      <c r="A320" s="61" t="s">
        <v>595</v>
      </c>
      <c r="B320" s="26" t="s">
        <v>596</v>
      </c>
      <c r="C320" s="62">
        <v>72197</v>
      </c>
      <c r="D320" s="70">
        <f t="shared" si="8"/>
        <v>344.30601414599994</v>
      </c>
      <c r="E320" s="62" t="s">
        <v>16</v>
      </c>
      <c r="F320" s="130" t="s">
        <v>458</v>
      </c>
      <c r="G320" s="131"/>
      <c r="I320" s="63">
        <v>332.66281559999999</v>
      </c>
    </row>
    <row r="321" spans="1:9" ht="15.75" thickBot="1" x14ac:dyDescent="0.3">
      <c r="A321" s="61" t="s">
        <v>597</v>
      </c>
      <c r="B321" s="26" t="s">
        <v>598</v>
      </c>
      <c r="C321" s="62">
        <v>78452</v>
      </c>
      <c r="D321" s="70">
        <f t="shared" si="8"/>
        <v>1240.3632803939997</v>
      </c>
      <c r="E321" s="62" t="s">
        <v>16</v>
      </c>
      <c r="F321" s="130" t="s">
        <v>463</v>
      </c>
      <c r="G321" s="131"/>
      <c r="I321" s="63">
        <v>1198.4186283999998</v>
      </c>
    </row>
    <row r="322" spans="1:9" ht="15.75" thickBot="1" x14ac:dyDescent="0.3">
      <c r="A322" s="61" t="s">
        <v>599</v>
      </c>
      <c r="B322" s="26" t="s">
        <v>600</v>
      </c>
      <c r="C322" s="62">
        <v>72040</v>
      </c>
      <c r="D322" s="70">
        <f t="shared" si="8"/>
        <v>81.19128873599999</v>
      </c>
      <c r="E322" s="62" t="s">
        <v>16</v>
      </c>
      <c r="F322" s="130" t="s">
        <v>190</v>
      </c>
      <c r="G322" s="131"/>
      <c r="I322" s="63">
        <v>78.445689599999994</v>
      </c>
    </row>
    <row r="323" spans="1:9" ht="15.75" thickBot="1" x14ac:dyDescent="0.3">
      <c r="A323" s="61" t="s">
        <v>601</v>
      </c>
      <c r="B323" s="26" t="s">
        <v>602</v>
      </c>
      <c r="C323" s="62">
        <v>72050</v>
      </c>
      <c r="D323" s="70">
        <f t="shared" si="8"/>
        <v>99.881732735999975</v>
      </c>
      <c r="E323" s="62" t="s">
        <v>16</v>
      </c>
      <c r="F323" s="130" t="s">
        <v>190</v>
      </c>
      <c r="G323" s="131"/>
      <c r="I323" s="63">
        <v>96.504089599999986</v>
      </c>
    </row>
    <row r="324" spans="1:9" ht="15.75" thickBot="1" x14ac:dyDescent="0.3">
      <c r="A324" s="61" t="s">
        <v>603</v>
      </c>
      <c r="B324" s="26" t="s">
        <v>604</v>
      </c>
      <c r="C324" s="62">
        <v>72052</v>
      </c>
      <c r="D324" s="70">
        <f t="shared" si="8"/>
        <v>99.881732735999975</v>
      </c>
      <c r="E324" s="62" t="s">
        <v>16</v>
      </c>
      <c r="F324" s="130" t="s">
        <v>190</v>
      </c>
      <c r="G324" s="131"/>
      <c r="I324" s="63">
        <v>96.504089599999986</v>
      </c>
    </row>
    <row r="325" spans="1:9" ht="15.75" thickBot="1" x14ac:dyDescent="0.3">
      <c r="A325" s="61" t="s">
        <v>605</v>
      </c>
      <c r="B325" s="26" t="s">
        <v>606</v>
      </c>
      <c r="C325" s="62">
        <v>76856</v>
      </c>
      <c r="D325" s="70">
        <f t="shared" si="8"/>
        <v>99.881732735999975</v>
      </c>
      <c r="E325" s="62" t="s">
        <v>16</v>
      </c>
      <c r="F325" s="130" t="s">
        <v>458</v>
      </c>
      <c r="G325" s="131"/>
      <c r="I325" s="63">
        <v>96.504089599999986</v>
      </c>
    </row>
    <row r="326" spans="1:9" ht="15.75" thickBot="1" x14ac:dyDescent="0.3">
      <c r="A326" s="61" t="s">
        <v>607</v>
      </c>
      <c r="B326" s="26" t="s">
        <v>608</v>
      </c>
      <c r="C326" s="62">
        <v>76857</v>
      </c>
      <c r="D326" s="70">
        <f t="shared" si="8"/>
        <v>99.881732735999975</v>
      </c>
      <c r="E326" s="62" t="s">
        <v>16</v>
      </c>
      <c r="F326" s="130" t="s">
        <v>458</v>
      </c>
      <c r="G326" s="131"/>
      <c r="I326" s="63">
        <v>96.504089599999986</v>
      </c>
    </row>
    <row r="327" spans="1:9" ht="15.75" thickBot="1" x14ac:dyDescent="0.3">
      <c r="A327" s="61" t="s">
        <v>609</v>
      </c>
      <c r="B327" s="26" t="s">
        <v>610</v>
      </c>
      <c r="C327" s="62">
        <v>72170</v>
      </c>
      <c r="D327" s="70">
        <f t="shared" si="8"/>
        <v>99.881732735999975</v>
      </c>
      <c r="E327" s="62" t="s">
        <v>16</v>
      </c>
      <c r="F327" s="130" t="s">
        <v>190</v>
      </c>
      <c r="G327" s="131"/>
      <c r="I327" s="63">
        <v>96.504089599999986</v>
      </c>
    </row>
    <row r="328" spans="1:9" ht="15.75" thickBot="1" x14ac:dyDescent="0.3">
      <c r="A328" s="61" t="s">
        <v>611</v>
      </c>
      <c r="B328" s="26" t="s">
        <v>612</v>
      </c>
      <c r="C328" s="62">
        <v>76770</v>
      </c>
      <c r="D328" s="70">
        <f t="shared" si="8"/>
        <v>99.881732735999975</v>
      </c>
      <c r="E328" s="62" t="s">
        <v>16</v>
      </c>
      <c r="F328" s="130" t="s">
        <v>458</v>
      </c>
      <c r="G328" s="131"/>
      <c r="I328" s="63">
        <v>96.504089599999986</v>
      </c>
    </row>
    <row r="329" spans="1:9" ht="15.75" thickBot="1" x14ac:dyDescent="0.3">
      <c r="A329" s="61" t="s">
        <v>613</v>
      </c>
      <c r="B329" s="26" t="s">
        <v>614</v>
      </c>
      <c r="C329" s="62">
        <v>71100</v>
      </c>
      <c r="D329" s="70">
        <f t="shared" si="8"/>
        <v>81.19128873599999</v>
      </c>
      <c r="E329" s="62" t="s">
        <v>16</v>
      </c>
      <c r="F329" s="130" t="s">
        <v>190</v>
      </c>
      <c r="G329" s="131"/>
      <c r="I329" s="63">
        <v>78.445689599999994</v>
      </c>
    </row>
    <row r="330" spans="1:9" ht="15.75" thickBot="1" x14ac:dyDescent="0.3">
      <c r="A330" s="61" t="s">
        <v>615</v>
      </c>
      <c r="B330" s="26" t="s">
        <v>616</v>
      </c>
      <c r="C330" s="62">
        <v>77067</v>
      </c>
      <c r="D330" s="70">
        <f t="shared" si="8"/>
        <v>88.420050000000003</v>
      </c>
      <c r="E330" s="62" t="s">
        <v>22</v>
      </c>
      <c r="F330" s="130" t="s">
        <v>230</v>
      </c>
      <c r="G330" s="145"/>
      <c r="I330" s="63">
        <v>85.43</v>
      </c>
    </row>
    <row r="331" spans="1:9" ht="15.75" thickBot="1" x14ac:dyDescent="0.3">
      <c r="A331" s="61" t="s">
        <v>617</v>
      </c>
      <c r="B331" s="26" t="s">
        <v>618</v>
      </c>
      <c r="C331" s="62">
        <v>76870</v>
      </c>
      <c r="D331" s="70">
        <f t="shared" si="8"/>
        <v>99.881732735999975</v>
      </c>
      <c r="E331" s="62" t="s">
        <v>16</v>
      </c>
      <c r="F331" s="130" t="s">
        <v>190</v>
      </c>
      <c r="G331" s="131"/>
      <c r="I331" s="63">
        <v>96.504089599999986</v>
      </c>
    </row>
    <row r="332" spans="1:9" ht="15.75" thickBot="1" x14ac:dyDescent="0.3">
      <c r="A332" s="61" t="s">
        <v>619</v>
      </c>
      <c r="B332" s="26" t="s">
        <v>620</v>
      </c>
      <c r="C332" s="62">
        <v>73030</v>
      </c>
      <c r="D332" s="70">
        <f t="shared" si="8"/>
        <v>81.19128873599999</v>
      </c>
      <c r="E332" s="62" t="s">
        <v>16</v>
      </c>
      <c r="F332" s="130" t="s">
        <v>190</v>
      </c>
      <c r="G332" s="131"/>
      <c r="I332" s="63">
        <v>78.445689599999994</v>
      </c>
    </row>
    <row r="333" spans="1:9" ht="15.75" thickBot="1" x14ac:dyDescent="0.3">
      <c r="A333" s="61" t="s">
        <v>621</v>
      </c>
      <c r="B333" s="26" t="s">
        <v>622</v>
      </c>
      <c r="C333" s="62">
        <v>70220</v>
      </c>
      <c r="D333" s="70">
        <f t="shared" si="8"/>
        <v>81.19128873599999</v>
      </c>
      <c r="E333" s="62" t="s">
        <v>16</v>
      </c>
      <c r="F333" s="130" t="s">
        <v>190</v>
      </c>
      <c r="G333" s="131"/>
      <c r="I333" s="63">
        <v>78.445689599999994</v>
      </c>
    </row>
    <row r="334" spans="1:9" ht="15.75" thickBot="1" x14ac:dyDescent="0.3">
      <c r="A334" s="61" t="s">
        <v>623</v>
      </c>
      <c r="B334" s="26" t="s">
        <v>624</v>
      </c>
      <c r="C334" s="26">
        <v>76098</v>
      </c>
      <c r="D334" s="70">
        <f t="shared" si="8"/>
        <v>470.18615448599991</v>
      </c>
      <c r="E334" s="66" t="s">
        <v>16</v>
      </c>
      <c r="F334" s="130" t="s">
        <v>337</v>
      </c>
      <c r="G334" s="131"/>
      <c r="I334" s="63">
        <v>454.28613959999996</v>
      </c>
    </row>
    <row r="335" spans="1:9" ht="15.75" thickBot="1" x14ac:dyDescent="0.3">
      <c r="A335" s="61" t="s">
        <v>625</v>
      </c>
      <c r="B335" s="26" t="s">
        <v>626</v>
      </c>
      <c r="C335" s="62">
        <v>74230</v>
      </c>
      <c r="D335" s="70">
        <f t="shared" si="8"/>
        <v>168.53173354800001</v>
      </c>
      <c r="E335" s="62" t="s">
        <v>16</v>
      </c>
      <c r="F335" s="130" t="s">
        <v>190</v>
      </c>
      <c r="G335" s="131"/>
      <c r="I335" s="63">
        <v>162.83259280000001</v>
      </c>
    </row>
    <row r="336" spans="1:9" ht="15.75" thickBot="1" x14ac:dyDescent="0.3">
      <c r="A336" s="61" t="s">
        <v>627</v>
      </c>
      <c r="B336" s="26" t="s">
        <v>628</v>
      </c>
      <c r="C336" s="26">
        <v>72070</v>
      </c>
      <c r="D336" s="70">
        <f t="shared" si="8"/>
        <v>99.881732735999975</v>
      </c>
      <c r="E336" s="62" t="s">
        <v>16</v>
      </c>
      <c r="F336" s="130" t="s">
        <v>190</v>
      </c>
      <c r="G336" s="131"/>
      <c r="I336" s="63">
        <v>96.504089599999986</v>
      </c>
    </row>
    <row r="337" spans="1:9" ht="15.75" thickBot="1" x14ac:dyDescent="0.3">
      <c r="A337" s="61" t="s">
        <v>629</v>
      </c>
      <c r="B337" s="26" t="s">
        <v>630</v>
      </c>
      <c r="C337" s="62">
        <v>72072</v>
      </c>
      <c r="D337" s="70">
        <f t="shared" si="8"/>
        <v>99.881732735999975</v>
      </c>
      <c r="E337" s="62" t="s">
        <v>16</v>
      </c>
      <c r="F337" s="130" t="s">
        <v>190</v>
      </c>
      <c r="G337" s="131"/>
      <c r="I337" s="63">
        <v>96.504089599999986</v>
      </c>
    </row>
    <row r="338" spans="1:9" ht="15.75" thickBot="1" x14ac:dyDescent="0.3">
      <c r="A338" s="61" t="s">
        <v>631</v>
      </c>
      <c r="B338" s="26" t="s">
        <v>632</v>
      </c>
      <c r="C338" s="62">
        <v>72074</v>
      </c>
      <c r="D338" s="70">
        <f t="shared" si="8"/>
        <v>99.881732735999975</v>
      </c>
      <c r="E338" s="62" t="s">
        <v>16</v>
      </c>
      <c r="F338" s="130" t="s">
        <v>190</v>
      </c>
      <c r="G338" s="131"/>
      <c r="I338" s="63">
        <v>96.504089599999986</v>
      </c>
    </row>
    <row r="339" spans="1:9" ht="15.75" thickBot="1" x14ac:dyDescent="0.3">
      <c r="A339" s="61" t="s">
        <v>633</v>
      </c>
      <c r="B339" s="26" t="s">
        <v>634</v>
      </c>
      <c r="C339" s="62">
        <v>76830</v>
      </c>
      <c r="D339" s="70">
        <f t="shared" si="8"/>
        <v>99.881732735999975</v>
      </c>
      <c r="E339" s="62" t="s">
        <v>22</v>
      </c>
      <c r="F339" s="130" t="s">
        <v>463</v>
      </c>
      <c r="G339" s="131"/>
      <c r="I339" s="63">
        <v>96.504089599999986</v>
      </c>
    </row>
    <row r="340" spans="1:9" ht="15.75" thickBot="1" x14ac:dyDescent="0.3">
      <c r="A340" s="61" t="s">
        <v>635</v>
      </c>
      <c r="B340" s="26" t="s">
        <v>636</v>
      </c>
      <c r="C340" s="62">
        <v>74246</v>
      </c>
      <c r="D340" s="70">
        <f t="shared" si="8"/>
        <v>168.53173354800001</v>
      </c>
      <c r="E340" s="62" t="s">
        <v>16</v>
      </c>
      <c r="F340" s="130" t="s">
        <v>190</v>
      </c>
      <c r="G340" s="131"/>
      <c r="I340" s="63">
        <v>162.83259280000001</v>
      </c>
    </row>
    <row r="341" spans="1:9" ht="15.75" thickBot="1" x14ac:dyDescent="0.3">
      <c r="A341" s="61" t="s">
        <v>637</v>
      </c>
      <c r="B341" s="26" t="s">
        <v>638</v>
      </c>
      <c r="C341" s="62">
        <v>73110</v>
      </c>
      <c r="D341" s="70">
        <f t="shared" si="8"/>
        <v>81.19128873599999</v>
      </c>
      <c r="E341" s="62" t="s">
        <v>16</v>
      </c>
      <c r="F341" s="130" t="s">
        <v>190</v>
      </c>
      <c r="G341" s="131"/>
      <c r="I341" s="63">
        <v>78.445689599999994</v>
      </c>
    </row>
    <row r="342" spans="1:9" x14ac:dyDescent="0.25">
      <c r="D342" s="42"/>
      <c r="E342" s="9"/>
      <c r="F342" s="153"/>
      <c r="G342" s="64"/>
    </row>
    <row r="343" spans="1:9" ht="15.75" thickBot="1" x14ac:dyDescent="0.3">
      <c r="E343" s="40"/>
      <c r="F343" s="154"/>
      <c r="G343" s="64"/>
    </row>
    <row r="344" spans="1:9" ht="30.75" thickBot="1" x14ac:dyDescent="0.3">
      <c r="A344" s="10" t="s">
        <v>8</v>
      </c>
      <c r="B344" s="10" t="s">
        <v>95</v>
      </c>
      <c r="C344" s="10" t="s">
        <v>96</v>
      </c>
      <c r="D344" s="10" t="s">
        <v>11</v>
      </c>
      <c r="E344" s="10" t="s">
        <v>12</v>
      </c>
      <c r="F344" s="129" t="s">
        <v>97</v>
      </c>
      <c r="G344" s="112"/>
    </row>
    <row r="345" spans="1:9" ht="15.75" thickBot="1" x14ac:dyDescent="0.3">
      <c r="A345" s="60" t="s">
        <v>639</v>
      </c>
      <c r="B345" s="17"/>
      <c r="C345" s="18"/>
      <c r="D345" s="18"/>
      <c r="E345" s="17"/>
      <c r="F345" s="18"/>
      <c r="G345" s="113"/>
    </row>
    <row r="346" spans="1:9" ht="15.75" thickBot="1" x14ac:dyDescent="0.3">
      <c r="A346" s="61" t="s">
        <v>640</v>
      </c>
      <c r="B346" s="26" t="s">
        <v>641</v>
      </c>
      <c r="C346" s="62">
        <v>97113</v>
      </c>
      <c r="D346" s="70">
        <f t="shared" ref="D346:D348" si="9">$I346*1.035</f>
        <v>36.204299999999996</v>
      </c>
      <c r="E346" s="62" t="s">
        <v>16</v>
      </c>
      <c r="F346" s="130" t="s">
        <v>230</v>
      </c>
      <c r="G346" s="131"/>
      <c r="I346" s="63">
        <v>34.979999999999997</v>
      </c>
    </row>
    <row r="347" spans="1:9" ht="15.75" thickBot="1" x14ac:dyDescent="0.3">
      <c r="A347" s="61" t="s">
        <v>642</v>
      </c>
      <c r="B347" s="26" t="s">
        <v>643</v>
      </c>
      <c r="C347" s="62" t="s">
        <v>644</v>
      </c>
      <c r="D347" s="70">
        <f t="shared" si="9"/>
        <v>11.892149999999999</v>
      </c>
      <c r="E347" s="66" t="s">
        <v>16</v>
      </c>
      <c r="F347" s="130" t="s">
        <v>230</v>
      </c>
      <c r="G347" s="131"/>
      <c r="I347" s="63">
        <v>11.49</v>
      </c>
    </row>
    <row r="348" spans="1:9" ht="15.75" thickBot="1" x14ac:dyDescent="0.3">
      <c r="A348" s="61" t="s">
        <v>645</v>
      </c>
      <c r="B348" s="26" t="s">
        <v>646</v>
      </c>
      <c r="C348" s="62">
        <v>97116</v>
      </c>
      <c r="D348" s="70">
        <f t="shared" si="9"/>
        <v>29.114549999999998</v>
      </c>
      <c r="E348" s="62" t="s">
        <v>16</v>
      </c>
      <c r="F348" s="130" t="s">
        <v>230</v>
      </c>
      <c r="G348" s="131"/>
      <c r="I348" s="63">
        <v>28.13</v>
      </c>
    </row>
    <row r="349" spans="1:9" ht="15.75" thickBot="1" x14ac:dyDescent="0.3">
      <c r="A349" s="61" t="s">
        <v>647</v>
      </c>
      <c r="B349" s="26" t="s">
        <v>648</v>
      </c>
      <c r="C349" s="62">
        <v>97010</v>
      </c>
      <c r="D349" s="70" t="s">
        <v>68</v>
      </c>
      <c r="E349" s="62" t="s">
        <v>16</v>
      </c>
      <c r="F349" s="130" t="s">
        <v>230</v>
      </c>
      <c r="G349" s="131"/>
      <c r="I349" s="70" t="s">
        <v>68</v>
      </c>
    </row>
    <row r="350" spans="1:9" ht="15.75" thickBot="1" x14ac:dyDescent="0.3">
      <c r="A350" s="61" t="s">
        <v>650</v>
      </c>
      <c r="B350" s="26" t="s">
        <v>651</v>
      </c>
      <c r="C350" s="62">
        <v>97140</v>
      </c>
      <c r="D350" s="70">
        <f t="shared" ref="D350:D366" si="10">$I350*1.035</f>
        <v>26.837549999999997</v>
      </c>
      <c r="E350" s="62" t="s">
        <v>16</v>
      </c>
      <c r="F350" s="130" t="s">
        <v>230</v>
      </c>
      <c r="G350" s="131"/>
      <c r="I350" s="63">
        <v>25.93</v>
      </c>
    </row>
    <row r="351" spans="1:9" ht="15.75" thickBot="1" x14ac:dyDescent="0.3">
      <c r="A351" s="61" t="s">
        <v>652</v>
      </c>
      <c r="B351" s="26" t="s">
        <v>653</v>
      </c>
      <c r="C351" s="62">
        <v>97124</v>
      </c>
      <c r="D351" s="70">
        <f t="shared" si="10"/>
        <v>29.528549999999999</v>
      </c>
      <c r="E351" s="62" t="s">
        <v>16</v>
      </c>
      <c r="F351" s="130" t="s">
        <v>230</v>
      </c>
      <c r="G351" s="131"/>
      <c r="I351" s="63">
        <v>28.53</v>
      </c>
    </row>
    <row r="352" spans="1:9" ht="15.75" thickBot="1" x14ac:dyDescent="0.3">
      <c r="A352" s="61" t="s">
        <v>654</v>
      </c>
      <c r="B352" s="26" t="s">
        <v>655</v>
      </c>
      <c r="C352" s="62">
        <v>97012</v>
      </c>
      <c r="D352" s="70">
        <f t="shared" si="10"/>
        <v>14.29335</v>
      </c>
      <c r="E352" s="62" t="s">
        <v>16</v>
      </c>
      <c r="F352" s="130" t="s">
        <v>230</v>
      </c>
      <c r="G352" s="131"/>
      <c r="I352" s="63">
        <v>13.81</v>
      </c>
    </row>
    <row r="353" spans="1:9" ht="15.75" thickBot="1" x14ac:dyDescent="0.3">
      <c r="A353" s="61" t="s">
        <v>656</v>
      </c>
      <c r="B353" s="26" t="s">
        <v>657</v>
      </c>
      <c r="C353" s="62">
        <v>97112</v>
      </c>
      <c r="D353" s="70">
        <f t="shared" si="10"/>
        <v>33.378749999999997</v>
      </c>
      <c r="E353" s="62" t="s">
        <v>16</v>
      </c>
      <c r="F353" s="130" t="s">
        <v>230</v>
      </c>
      <c r="G353" s="131"/>
      <c r="I353" s="63">
        <v>32.25</v>
      </c>
    </row>
    <row r="354" spans="1:9" ht="15.75" thickBot="1" x14ac:dyDescent="0.3">
      <c r="A354" s="61" t="s">
        <v>658</v>
      </c>
      <c r="B354" s="26" t="s">
        <v>659</v>
      </c>
      <c r="C354" s="62">
        <v>97760</v>
      </c>
      <c r="D354" s="70">
        <f t="shared" si="10"/>
        <v>47.423699999999997</v>
      </c>
      <c r="E354" s="62" t="s">
        <v>16</v>
      </c>
      <c r="F354" s="130" t="s">
        <v>230</v>
      </c>
      <c r="G354" s="131"/>
      <c r="I354" s="63">
        <v>45.82</v>
      </c>
    </row>
    <row r="355" spans="1:9" ht="15.75" thickBot="1" x14ac:dyDescent="0.3">
      <c r="A355" s="61" t="s">
        <v>660</v>
      </c>
      <c r="B355" s="26" t="s">
        <v>661</v>
      </c>
      <c r="C355" s="26">
        <v>97167</v>
      </c>
      <c r="D355" s="70">
        <f t="shared" si="10"/>
        <v>99.266849999999991</v>
      </c>
      <c r="E355" s="66" t="s">
        <v>16</v>
      </c>
      <c r="F355" s="130" t="s">
        <v>230</v>
      </c>
      <c r="G355" s="131"/>
      <c r="I355" s="63">
        <v>95.91</v>
      </c>
    </row>
    <row r="356" spans="1:9" ht="15.75" thickBot="1" x14ac:dyDescent="0.3">
      <c r="A356" s="61" t="s">
        <v>662</v>
      </c>
      <c r="B356" s="26" t="s">
        <v>663</v>
      </c>
      <c r="C356" s="62">
        <v>97750</v>
      </c>
      <c r="D356" s="70">
        <f t="shared" si="10"/>
        <v>33.264899999999997</v>
      </c>
      <c r="E356" s="62" t="s">
        <v>16</v>
      </c>
      <c r="F356" s="130" t="s">
        <v>230</v>
      </c>
      <c r="G356" s="131"/>
      <c r="I356" s="63">
        <v>32.14</v>
      </c>
    </row>
    <row r="357" spans="1:9" ht="15.75" thickBot="1" x14ac:dyDescent="0.3">
      <c r="A357" s="61" t="s">
        <v>664</v>
      </c>
      <c r="B357" s="26" t="s">
        <v>665</v>
      </c>
      <c r="C357" s="26">
        <v>97163</v>
      </c>
      <c r="D357" s="70">
        <f t="shared" si="10"/>
        <v>99.266849999999991</v>
      </c>
      <c r="E357" s="66" t="s">
        <v>16</v>
      </c>
      <c r="F357" s="130" t="s">
        <v>230</v>
      </c>
      <c r="G357" s="131"/>
      <c r="I357" s="63">
        <v>95.91</v>
      </c>
    </row>
    <row r="358" spans="1:9" ht="15.75" thickBot="1" x14ac:dyDescent="0.3">
      <c r="A358" s="61" t="s">
        <v>666</v>
      </c>
      <c r="B358" s="26" t="s">
        <v>667</v>
      </c>
      <c r="C358" s="26">
        <v>97161</v>
      </c>
      <c r="D358" s="70">
        <f t="shared" si="10"/>
        <v>99.266849999999991</v>
      </c>
      <c r="E358" s="66" t="s">
        <v>16</v>
      </c>
      <c r="F358" s="130" t="s">
        <v>230</v>
      </c>
      <c r="G358" s="131"/>
      <c r="I358" s="63">
        <v>95.91</v>
      </c>
    </row>
    <row r="359" spans="1:9" ht="15.75" thickBot="1" x14ac:dyDescent="0.3">
      <c r="A359" s="61" t="s">
        <v>668</v>
      </c>
      <c r="B359" s="26" t="s">
        <v>669</v>
      </c>
      <c r="C359" s="62">
        <v>97162</v>
      </c>
      <c r="D359" s="70">
        <f t="shared" si="10"/>
        <v>99.266849999999991</v>
      </c>
      <c r="E359" s="62" t="s">
        <v>16</v>
      </c>
      <c r="F359" s="130" t="s">
        <v>230</v>
      </c>
      <c r="G359" s="131"/>
      <c r="I359" s="63">
        <v>95.91</v>
      </c>
    </row>
    <row r="360" spans="1:9" ht="15.75" thickBot="1" x14ac:dyDescent="0.3">
      <c r="A360" s="61" t="s">
        <v>670</v>
      </c>
      <c r="B360" s="26" t="s">
        <v>671</v>
      </c>
      <c r="C360" s="62">
        <v>97164</v>
      </c>
      <c r="D360" s="70">
        <f t="shared" si="10"/>
        <v>68.568749999999994</v>
      </c>
      <c r="E360" s="62" t="s">
        <v>16</v>
      </c>
      <c r="F360" s="130" t="s">
        <v>230</v>
      </c>
      <c r="G360" s="131"/>
      <c r="I360" s="63">
        <v>66.25</v>
      </c>
    </row>
    <row r="361" spans="1:9" ht="15.75" thickBot="1" x14ac:dyDescent="0.3">
      <c r="A361" s="61" t="s">
        <v>672</v>
      </c>
      <c r="B361" s="26" t="s">
        <v>673</v>
      </c>
      <c r="C361" s="62">
        <v>97535</v>
      </c>
      <c r="D361" s="70">
        <f t="shared" si="10"/>
        <v>32.3127</v>
      </c>
      <c r="E361" s="62" t="s">
        <v>16</v>
      </c>
      <c r="F361" s="130" t="s">
        <v>230</v>
      </c>
      <c r="G361" s="131"/>
      <c r="I361" s="63">
        <v>31.22</v>
      </c>
    </row>
    <row r="362" spans="1:9" ht="15.75" thickBot="1" x14ac:dyDescent="0.3">
      <c r="A362" s="61" t="s">
        <v>674</v>
      </c>
      <c r="B362" s="26" t="s">
        <v>675</v>
      </c>
      <c r="C362" s="62">
        <v>97533</v>
      </c>
      <c r="D362" s="70">
        <f t="shared" si="10"/>
        <v>61.748099999999994</v>
      </c>
      <c r="E362" s="62" t="s">
        <v>16</v>
      </c>
      <c r="F362" s="130" t="s">
        <v>230</v>
      </c>
      <c r="G362" s="131"/>
      <c r="I362" s="63">
        <v>59.66</v>
      </c>
    </row>
    <row r="363" spans="1:9" ht="15.75" thickBot="1" x14ac:dyDescent="0.3">
      <c r="A363" s="61" t="s">
        <v>676</v>
      </c>
      <c r="B363" s="26" t="s">
        <v>677</v>
      </c>
      <c r="C363" s="62">
        <v>97530</v>
      </c>
      <c r="D363" s="70">
        <f t="shared" si="10"/>
        <v>36.432000000000002</v>
      </c>
      <c r="E363" s="62" t="s">
        <v>16</v>
      </c>
      <c r="F363" s="130" t="s">
        <v>230</v>
      </c>
      <c r="G363" s="131"/>
      <c r="I363" s="63">
        <v>35.200000000000003</v>
      </c>
    </row>
    <row r="364" spans="1:9" ht="15.75" thickBot="1" x14ac:dyDescent="0.3">
      <c r="A364" s="61" t="s">
        <v>678</v>
      </c>
      <c r="B364" s="26" t="s">
        <v>679</v>
      </c>
      <c r="C364" s="62">
        <v>97110</v>
      </c>
      <c r="D364" s="70">
        <f t="shared" si="10"/>
        <v>29.114549999999998</v>
      </c>
      <c r="E364" s="62" t="s">
        <v>22</v>
      </c>
      <c r="F364" s="130" t="s">
        <v>230</v>
      </c>
      <c r="G364" s="131"/>
      <c r="I364" s="63">
        <v>28.13</v>
      </c>
    </row>
    <row r="365" spans="1:9" ht="15.75" thickBot="1" x14ac:dyDescent="0.3">
      <c r="A365" s="61" t="s">
        <v>680</v>
      </c>
      <c r="B365" s="26" t="s">
        <v>681</v>
      </c>
      <c r="C365" s="62">
        <v>97035</v>
      </c>
      <c r="D365" s="70">
        <f t="shared" si="10"/>
        <v>14.200199999999999</v>
      </c>
      <c r="E365" s="62" t="s">
        <v>16</v>
      </c>
      <c r="F365" s="130" t="s">
        <v>230</v>
      </c>
      <c r="G365" s="131"/>
      <c r="I365" s="63">
        <v>13.72</v>
      </c>
    </row>
    <row r="366" spans="1:9" ht="15.75" thickBot="1" x14ac:dyDescent="0.3">
      <c r="A366" s="61" t="s">
        <v>682</v>
      </c>
      <c r="B366" s="26" t="s">
        <v>683</v>
      </c>
      <c r="C366" s="62">
        <v>97022</v>
      </c>
      <c r="D366" s="70">
        <f t="shared" si="10"/>
        <v>16.663499999999999</v>
      </c>
      <c r="E366" s="62" t="s">
        <v>16</v>
      </c>
      <c r="F366" s="130" t="s">
        <v>230</v>
      </c>
      <c r="G366" s="131"/>
      <c r="I366" s="63">
        <v>16.100000000000001</v>
      </c>
    </row>
    <row r="367" spans="1:9" x14ac:dyDescent="0.25">
      <c r="D367" s="99"/>
      <c r="E367" s="9"/>
      <c r="F367" s="153"/>
      <c r="G367" s="64"/>
    </row>
    <row r="368" spans="1:9" ht="15.75" thickBot="1" x14ac:dyDescent="0.3">
      <c r="E368" s="40"/>
      <c r="F368" s="154"/>
      <c r="G368" s="64"/>
    </row>
    <row r="369" spans="1:9" ht="30.75" thickBot="1" x14ac:dyDescent="0.3">
      <c r="A369" s="10" t="s">
        <v>8</v>
      </c>
      <c r="B369" s="10" t="s">
        <v>95</v>
      </c>
      <c r="C369" s="10" t="s">
        <v>96</v>
      </c>
      <c r="D369" s="10" t="s">
        <v>11</v>
      </c>
      <c r="E369" s="10" t="s">
        <v>12</v>
      </c>
      <c r="F369" s="129" t="s">
        <v>97</v>
      </c>
      <c r="G369" s="112"/>
    </row>
    <row r="370" spans="1:9" ht="15.75" thickBot="1" x14ac:dyDescent="0.3">
      <c r="A370" s="60" t="s">
        <v>684</v>
      </c>
      <c r="B370" s="17"/>
      <c r="C370" s="18"/>
      <c r="D370" s="18"/>
      <c r="E370" s="17"/>
      <c r="F370" s="18"/>
      <c r="G370" s="113"/>
    </row>
    <row r="371" spans="1:9" ht="15.75" thickBot="1" x14ac:dyDescent="0.3">
      <c r="A371" s="61" t="s">
        <v>685</v>
      </c>
      <c r="B371" s="26" t="s">
        <v>686</v>
      </c>
      <c r="C371" s="26">
        <v>94640</v>
      </c>
      <c r="D371" s="70">
        <f t="shared" ref="D371:D390" si="11">$I371*1.035</f>
        <v>178.96100129999996</v>
      </c>
      <c r="E371" s="66" t="s">
        <v>16</v>
      </c>
      <c r="F371" s="130" t="s">
        <v>190</v>
      </c>
      <c r="G371" s="131"/>
      <c r="I371" s="63">
        <v>172.90917999999999</v>
      </c>
    </row>
    <row r="372" spans="1:9" ht="15.75" thickBot="1" x14ac:dyDescent="0.3">
      <c r="A372" s="61" t="s">
        <v>687</v>
      </c>
      <c r="B372" s="26" t="s">
        <v>688</v>
      </c>
      <c r="C372" s="62">
        <v>93798</v>
      </c>
      <c r="D372" s="70">
        <f t="shared" si="11"/>
        <v>112.20808055399999</v>
      </c>
      <c r="E372" s="62" t="s">
        <v>16</v>
      </c>
      <c r="F372" s="130" t="s">
        <v>463</v>
      </c>
      <c r="G372" s="131"/>
      <c r="I372" s="63">
        <v>108.4136044</v>
      </c>
    </row>
    <row r="373" spans="1:9" ht="15.75" thickBot="1" x14ac:dyDescent="0.3">
      <c r="A373" s="61" t="s">
        <v>689</v>
      </c>
      <c r="B373" s="26" t="s">
        <v>690</v>
      </c>
      <c r="C373" s="62">
        <v>93797</v>
      </c>
      <c r="D373" s="70">
        <f t="shared" si="11"/>
        <v>112.20808055399999</v>
      </c>
      <c r="E373" s="62" t="s">
        <v>16</v>
      </c>
      <c r="F373" s="130" t="s">
        <v>463</v>
      </c>
      <c r="G373" s="131"/>
      <c r="I373" s="63">
        <v>108.4136044</v>
      </c>
    </row>
    <row r="374" spans="1:9" ht="15.75" thickBot="1" x14ac:dyDescent="0.3">
      <c r="A374" s="61" t="s">
        <v>691</v>
      </c>
      <c r="B374" s="26" t="s">
        <v>692</v>
      </c>
      <c r="C374" s="26">
        <v>93017</v>
      </c>
      <c r="D374" s="70">
        <f t="shared" si="11"/>
        <v>261.72228733199995</v>
      </c>
      <c r="E374" s="66" t="s">
        <v>16</v>
      </c>
      <c r="F374" s="130" t="s">
        <v>190</v>
      </c>
      <c r="G374" s="131"/>
      <c r="I374" s="63">
        <v>252.87177519999997</v>
      </c>
    </row>
    <row r="375" spans="1:9" ht="15.75" thickBot="1" x14ac:dyDescent="0.3">
      <c r="A375" s="61" t="s">
        <v>693</v>
      </c>
      <c r="B375" s="26" t="s">
        <v>694</v>
      </c>
      <c r="C375" s="26">
        <v>93005</v>
      </c>
      <c r="D375" s="70">
        <f t="shared" si="11"/>
        <v>53.716336055999989</v>
      </c>
      <c r="E375" s="66" t="s">
        <v>16</v>
      </c>
      <c r="F375" s="130" t="s">
        <v>190</v>
      </c>
      <c r="G375" s="131"/>
      <c r="I375" s="63">
        <v>51.899841599999995</v>
      </c>
    </row>
    <row r="376" spans="1:9" ht="15.75" thickBot="1" x14ac:dyDescent="0.3">
      <c r="A376" s="61" t="s">
        <v>695</v>
      </c>
      <c r="B376" s="26" t="s">
        <v>696</v>
      </c>
      <c r="C376" s="26">
        <v>94060</v>
      </c>
      <c r="D376" s="70">
        <f t="shared" si="11"/>
        <v>261.72228733199995</v>
      </c>
      <c r="E376" s="66" t="s">
        <v>16</v>
      </c>
      <c r="F376" s="130" t="s">
        <v>463</v>
      </c>
      <c r="G376" s="131"/>
      <c r="I376" s="63">
        <v>252.87177519999997</v>
      </c>
    </row>
    <row r="377" spans="1:9" ht="15.75" thickBot="1" x14ac:dyDescent="0.3">
      <c r="A377" s="61" t="s">
        <v>697</v>
      </c>
      <c r="B377" s="26" t="s">
        <v>698</v>
      </c>
      <c r="C377" s="62">
        <v>93880</v>
      </c>
      <c r="D377" s="70">
        <f t="shared" si="11"/>
        <v>218.22962414399998</v>
      </c>
      <c r="E377" s="62" t="s">
        <v>16</v>
      </c>
      <c r="F377" s="130" t="s">
        <v>463</v>
      </c>
      <c r="G377" s="131"/>
      <c r="I377" s="63">
        <v>210.84987839999999</v>
      </c>
    </row>
    <row r="378" spans="1:9" ht="15.75" thickBot="1" x14ac:dyDescent="0.3">
      <c r="A378" s="61" t="s">
        <v>699</v>
      </c>
      <c r="B378" s="26" t="s">
        <v>700</v>
      </c>
      <c r="C378" s="62">
        <v>93970</v>
      </c>
      <c r="D378" s="70">
        <f t="shared" si="11"/>
        <v>218.22962414399998</v>
      </c>
      <c r="E378" s="62" t="s">
        <v>16</v>
      </c>
      <c r="F378" s="130" t="s">
        <v>463</v>
      </c>
      <c r="G378" s="131"/>
      <c r="I378" s="63">
        <v>210.84987839999999</v>
      </c>
    </row>
    <row r="379" spans="1:9" ht="15.75" thickBot="1" x14ac:dyDescent="0.3">
      <c r="A379" s="61" t="s">
        <v>701</v>
      </c>
      <c r="B379" s="26" t="s">
        <v>700</v>
      </c>
      <c r="C379" s="62">
        <v>93971</v>
      </c>
      <c r="D379" s="70">
        <f t="shared" si="11"/>
        <v>99.881732735999975</v>
      </c>
      <c r="E379" s="62" t="s">
        <v>16</v>
      </c>
      <c r="F379" s="130" t="s">
        <v>463</v>
      </c>
      <c r="G379" s="131"/>
      <c r="I379" s="63">
        <v>96.504089599999986</v>
      </c>
    </row>
    <row r="380" spans="1:9" ht="15.75" thickBot="1" x14ac:dyDescent="0.3">
      <c r="A380" s="61" t="s">
        <v>702</v>
      </c>
      <c r="B380" s="26" t="s">
        <v>703</v>
      </c>
      <c r="C380" s="62" t="s">
        <v>704</v>
      </c>
      <c r="D380" s="70">
        <f t="shared" si="11"/>
        <v>135.90756354599998</v>
      </c>
      <c r="E380" s="62" t="s">
        <v>16</v>
      </c>
      <c r="F380" s="130" t="s">
        <v>463</v>
      </c>
      <c r="G380" s="131"/>
      <c r="I380" s="63">
        <v>131.31165559999999</v>
      </c>
    </row>
    <row r="381" spans="1:9" ht="15.75" thickBot="1" x14ac:dyDescent="0.3">
      <c r="A381" s="61" t="s">
        <v>705</v>
      </c>
      <c r="B381" s="26" t="s">
        <v>706</v>
      </c>
      <c r="C381" s="62" t="s">
        <v>707</v>
      </c>
      <c r="D381" s="70">
        <f t="shared" si="11"/>
        <v>112.94635309199998</v>
      </c>
      <c r="E381" s="66" t="s">
        <v>16</v>
      </c>
      <c r="F381" s="130" t="s">
        <v>708</v>
      </c>
      <c r="G381" s="131"/>
      <c r="I381" s="63">
        <v>109.1269112</v>
      </c>
    </row>
    <row r="382" spans="1:9" ht="15.75" thickBot="1" x14ac:dyDescent="0.3">
      <c r="A382" s="61" t="s">
        <v>709</v>
      </c>
      <c r="B382" s="26" t="s">
        <v>710</v>
      </c>
      <c r="C382" s="62">
        <v>90471</v>
      </c>
      <c r="D382" s="70">
        <f t="shared" si="11"/>
        <v>63.052212833999995</v>
      </c>
      <c r="E382" s="62" t="s">
        <v>16</v>
      </c>
      <c r="F382" s="130" t="s">
        <v>190</v>
      </c>
      <c r="G382" s="131"/>
      <c r="I382" s="63">
        <v>60.920012399999997</v>
      </c>
    </row>
    <row r="383" spans="1:9" ht="15.75" thickBot="1" x14ac:dyDescent="0.3">
      <c r="A383" s="61" t="s">
        <v>711</v>
      </c>
      <c r="B383" s="26" t="s">
        <v>712</v>
      </c>
      <c r="C383" s="26">
        <v>96361</v>
      </c>
      <c r="D383" s="70">
        <f t="shared" si="11"/>
        <v>39.595705613999996</v>
      </c>
      <c r="E383" s="66" t="s">
        <v>16</v>
      </c>
      <c r="F383" s="130" t="s">
        <v>463</v>
      </c>
      <c r="G383" s="131"/>
      <c r="I383" s="63">
        <v>38.256720399999999</v>
      </c>
    </row>
    <row r="384" spans="1:9" ht="15.75" thickBot="1" x14ac:dyDescent="0.3">
      <c r="A384" s="61" t="s">
        <v>713</v>
      </c>
      <c r="B384" s="26" t="s">
        <v>714</v>
      </c>
      <c r="C384" s="26">
        <v>96360</v>
      </c>
      <c r="D384" s="70">
        <f t="shared" si="11"/>
        <v>193.04425085399998</v>
      </c>
      <c r="E384" s="66" t="s">
        <v>16</v>
      </c>
      <c r="F384" s="130" t="s">
        <v>463</v>
      </c>
      <c r="G384" s="131"/>
      <c r="I384" s="63">
        <v>186.51618439999999</v>
      </c>
    </row>
    <row r="385" spans="1:9" ht="15.75" thickBot="1" x14ac:dyDescent="0.3">
      <c r="A385" s="61" t="s">
        <v>715</v>
      </c>
      <c r="B385" s="26" t="s">
        <v>716</v>
      </c>
      <c r="C385" s="26">
        <v>94727</v>
      </c>
      <c r="D385" s="70">
        <f t="shared" si="11"/>
        <v>135.90756354599998</v>
      </c>
      <c r="E385" s="66" t="s">
        <v>16</v>
      </c>
      <c r="F385" s="130" t="s">
        <v>190</v>
      </c>
      <c r="G385" s="131"/>
      <c r="I385" s="63">
        <v>131.31165559999999</v>
      </c>
    </row>
    <row r="386" spans="1:9" ht="15.75" thickBot="1" x14ac:dyDescent="0.3">
      <c r="A386" s="61" t="s">
        <v>717</v>
      </c>
      <c r="B386" s="26" t="s">
        <v>718</v>
      </c>
      <c r="C386" s="62">
        <v>94625</v>
      </c>
      <c r="D386" s="70">
        <f t="shared" si="11"/>
        <v>53.716336055999989</v>
      </c>
      <c r="E386" s="62" t="s">
        <v>16</v>
      </c>
      <c r="F386" s="130" t="s">
        <v>463</v>
      </c>
      <c r="G386" s="131"/>
      <c r="I386" s="63">
        <v>51.899841599999995</v>
      </c>
    </row>
    <row r="387" spans="1:9" ht="15.75" thickBot="1" x14ac:dyDescent="0.3">
      <c r="A387" s="61" t="s">
        <v>719</v>
      </c>
      <c r="B387" s="26" t="s">
        <v>720</v>
      </c>
      <c r="C387" s="62">
        <v>93270</v>
      </c>
      <c r="D387" s="70">
        <f t="shared" si="11"/>
        <v>32.708276999999995</v>
      </c>
      <c r="E387" s="62" t="s">
        <v>16</v>
      </c>
      <c r="F387" s="130" t="s">
        <v>190</v>
      </c>
      <c r="G387" s="131"/>
      <c r="I387" s="63">
        <v>31.6022</v>
      </c>
    </row>
    <row r="388" spans="1:9" ht="15.75" thickBot="1" x14ac:dyDescent="0.3">
      <c r="A388" s="61" t="s">
        <v>721</v>
      </c>
      <c r="B388" s="26" t="s">
        <v>722</v>
      </c>
      <c r="C388" s="62">
        <v>95811</v>
      </c>
      <c r="D388" s="70">
        <f t="shared" si="11"/>
        <v>873.19885323599988</v>
      </c>
      <c r="E388" s="62" t="s">
        <v>16</v>
      </c>
      <c r="F388" s="130" t="s">
        <v>463</v>
      </c>
      <c r="G388" s="131"/>
      <c r="I388" s="63">
        <v>843.67038959999991</v>
      </c>
    </row>
    <row r="389" spans="1:9" ht="15.75" thickBot="1" x14ac:dyDescent="0.3">
      <c r="A389" s="61" t="s">
        <v>723</v>
      </c>
      <c r="B389" s="26" t="s">
        <v>724</v>
      </c>
      <c r="C389" s="62">
        <v>95810</v>
      </c>
      <c r="D389" s="70">
        <f t="shared" si="11"/>
        <v>873.19885323599988</v>
      </c>
      <c r="E389" s="62" t="s">
        <v>22</v>
      </c>
      <c r="F389" s="130" t="s">
        <v>463</v>
      </c>
      <c r="G389" s="131"/>
      <c r="I389" s="63">
        <v>843.67038959999991</v>
      </c>
    </row>
    <row r="390" spans="1:9" ht="15.75" thickBot="1" x14ac:dyDescent="0.3">
      <c r="A390" s="61" t="s">
        <v>725</v>
      </c>
      <c r="B390" s="26" t="s">
        <v>726</v>
      </c>
      <c r="C390" s="62">
        <v>93306</v>
      </c>
      <c r="D390" s="70">
        <f t="shared" si="11"/>
        <v>470.18615448599991</v>
      </c>
      <c r="E390" s="62" t="s">
        <v>16</v>
      </c>
      <c r="F390" s="130" t="s">
        <v>463</v>
      </c>
      <c r="G390" s="131"/>
      <c r="I390" s="63">
        <v>454.28613959999996</v>
      </c>
    </row>
    <row r="391" spans="1:9" x14ac:dyDescent="0.25">
      <c r="F391" s="153"/>
      <c r="G391" s="64"/>
    </row>
    <row r="392" spans="1:9" ht="15.75" thickBot="1" x14ac:dyDescent="0.3">
      <c r="F392" s="154"/>
      <c r="G392" s="64"/>
    </row>
    <row r="393" spans="1:9" ht="30.75" thickBot="1" x14ac:dyDescent="0.3">
      <c r="A393" s="10" t="s">
        <v>8</v>
      </c>
      <c r="B393" s="10" t="s">
        <v>727</v>
      </c>
      <c r="C393" s="10" t="s">
        <v>96</v>
      </c>
      <c r="D393" s="10" t="s">
        <v>11</v>
      </c>
      <c r="E393" s="10" t="s">
        <v>12</v>
      </c>
      <c r="F393" s="129" t="s">
        <v>97</v>
      </c>
      <c r="G393" s="112"/>
    </row>
    <row r="394" spans="1:9" ht="15.75" thickBot="1" x14ac:dyDescent="0.3">
      <c r="A394" s="16" t="s">
        <v>728</v>
      </c>
      <c r="B394" s="17"/>
      <c r="C394" s="18"/>
      <c r="D394" s="18"/>
      <c r="E394" s="18"/>
      <c r="F394" s="18"/>
      <c r="G394" s="113"/>
    </row>
    <row r="395" spans="1:9" ht="15.75" thickBot="1" x14ac:dyDescent="0.3">
      <c r="A395" s="61" t="s">
        <v>709</v>
      </c>
      <c r="B395" s="25" t="s">
        <v>710</v>
      </c>
      <c r="C395" s="26">
        <v>90471</v>
      </c>
      <c r="D395" s="62" t="s">
        <v>68</v>
      </c>
      <c r="E395" s="62" t="s">
        <v>16</v>
      </c>
      <c r="F395" s="130" t="s">
        <v>68</v>
      </c>
      <c r="G395" s="145"/>
    </row>
    <row r="396" spans="1:9" ht="15.75" thickBot="1" x14ac:dyDescent="0.3">
      <c r="A396" s="61" t="s">
        <v>729</v>
      </c>
      <c r="B396" s="25" t="s">
        <v>730</v>
      </c>
      <c r="C396" s="26">
        <v>93000</v>
      </c>
      <c r="D396" s="62" t="s">
        <v>68</v>
      </c>
      <c r="E396" s="62" t="s">
        <v>22</v>
      </c>
      <c r="F396" s="130" t="s">
        <v>68</v>
      </c>
      <c r="G396" s="145"/>
    </row>
    <row r="397" spans="1:9" ht="15.75" thickBot="1" x14ac:dyDescent="0.3">
      <c r="A397" s="61" t="s">
        <v>658</v>
      </c>
      <c r="B397" s="25" t="s">
        <v>659</v>
      </c>
      <c r="C397" s="26">
        <v>97760</v>
      </c>
      <c r="D397" s="62" t="s">
        <v>68</v>
      </c>
      <c r="E397" s="62" t="s">
        <v>16</v>
      </c>
      <c r="F397" s="130" t="s">
        <v>68</v>
      </c>
      <c r="G397" s="145"/>
    </row>
    <row r="398" spans="1:9" ht="30.75" thickBot="1" x14ac:dyDescent="0.3">
      <c r="A398" s="61" t="s">
        <v>731</v>
      </c>
      <c r="B398" s="25" t="s">
        <v>732</v>
      </c>
      <c r="C398" s="26">
        <v>99203</v>
      </c>
      <c r="D398" s="62" t="s">
        <v>68</v>
      </c>
      <c r="E398" s="62" t="s">
        <v>22</v>
      </c>
      <c r="F398" s="130" t="s">
        <v>68</v>
      </c>
      <c r="G398" s="145"/>
    </row>
    <row r="399" spans="1:9" ht="30.75" thickBot="1" x14ac:dyDescent="0.3">
      <c r="A399" s="61" t="s">
        <v>733</v>
      </c>
      <c r="B399" s="25" t="s">
        <v>734</v>
      </c>
      <c r="C399" s="26">
        <v>99204</v>
      </c>
      <c r="D399" s="62" t="s">
        <v>68</v>
      </c>
      <c r="E399" s="62" t="s">
        <v>22</v>
      </c>
      <c r="F399" s="130" t="s">
        <v>68</v>
      </c>
      <c r="G399" s="145"/>
    </row>
    <row r="400" spans="1:9" ht="15.75" thickBot="1" x14ac:dyDescent="0.3">
      <c r="A400" s="61" t="s">
        <v>735</v>
      </c>
      <c r="B400" s="25" t="s">
        <v>736</v>
      </c>
      <c r="C400" s="26">
        <v>99205</v>
      </c>
      <c r="D400" s="62" t="s">
        <v>68</v>
      </c>
      <c r="E400" s="62" t="s">
        <v>22</v>
      </c>
      <c r="F400" s="130" t="s">
        <v>68</v>
      </c>
      <c r="G400" s="145"/>
    </row>
    <row r="401" spans="1:9" ht="15.75" thickBot="1" x14ac:dyDescent="0.3">
      <c r="A401" s="61" t="s">
        <v>737</v>
      </c>
      <c r="B401" s="25" t="s">
        <v>738</v>
      </c>
      <c r="C401" s="26">
        <v>99386</v>
      </c>
      <c r="D401" s="62" t="s">
        <v>68</v>
      </c>
      <c r="E401" s="62" t="s">
        <v>22</v>
      </c>
      <c r="F401" s="130" t="s">
        <v>68</v>
      </c>
      <c r="G401" s="145"/>
    </row>
    <row r="402" spans="1:9" ht="15.75" thickBot="1" x14ac:dyDescent="0.3">
      <c r="A402" s="61" t="s">
        <v>739</v>
      </c>
      <c r="B402" s="26" t="s">
        <v>740</v>
      </c>
      <c r="C402" s="26">
        <v>99385</v>
      </c>
      <c r="D402" s="62" t="s">
        <v>68</v>
      </c>
      <c r="E402" s="62" t="s">
        <v>22</v>
      </c>
      <c r="F402" s="130" t="s">
        <v>68</v>
      </c>
      <c r="G402" s="145"/>
    </row>
    <row r="403" spans="1:9" ht="15.75" thickBot="1" x14ac:dyDescent="0.3">
      <c r="A403" s="61" t="s">
        <v>741</v>
      </c>
      <c r="B403" s="26" t="s">
        <v>742</v>
      </c>
      <c r="C403" s="26">
        <v>99214</v>
      </c>
      <c r="D403" s="62" t="s">
        <v>68</v>
      </c>
      <c r="E403" s="66" t="s">
        <v>16</v>
      </c>
      <c r="F403" s="130" t="s">
        <v>68</v>
      </c>
      <c r="G403" s="145"/>
    </row>
    <row r="404" spans="1:9" ht="15.75" thickBot="1" x14ac:dyDescent="0.3">
      <c r="A404" s="61" t="s">
        <v>743</v>
      </c>
      <c r="B404" s="26" t="s">
        <v>742</v>
      </c>
      <c r="C404" s="26">
        <v>99213</v>
      </c>
      <c r="D404" s="62" t="s">
        <v>68</v>
      </c>
      <c r="E404" s="66" t="s">
        <v>16</v>
      </c>
      <c r="F404" s="130" t="s">
        <v>68</v>
      </c>
      <c r="G404" s="145"/>
    </row>
    <row r="405" spans="1:9" ht="15.75" thickBot="1" x14ac:dyDescent="0.3">
      <c r="A405" s="61" t="s">
        <v>744</v>
      </c>
      <c r="B405" s="26" t="s">
        <v>745</v>
      </c>
      <c r="C405" s="26">
        <v>93010</v>
      </c>
      <c r="D405" s="62" t="s">
        <v>68</v>
      </c>
      <c r="E405" s="66" t="s">
        <v>16</v>
      </c>
      <c r="F405" s="130" t="s">
        <v>68</v>
      </c>
      <c r="G405" s="145"/>
    </row>
    <row r="406" spans="1:9" ht="15.75" thickBot="1" x14ac:dyDescent="0.3">
      <c r="A406" s="61" t="s">
        <v>746</v>
      </c>
      <c r="B406" s="26" t="s">
        <v>747</v>
      </c>
      <c r="C406" s="26">
        <v>99336</v>
      </c>
      <c r="D406" s="62" t="s">
        <v>68</v>
      </c>
      <c r="E406" s="66" t="s">
        <v>16</v>
      </c>
      <c r="F406" s="130" t="s">
        <v>68</v>
      </c>
      <c r="G406" s="145"/>
    </row>
    <row r="407" spans="1:9" ht="15.75" thickBot="1" x14ac:dyDescent="0.3">
      <c r="A407" s="61" t="s">
        <v>748</v>
      </c>
      <c r="B407" s="26" t="s">
        <v>742</v>
      </c>
      <c r="C407" s="26">
        <v>99215</v>
      </c>
      <c r="D407" s="62" t="s">
        <v>68</v>
      </c>
      <c r="E407" s="66" t="s">
        <v>16</v>
      </c>
      <c r="F407" s="130" t="s">
        <v>68</v>
      </c>
      <c r="G407" s="145"/>
    </row>
    <row r="408" spans="1:9" x14ac:dyDescent="0.25">
      <c r="B408" s="38"/>
      <c r="D408" s="32"/>
      <c r="E408" s="64"/>
      <c r="F408" s="64"/>
      <c r="G408" s="9"/>
    </row>
    <row r="409" spans="1:9" ht="15.75" thickBot="1" x14ac:dyDescent="0.3">
      <c r="F409" s="64"/>
    </row>
    <row r="410" spans="1:9" ht="30.75" thickBot="1" x14ac:dyDescent="0.3">
      <c r="A410" s="10" t="s">
        <v>8</v>
      </c>
      <c r="B410" s="10" t="s">
        <v>749</v>
      </c>
      <c r="C410" s="10" t="s">
        <v>96</v>
      </c>
      <c r="D410" s="10" t="s">
        <v>11</v>
      </c>
      <c r="E410" s="129" t="s">
        <v>12</v>
      </c>
      <c r="F410" s="112"/>
      <c r="G410" s="11"/>
    </row>
    <row r="411" spans="1:9" ht="33.6" customHeight="1" thickBot="1" x14ac:dyDescent="0.3">
      <c r="A411" s="150" t="s">
        <v>750</v>
      </c>
      <c r="B411" s="141"/>
      <c r="C411" s="141"/>
      <c r="D411" s="141"/>
      <c r="E411" s="141"/>
      <c r="F411" s="128"/>
    </row>
    <row r="412" spans="1:9" ht="30.75" thickBot="1" x14ac:dyDescent="0.3">
      <c r="A412" s="61" t="s">
        <v>751</v>
      </c>
      <c r="B412" s="65" t="s">
        <v>752</v>
      </c>
      <c r="C412" s="65">
        <v>93452</v>
      </c>
      <c r="D412" s="70">
        <f t="shared" ref="D412:D414" si="12">$I412*1.035</f>
        <v>2764.7465478119998</v>
      </c>
      <c r="E412" s="130" t="s">
        <v>753</v>
      </c>
      <c r="F412" s="131"/>
      <c r="G412" s="41"/>
      <c r="H412" s="67"/>
      <c r="I412" s="47">
        <v>2671.2527031999998</v>
      </c>
    </row>
    <row r="413" spans="1:9" ht="15.75" thickBot="1" x14ac:dyDescent="0.3">
      <c r="A413" s="61" t="s">
        <v>754</v>
      </c>
      <c r="B413" s="65" t="s">
        <v>755</v>
      </c>
      <c r="C413" s="25">
        <v>81000</v>
      </c>
      <c r="D413" s="70">
        <f t="shared" si="12"/>
        <v>4.1606999999999994</v>
      </c>
      <c r="E413" s="130" t="s">
        <v>753</v>
      </c>
      <c r="F413" s="131"/>
      <c r="G413" s="64"/>
      <c r="H413" s="67"/>
      <c r="I413" s="63">
        <v>4.0199999999999996</v>
      </c>
    </row>
    <row r="414" spans="1:9" ht="33" customHeight="1" thickBot="1" x14ac:dyDescent="0.3">
      <c r="A414" s="61" t="s">
        <v>754</v>
      </c>
      <c r="B414" s="65" t="s">
        <v>756</v>
      </c>
      <c r="C414" s="25">
        <v>81002</v>
      </c>
      <c r="D414" s="70">
        <f t="shared" si="12"/>
        <v>3.6017999999999999</v>
      </c>
      <c r="E414" s="130" t="s">
        <v>753</v>
      </c>
      <c r="F414" s="131"/>
      <c r="G414" s="64"/>
      <c r="H414" s="67"/>
      <c r="I414" s="63">
        <v>3.48</v>
      </c>
    </row>
    <row r="415" spans="1:9" ht="45.75" thickBot="1" x14ac:dyDescent="0.3">
      <c r="A415" s="61" t="s">
        <v>757</v>
      </c>
      <c r="B415" s="65" t="s">
        <v>758</v>
      </c>
      <c r="C415" s="65">
        <v>59400</v>
      </c>
      <c r="D415" s="27">
        <v>0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760</v>
      </c>
      <c r="C416" s="65">
        <v>59510</v>
      </c>
      <c r="D416" s="27">
        <v>0</v>
      </c>
      <c r="E416" s="127" t="s">
        <v>759</v>
      </c>
      <c r="F416" s="131"/>
      <c r="G416" s="143"/>
      <c r="H416" s="67"/>
    </row>
    <row r="417" spans="1:9" ht="45.75" thickBot="1" x14ac:dyDescent="0.3">
      <c r="A417" s="61" t="s">
        <v>757</v>
      </c>
      <c r="B417" s="65" t="s">
        <v>761</v>
      </c>
      <c r="C417" s="65">
        <v>59610</v>
      </c>
      <c r="D417" s="27">
        <v>0</v>
      </c>
      <c r="E417" s="127" t="s">
        <v>759</v>
      </c>
      <c r="F417" s="131"/>
      <c r="G417" s="143"/>
      <c r="H417" s="67"/>
    </row>
    <row r="418" spans="1:9" ht="30.75" thickBot="1" x14ac:dyDescent="0.3">
      <c r="A418" s="61" t="s">
        <v>762</v>
      </c>
      <c r="B418" s="65" t="s">
        <v>763</v>
      </c>
      <c r="C418" s="25">
        <v>99243</v>
      </c>
      <c r="D418" s="27">
        <v>0</v>
      </c>
      <c r="E418" s="130" t="s">
        <v>753</v>
      </c>
      <c r="F418" s="131"/>
      <c r="G418" s="143"/>
      <c r="H418" s="67"/>
    </row>
    <row r="419" spans="1:9" ht="30.75" thickBot="1" x14ac:dyDescent="0.3">
      <c r="A419" s="61" t="s">
        <v>762</v>
      </c>
      <c r="B419" s="65" t="s">
        <v>764</v>
      </c>
      <c r="C419" s="25">
        <v>99244</v>
      </c>
      <c r="D419" s="27">
        <v>0</v>
      </c>
      <c r="E419" s="130" t="s">
        <v>753</v>
      </c>
      <c r="F419" s="131"/>
      <c r="G419" s="143"/>
      <c r="H419" s="67"/>
    </row>
    <row r="420" spans="1:9" ht="15.75" thickBot="1" x14ac:dyDescent="0.3">
      <c r="A420" s="61" t="s">
        <v>765</v>
      </c>
      <c r="B420" s="65" t="s">
        <v>766</v>
      </c>
      <c r="C420" s="65">
        <v>90832</v>
      </c>
      <c r="D420" s="70">
        <f t="shared" ref="D420:D433" si="13">$I420*1.035</f>
        <v>136.15988453999995</v>
      </c>
      <c r="E420" s="130" t="s">
        <v>753</v>
      </c>
      <c r="F420" s="131"/>
      <c r="G420" s="143"/>
      <c r="H420" s="67"/>
      <c r="I420" s="63">
        <v>131.55544399999997</v>
      </c>
    </row>
    <row r="421" spans="1:9" ht="15.75" thickBot="1" x14ac:dyDescent="0.3">
      <c r="A421" s="61" t="s">
        <v>765</v>
      </c>
      <c r="B421" s="65" t="s">
        <v>768</v>
      </c>
      <c r="C421" s="25">
        <v>90834</v>
      </c>
      <c r="D421" s="70">
        <f t="shared" si="13"/>
        <v>136.15988453999995</v>
      </c>
      <c r="E421" s="130" t="s">
        <v>753</v>
      </c>
      <c r="F421" s="131"/>
      <c r="G421" s="143"/>
      <c r="H421" s="67"/>
      <c r="I421" s="63">
        <v>131.55544399999997</v>
      </c>
    </row>
    <row r="422" spans="1:9" ht="15.75" thickBot="1" x14ac:dyDescent="0.3">
      <c r="A422" s="61" t="s">
        <v>765</v>
      </c>
      <c r="B422" s="65" t="s">
        <v>769</v>
      </c>
      <c r="C422" s="25">
        <v>90837</v>
      </c>
      <c r="D422" s="70">
        <f t="shared" si="13"/>
        <v>136.15988453999995</v>
      </c>
      <c r="E422" s="130" t="s">
        <v>753</v>
      </c>
      <c r="F422" s="131"/>
      <c r="G422" s="143"/>
      <c r="H422" s="67"/>
      <c r="I422" s="63">
        <v>131.55544399999997</v>
      </c>
    </row>
    <row r="423" spans="1:9" ht="30.75" thickBot="1" x14ac:dyDescent="0.3">
      <c r="A423" s="61" t="s">
        <v>765</v>
      </c>
      <c r="B423" s="65" t="s">
        <v>770</v>
      </c>
      <c r="C423" s="25">
        <v>90846</v>
      </c>
      <c r="D423" s="70">
        <f t="shared" si="13"/>
        <v>136.15988453999995</v>
      </c>
      <c r="E423" s="130" t="s">
        <v>753</v>
      </c>
      <c r="F423" s="131"/>
      <c r="G423" s="143"/>
      <c r="H423" s="67"/>
      <c r="I423" s="63">
        <v>131.55544399999997</v>
      </c>
    </row>
    <row r="424" spans="1:9" ht="30.75" thickBot="1" x14ac:dyDescent="0.3">
      <c r="A424" s="61" t="s">
        <v>765</v>
      </c>
      <c r="B424" s="65" t="s">
        <v>771</v>
      </c>
      <c r="C424" s="25">
        <v>90847</v>
      </c>
      <c r="D424" s="70">
        <f t="shared" si="13"/>
        <v>136.15988453999995</v>
      </c>
      <c r="E424" s="130" t="s">
        <v>753</v>
      </c>
      <c r="F424" s="131"/>
      <c r="G424" s="143"/>
      <c r="H424" s="67"/>
      <c r="I424" s="63">
        <v>131.55544399999997</v>
      </c>
    </row>
    <row r="425" spans="1:9" ht="15.75" thickBot="1" x14ac:dyDescent="0.3">
      <c r="A425" s="61" t="s">
        <v>765</v>
      </c>
      <c r="B425" s="65" t="s">
        <v>772</v>
      </c>
      <c r="C425" s="25">
        <v>90853</v>
      </c>
      <c r="D425" s="70">
        <f t="shared" si="13"/>
        <v>70.883508869999986</v>
      </c>
      <c r="E425" s="130" t="s">
        <v>753</v>
      </c>
      <c r="F425" s="131"/>
      <c r="G425" s="143"/>
      <c r="H425" s="67"/>
      <c r="I425" s="63">
        <v>68.486481999999995</v>
      </c>
    </row>
    <row r="426" spans="1:9" ht="30.75" thickBot="1" x14ac:dyDescent="0.3">
      <c r="A426" s="61" t="s">
        <v>773</v>
      </c>
      <c r="B426" s="65" t="s">
        <v>774</v>
      </c>
      <c r="C426" s="65">
        <v>42820</v>
      </c>
      <c r="D426" s="70">
        <f t="shared" si="13"/>
        <v>4990.0401556739998</v>
      </c>
      <c r="E426" s="130" t="s">
        <v>753</v>
      </c>
      <c r="F426" s="131"/>
      <c r="G426" s="41"/>
      <c r="H426" s="67"/>
      <c r="I426" s="47">
        <v>4821.2948364000003</v>
      </c>
    </row>
    <row r="427" spans="1:9" ht="30.75" thickBot="1" x14ac:dyDescent="0.3">
      <c r="A427" s="61" t="s">
        <v>773</v>
      </c>
      <c r="B427" s="65" t="s">
        <v>775</v>
      </c>
      <c r="C427" s="65">
        <v>45391</v>
      </c>
      <c r="D427" s="70">
        <f t="shared" si="13"/>
        <v>1012.0034356019999</v>
      </c>
      <c r="E427" s="130" t="s">
        <v>753</v>
      </c>
      <c r="F427" s="131"/>
      <c r="G427" s="41"/>
      <c r="H427" s="67"/>
      <c r="I427" s="47">
        <v>977.78109719999998</v>
      </c>
    </row>
    <row r="428" spans="1:9" ht="31.15" customHeight="1" thickBot="1" x14ac:dyDescent="0.3">
      <c r="A428" s="61" t="s">
        <v>773</v>
      </c>
      <c r="B428" s="65" t="s">
        <v>776</v>
      </c>
      <c r="C428" s="65">
        <v>55700</v>
      </c>
      <c r="D428" s="70">
        <f t="shared" si="13"/>
        <v>1733.426538336</v>
      </c>
      <c r="E428" s="130" t="s">
        <v>753</v>
      </c>
      <c r="F428" s="131"/>
      <c r="G428" s="41"/>
      <c r="H428" s="67"/>
      <c r="I428" s="47">
        <v>1674.8082496000002</v>
      </c>
    </row>
    <row r="429" spans="1:9" ht="45.75" thickBot="1" x14ac:dyDescent="0.3">
      <c r="A429" s="61" t="s">
        <v>773</v>
      </c>
      <c r="B429" s="65" t="s">
        <v>777</v>
      </c>
      <c r="C429" s="65">
        <v>55866</v>
      </c>
      <c r="D429" s="70">
        <f t="shared" si="13"/>
        <v>8492.2835880599996</v>
      </c>
      <c r="E429" s="130" t="s">
        <v>753</v>
      </c>
      <c r="F429" s="131"/>
      <c r="G429" s="41"/>
      <c r="H429" s="67"/>
      <c r="I429" s="47">
        <v>8205.1049160000002</v>
      </c>
    </row>
    <row r="430" spans="1:9" ht="45.75" thickBot="1" x14ac:dyDescent="0.3">
      <c r="A430" s="61" t="s">
        <v>773</v>
      </c>
      <c r="B430" s="65" t="s">
        <v>778</v>
      </c>
      <c r="C430" s="65">
        <v>62322</v>
      </c>
      <c r="D430" s="70">
        <f t="shared" si="13"/>
        <v>796.38112839599989</v>
      </c>
      <c r="E430" s="130" t="s">
        <v>753</v>
      </c>
      <c r="F430" s="131"/>
      <c r="G430" s="41"/>
      <c r="H430" s="67"/>
      <c r="I430" s="47">
        <v>769.45036559999994</v>
      </c>
    </row>
    <row r="431" spans="1:9" ht="45.75" thickBot="1" x14ac:dyDescent="0.3">
      <c r="A431" s="61" t="s">
        <v>773</v>
      </c>
      <c r="B431" s="65" t="s">
        <v>779</v>
      </c>
      <c r="C431" s="65">
        <v>62323</v>
      </c>
      <c r="D431" s="70">
        <f t="shared" si="13"/>
        <v>602.15003434799996</v>
      </c>
      <c r="E431" s="130" t="s">
        <v>753</v>
      </c>
      <c r="F431" s="131"/>
      <c r="G431" s="41"/>
      <c r="H431" s="67"/>
      <c r="I431" s="47">
        <v>581.78747280000005</v>
      </c>
    </row>
    <row r="432" spans="1:9" ht="45.75" thickBot="1" x14ac:dyDescent="0.3">
      <c r="A432" s="61" t="s">
        <v>773</v>
      </c>
      <c r="B432" s="65" t="s">
        <v>780</v>
      </c>
      <c r="C432" s="65">
        <v>64483</v>
      </c>
      <c r="D432" s="70">
        <f t="shared" si="13"/>
        <v>796.38112839599989</v>
      </c>
      <c r="E432" s="130" t="s">
        <v>753</v>
      </c>
      <c r="F432" s="131"/>
      <c r="G432" s="41"/>
      <c r="H432" s="67"/>
      <c r="I432" s="47">
        <v>769.45036559999994</v>
      </c>
    </row>
    <row r="433" spans="1:9" ht="30.75" thickBot="1" x14ac:dyDescent="0.3">
      <c r="A433" s="61" t="s">
        <v>773</v>
      </c>
      <c r="B433" s="65" t="s">
        <v>781</v>
      </c>
      <c r="C433" s="65">
        <v>66821</v>
      </c>
      <c r="D433" s="70">
        <f t="shared" si="13"/>
        <v>496.01634809399991</v>
      </c>
      <c r="E433" s="130" t="s">
        <v>753</v>
      </c>
      <c r="F433" s="131"/>
      <c r="G433" s="41"/>
      <c r="H433" s="67"/>
      <c r="I433" s="47">
        <v>479.24284839999996</v>
      </c>
    </row>
    <row r="434" spans="1:9" x14ac:dyDescent="0.25">
      <c r="F434" s="64"/>
      <c r="H434" s="67"/>
    </row>
    <row r="435" spans="1:9" x14ac:dyDescent="0.25">
      <c r="F435" s="64"/>
      <c r="H435" s="67"/>
    </row>
    <row r="436" spans="1:9" x14ac:dyDescent="0.25">
      <c r="F436" s="64"/>
      <c r="H436" s="67"/>
    </row>
    <row r="437" spans="1:9" x14ac:dyDescent="0.25">
      <c r="F437" s="64"/>
      <c r="H437" s="67"/>
    </row>
    <row r="438" spans="1:9" x14ac:dyDescent="0.25">
      <c r="F438" s="64"/>
      <c r="H438" s="67"/>
    </row>
    <row r="439" spans="1:9" x14ac:dyDescent="0.25">
      <c r="F439" s="64"/>
      <c r="H439" s="67"/>
    </row>
    <row r="440" spans="1:9" x14ac:dyDescent="0.25">
      <c r="F440" s="64"/>
      <c r="H440" s="67"/>
    </row>
    <row r="441" spans="1:9" x14ac:dyDescent="0.25">
      <c r="F441" s="64"/>
      <c r="H441" s="67"/>
    </row>
    <row r="442" spans="1:9" x14ac:dyDescent="0.25">
      <c r="F442" s="64"/>
      <c r="H442" s="67"/>
    </row>
    <row r="443" spans="1:9" x14ac:dyDescent="0.25">
      <c r="F443" s="64"/>
      <c r="H443" s="67"/>
    </row>
    <row r="444" spans="1:9" x14ac:dyDescent="0.25">
      <c r="F444" s="64"/>
      <c r="H444" s="67"/>
    </row>
    <row r="445" spans="1:9" x14ac:dyDescent="0.25">
      <c r="F445" s="64"/>
      <c r="H445" s="67"/>
    </row>
    <row r="446" spans="1:9" x14ac:dyDescent="0.25">
      <c r="F446" s="64"/>
      <c r="H446" s="67"/>
    </row>
    <row r="447" spans="1:9" x14ac:dyDescent="0.25">
      <c r="F447" s="64"/>
      <c r="H447" s="67"/>
    </row>
    <row r="448" spans="1:9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1048554" spans="7:7" x14ac:dyDescent="0.25">
      <c r="G1048554" s="3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5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7.28515625" style="8" customWidth="1"/>
    <col min="2" max="2" width="38.7109375" customWidth="1"/>
    <col min="3" max="3" width="17.5703125" style="9" customWidth="1"/>
    <col min="4" max="4" width="27.42578125" customWidth="1"/>
    <col min="5" max="5" width="27.140625" customWidth="1"/>
    <col min="6" max="6" width="17.28515625" customWidth="1"/>
    <col min="7" max="7" width="11.42578125" customWidth="1"/>
    <col min="8" max="8" width="10.7109375" customWidth="1"/>
    <col min="9" max="9" width="14.7109375" hidden="1" customWidth="1"/>
    <col min="10" max="10" width="0" hidden="1" customWidth="1"/>
    <col min="11" max="12" width="14" customWidth="1"/>
  </cols>
  <sheetData>
    <row r="1" spans="1:12" ht="45" x14ac:dyDescent="0.25">
      <c r="A1" s="1" t="s">
        <v>0</v>
      </c>
      <c r="C1" s="2"/>
      <c r="D1" s="3"/>
      <c r="G1" s="4"/>
      <c r="I1" s="5"/>
    </row>
    <row r="2" spans="1:12" x14ac:dyDescent="0.25">
      <c r="A2" s="6" t="s">
        <v>1</v>
      </c>
      <c r="C2" s="2"/>
      <c r="D2" s="3"/>
      <c r="E2" s="4"/>
      <c r="F2" s="4"/>
      <c r="G2" s="109"/>
      <c r="H2" s="4"/>
      <c r="I2" s="5"/>
      <c r="J2" s="4"/>
    </row>
    <row r="3" spans="1:12" x14ac:dyDescent="0.25">
      <c r="A3" s="6"/>
      <c r="C3" s="7"/>
      <c r="D3" s="3"/>
      <c r="E3" s="4"/>
      <c r="F3" s="4"/>
      <c r="G3" s="4"/>
      <c r="H3" s="4"/>
      <c r="I3" s="5"/>
    </row>
    <row r="4" spans="1:12" x14ac:dyDescent="0.25">
      <c r="A4" s="6" t="s">
        <v>894</v>
      </c>
      <c r="C4" s="2"/>
      <c r="D4" s="3"/>
      <c r="E4" s="4"/>
      <c r="F4" s="4"/>
      <c r="G4" s="4"/>
      <c r="H4" s="4"/>
      <c r="I4" s="4"/>
      <c r="J4" s="2"/>
    </row>
    <row r="5" spans="1:12" x14ac:dyDescent="0.25">
      <c r="A5" s="6" t="s">
        <v>990</v>
      </c>
      <c r="C5" s="2"/>
      <c r="D5" s="3"/>
      <c r="E5" s="4"/>
      <c r="F5" s="4"/>
      <c r="G5" s="4"/>
      <c r="H5" s="4"/>
      <c r="I5" s="4"/>
      <c r="J5" s="7"/>
    </row>
    <row r="6" spans="1:12" x14ac:dyDescent="0.25">
      <c r="A6" s="6" t="s">
        <v>3</v>
      </c>
      <c r="C6"/>
      <c r="D6" s="5"/>
      <c r="G6" s="4"/>
      <c r="H6" s="4"/>
      <c r="J6" s="2"/>
    </row>
    <row r="7" spans="1:12" x14ac:dyDescent="0.25">
      <c r="A7" s="6" t="s">
        <v>877</v>
      </c>
      <c r="C7"/>
      <c r="D7" s="5"/>
      <c r="G7" s="4"/>
      <c r="H7" s="4"/>
    </row>
    <row r="8" spans="1:12" x14ac:dyDescent="0.25">
      <c r="A8" s="6" t="s">
        <v>895</v>
      </c>
      <c r="C8"/>
      <c r="D8" s="5"/>
      <c r="G8" s="4"/>
      <c r="H8" s="4"/>
    </row>
    <row r="9" spans="1:12" x14ac:dyDescent="0.25">
      <c r="A9" s="6" t="s">
        <v>896</v>
      </c>
      <c r="C9" s="5"/>
      <c r="G9" s="4"/>
      <c r="H9" s="4"/>
    </row>
    <row r="10" spans="1:12" x14ac:dyDescent="0.25">
      <c r="A10" s="6" t="s">
        <v>951</v>
      </c>
      <c r="C10" s="5"/>
    </row>
    <row r="11" spans="1:12" x14ac:dyDescent="0.25">
      <c r="A11" s="6" t="s">
        <v>897</v>
      </c>
      <c r="C11" s="5"/>
    </row>
    <row r="12" spans="1:12" ht="15.75" thickBot="1" x14ac:dyDescent="0.3"/>
    <row r="13" spans="1:12" ht="45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2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2" ht="15.75" thickBot="1" x14ac:dyDescent="0.3">
      <c r="A15" s="16" t="s">
        <v>13</v>
      </c>
      <c r="B15" s="17"/>
      <c r="C15" s="18"/>
      <c r="D15" s="18"/>
      <c r="E15" s="17"/>
      <c r="F15" s="113"/>
      <c r="G15" s="20"/>
      <c r="H15" s="12"/>
      <c r="J15" s="21"/>
      <c r="K15" s="1"/>
      <c r="L15" s="1"/>
    </row>
    <row r="16" spans="1:12" ht="30.75" thickBot="1" x14ac:dyDescent="0.3">
      <c r="A16" s="24" t="s">
        <v>14</v>
      </c>
      <c r="B16" s="25" t="s">
        <v>15</v>
      </c>
      <c r="C16" s="26">
        <v>193</v>
      </c>
      <c r="D16" s="27">
        <f>$I16*1.035</f>
        <v>12264.065657999998</v>
      </c>
      <c r="E16" s="127" t="s">
        <v>16</v>
      </c>
      <c r="F16" s="146"/>
      <c r="I16" s="27">
        <v>11849.3388</v>
      </c>
      <c r="K16" s="30"/>
      <c r="L16" s="30"/>
    </row>
    <row r="17" spans="1:12" ht="34.15" customHeight="1" thickBot="1" x14ac:dyDescent="0.3">
      <c r="A17" s="33" t="s">
        <v>17</v>
      </c>
      <c r="B17" s="26" t="s">
        <v>17</v>
      </c>
      <c r="C17" s="26">
        <v>194</v>
      </c>
      <c r="D17" s="27">
        <f t="shared" ref="D17:D38" si="0">$I17*1.035</f>
        <v>7934.2942679999987</v>
      </c>
      <c r="E17" s="127" t="s">
        <v>16</v>
      </c>
      <c r="F17" s="146"/>
      <c r="I17" s="27">
        <v>7665.9847999999993</v>
      </c>
      <c r="K17" s="30"/>
      <c r="L17" s="30"/>
    </row>
    <row r="18" spans="1:12" ht="45.75" thickBot="1" x14ac:dyDescent="0.3">
      <c r="A18" s="24" t="s">
        <v>18</v>
      </c>
      <c r="B18" s="25" t="s">
        <v>19</v>
      </c>
      <c r="C18" s="26">
        <v>195</v>
      </c>
      <c r="D18" s="27">
        <f t="shared" si="0"/>
        <v>6060.7356120000004</v>
      </c>
      <c r="E18" s="127" t="s">
        <v>16</v>
      </c>
      <c r="F18" s="146"/>
      <c r="I18" s="27">
        <v>5855.7832000000008</v>
      </c>
      <c r="K18" s="30"/>
      <c r="L18" s="30"/>
    </row>
    <row r="19" spans="1:12" ht="60.75" thickBot="1" x14ac:dyDescent="0.3">
      <c r="A19" s="24" t="s">
        <v>20</v>
      </c>
      <c r="B19" s="25" t="s">
        <v>21</v>
      </c>
      <c r="C19" s="35">
        <v>216</v>
      </c>
      <c r="D19" s="27">
        <f t="shared" si="0"/>
        <v>91996.07394599999</v>
      </c>
      <c r="E19" s="127" t="s">
        <v>22</v>
      </c>
      <c r="F19" s="146"/>
      <c r="I19" s="27">
        <v>88885.095600000001</v>
      </c>
      <c r="K19" s="30"/>
      <c r="L19" s="30"/>
    </row>
    <row r="20" spans="1:12" ht="45.75" thickBot="1" x14ac:dyDescent="0.3">
      <c r="A20" s="24" t="s">
        <v>23</v>
      </c>
      <c r="B20" s="25" t="s">
        <v>24</v>
      </c>
      <c r="C20" s="26">
        <v>247</v>
      </c>
      <c r="D20" s="27">
        <f t="shared" si="0"/>
        <v>18032.057729999997</v>
      </c>
      <c r="E20" s="127" t="s">
        <v>16</v>
      </c>
      <c r="F20" s="146"/>
      <c r="I20" s="27">
        <v>17422.277999999998</v>
      </c>
      <c r="K20" s="30"/>
      <c r="L20" s="30"/>
    </row>
    <row r="21" spans="1:12" ht="30.75" thickBot="1" x14ac:dyDescent="0.3">
      <c r="A21" s="24" t="s">
        <v>25</v>
      </c>
      <c r="B21" s="25" t="s">
        <v>26</v>
      </c>
      <c r="C21" s="26">
        <v>291</v>
      </c>
      <c r="D21" s="27">
        <f t="shared" si="0"/>
        <v>12085.586531999999</v>
      </c>
      <c r="E21" s="127" t="s">
        <v>16</v>
      </c>
      <c r="F21" s="146"/>
      <c r="I21" s="27">
        <v>11676.895200000001</v>
      </c>
      <c r="K21" s="30"/>
      <c r="L21" s="30"/>
    </row>
    <row r="22" spans="1:12" ht="45.75" thickBot="1" x14ac:dyDescent="0.3">
      <c r="A22" s="24" t="s">
        <v>27</v>
      </c>
      <c r="B22" s="25" t="s">
        <v>28</v>
      </c>
      <c r="C22" s="26">
        <v>308</v>
      </c>
      <c r="D22" s="27">
        <f t="shared" si="0"/>
        <v>11073.260484</v>
      </c>
      <c r="E22" s="127" t="s">
        <v>16</v>
      </c>
      <c r="F22" s="146"/>
      <c r="I22" s="27">
        <v>10698.8024</v>
      </c>
      <c r="K22" s="30"/>
      <c r="L22" s="30"/>
    </row>
    <row r="23" spans="1:12" ht="60.75" thickBot="1" x14ac:dyDescent="0.3">
      <c r="A23" s="24" t="s">
        <v>29</v>
      </c>
      <c r="B23" s="25" t="s">
        <v>30</v>
      </c>
      <c r="C23" s="26">
        <v>310</v>
      </c>
      <c r="D23" s="27">
        <f t="shared" si="0"/>
        <v>5205.1690079999998</v>
      </c>
      <c r="E23" s="127" t="s">
        <v>16</v>
      </c>
      <c r="F23" s="146"/>
      <c r="I23" s="27">
        <v>5029.1487999999999</v>
      </c>
      <c r="K23" s="30"/>
      <c r="L23" s="30"/>
    </row>
    <row r="24" spans="1:12" ht="30.75" thickBot="1" x14ac:dyDescent="0.3">
      <c r="A24" s="24" t="s">
        <v>31</v>
      </c>
      <c r="B24" s="25" t="s">
        <v>32</v>
      </c>
      <c r="C24" s="26">
        <v>331</v>
      </c>
      <c r="D24" s="27">
        <f t="shared" si="0"/>
        <v>16136.779392</v>
      </c>
      <c r="E24" s="127" t="s">
        <v>16</v>
      </c>
      <c r="F24" s="146"/>
      <c r="I24" s="27">
        <v>15591.091200000001</v>
      </c>
      <c r="K24" s="30"/>
      <c r="L24" s="30"/>
    </row>
    <row r="25" spans="1:12" ht="30.75" thickBot="1" x14ac:dyDescent="0.3">
      <c r="A25" s="24" t="s">
        <v>33</v>
      </c>
      <c r="B25" s="25" t="s">
        <v>34</v>
      </c>
      <c r="C25" s="26">
        <v>378</v>
      </c>
      <c r="D25" s="27">
        <f t="shared" si="0"/>
        <v>9301.6898999999994</v>
      </c>
      <c r="E25" s="127" t="s">
        <v>16</v>
      </c>
      <c r="F25" s="146"/>
      <c r="I25" s="27">
        <v>8987.14</v>
      </c>
      <c r="K25" s="30"/>
      <c r="L25" s="30"/>
    </row>
    <row r="26" spans="1:12" ht="30.75" thickBot="1" x14ac:dyDescent="0.3">
      <c r="A26" s="24" t="s">
        <v>35</v>
      </c>
      <c r="B26" s="25" t="s">
        <v>36</v>
      </c>
      <c r="C26" s="26">
        <v>392</v>
      </c>
      <c r="D26" s="27">
        <f t="shared" si="0"/>
        <v>7437.574583999999</v>
      </c>
      <c r="E26" s="127" t="s">
        <v>16</v>
      </c>
      <c r="F26" s="146"/>
      <c r="I26" s="27">
        <v>7186.0623999999998</v>
      </c>
      <c r="K26" s="30"/>
      <c r="L26" s="30"/>
    </row>
    <row r="27" spans="1:12" ht="45.75" thickBot="1" x14ac:dyDescent="0.3">
      <c r="A27" s="24" t="s">
        <v>37</v>
      </c>
      <c r="B27" s="36" t="s">
        <v>38</v>
      </c>
      <c r="C27" s="35">
        <v>460</v>
      </c>
      <c r="D27" s="27">
        <f t="shared" si="0"/>
        <v>35563.618439999991</v>
      </c>
      <c r="E27" s="127" t="s">
        <v>22</v>
      </c>
      <c r="F27" s="146"/>
      <c r="I27" s="27">
        <v>34360.983999999997</v>
      </c>
      <c r="K27" s="30"/>
      <c r="L27" s="30"/>
    </row>
    <row r="28" spans="1:12" ht="45.75" thickBot="1" x14ac:dyDescent="0.3">
      <c r="A28" s="24" t="s">
        <v>39</v>
      </c>
      <c r="B28" s="25" t="s">
        <v>40</v>
      </c>
      <c r="C28" s="26">
        <v>470</v>
      </c>
      <c r="D28" s="27">
        <f t="shared" si="0"/>
        <v>18054.721745999996</v>
      </c>
      <c r="E28" s="127" t="s">
        <v>22</v>
      </c>
      <c r="F28" s="146"/>
      <c r="I28" s="27">
        <v>17444.175599999999</v>
      </c>
      <c r="K28" s="30"/>
      <c r="L28" s="30"/>
    </row>
    <row r="29" spans="1:12" ht="45.75" thickBot="1" x14ac:dyDescent="0.3">
      <c r="A29" s="24" t="s">
        <v>41</v>
      </c>
      <c r="B29" s="37" t="s">
        <v>42</v>
      </c>
      <c r="C29" s="35">
        <v>473</v>
      </c>
      <c r="D29" s="27">
        <f t="shared" si="0"/>
        <v>23939.811233999997</v>
      </c>
      <c r="E29" s="127" t="s">
        <v>22</v>
      </c>
      <c r="F29" s="146"/>
      <c r="I29" s="27">
        <v>23130.252399999998</v>
      </c>
    </row>
    <row r="30" spans="1:12" ht="30.75" thickBot="1" x14ac:dyDescent="0.3">
      <c r="A30" s="24" t="s">
        <v>43</v>
      </c>
      <c r="B30" s="25" t="s">
        <v>44</v>
      </c>
      <c r="C30" s="26">
        <v>481</v>
      </c>
      <c r="D30" s="27">
        <f t="shared" si="0"/>
        <v>19948.111416</v>
      </c>
      <c r="E30" s="127" t="s">
        <v>16</v>
      </c>
      <c r="F30" s="146"/>
      <c r="H30" s="12"/>
      <c r="I30" s="27">
        <v>19273.5376</v>
      </c>
      <c r="L30" s="34"/>
    </row>
    <row r="31" spans="1:12" ht="30.75" thickBot="1" x14ac:dyDescent="0.3">
      <c r="A31" s="24" t="s">
        <v>45</v>
      </c>
      <c r="B31" s="25" t="s">
        <v>46</v>
      </c>
      <c r="C31" s="26">
        <v>558</v>
      </c>
      <c r="D31" s="27">
        <f t="shared" si="0"/>
        <v>8206.2624599999999</v>
      </c>
      <c r="E31" s="127" t="s">
        <v>16</v>
      </c>
      <c r="F31" s="146"/>
      <c r="H31" s="12"/>
      <c r="I31" s="27">
        <v>7928.7560000000003</v>
      </c>
      <c r="L31" s="34"/>
    </row>
    <row r="32" spans="1:12" ht="30.75" thickBot="1" x14ac:dyDescent="0.3">
      <c r="A32" s="24" t="s">
        <v>47</v>
      </c>
      <c r="B32" s="25" t="s">
        <v>48</v>
      </c>
      <c r="C32" s="26">
        <v>621</v>
      </c>
      <c r="D32" s="27">
        <f t="shared" si="0"/>
        <v>14684.393699999999</v>
      </c>
      <c r="E32" s="127" t="s">
        <v>16</v>
      </c>
      <c r="F32" s="146"/>
      <c r="H32" s="12"/>
      <c r="I32" s="27">
        <v>14187.82</v>
      </c>
      <c r="L32" s="34"/>
    </row>
    <row r="33" spans="1:12" ht="30.75" thickBot="1" x14ac:dyDescent="0.3">
      <c r="A33" s="24" t="s">
        <v>49</v>
      </c>
      <c r="B33" s="25" t="s">
        <v>50</v>
      </c>
      <c r="C33" s="26">
        <v>638</v>
      </c>
      <c r="D33" s="27">
        <f t="shared" si="0"/>
        <v>8272.3658399999986</v>
      </c>
      <c r="E33" s="127" t="s">
        <v>16</v>
      </c>
      <c r="F33" s="146"/>
      <c r="H33" s="12"/>
      <c r="I33" s="27">
        <v>7992.6239999999998</v>
      </c>
      <c r="L33" s="34"/>
    </row>
    <row r="34" spans="1:12" ht="45.75" thickBot="1" x14ac:dyDescent="0.3">
      <c r="A34" s="24" t="s">
        <v>51</v>
      </c>
      <c r="B34" s="25" t="s">
        <v>52</v>
      </c>
      <c r="C34" s="26">
        <v>641</v>
      </c>
      <c r="D34" s="27">
        <f t="shared" si="0"/>
        <v>7273.2604679999995</v>
      </c>
      <c r="E34" s="127" t="s">
        <v>16</v>
      </c>
      <c r="F34" s="146"/>
      <c r="H34" s="12"/>
      <c r="I34" s="27">
        <v>7027.3047999999999</v>
      </c>
      <c r="L34" s="34"/>
    </row>
    <row r="35" spans="1:12" ht="30.75" thickBot="1" x14ac:dyDescent="0.3">
      <c r="A35" s="24" t="s">
        <v>53</v>
      </c>
      <c r="B35" s="25" t="s">
        <v>54</v>
      </c>
      <c r="C35" s="26">
        <v>683</v>
      </c>
      <c r="D35" s="27">
        <f t="shared" si="0"/>
        <v>8450.8449660000006</v>
      </c>
      <c r="E35" s="127" t="s">
        <v>16</v>
      </c>
      <c r="F35" s="146"/>
      <c r="H35" s="12"/>
      <c r="I35" s="27">
        <v>8165.0676000000003</v>
      </c>
      <c r="L35" s="34"/>
    </row>
    <row r="36" spans="1:12" ht="60.75" thickBot="1" x14ac:dyDescent="0.3">
      <c r="A36" s="24" t="s">
        <v>55</v>
      </c>
      <c r="B36" s="25" t="s">
        <v>56</v>
      </c>
      <c r="C36" s="35">
        <v>743</v>
      </c>
      <c r="D36" s="27">
        <f t="shared" si="0"/>
        <v>11054.373804000001</v>
      </c>
      <c r="E36" s="127" t="s">
        <v>22</v>
      </c>
      <c r="F36" s="146"/>
      <c r="H36" s="12"/>
      <c r="I36" s="27">
        <v>10680.554400000001</v>
      </c>
      <c r="L36" s="34"/>
    </row>
    <row r="37" spans="1:12" ht="45.75" thickBot="1" x14ac:dyDescent="0.3">
      <c r="A37" s="24" t="s">
        <v>57</v>
      </c>
      <c r="B37" s="25" t="s">
        <v>58</v>
      </c>
      <c r="C37" s="26">
        <v>871</v>
      </c>
      <c r="D37" s="27">
        <f t="shared" si="0"/>
        <v>18482.505047999999</v>
      </c>
      <c r="E37" s="127" t="s">
        <v>16</v>
      </c>
      <c r="F37" s="147"/>
      <c r="H37" s="12"/>
      <c r="I37" s="27">
        <v>17857.4928</v>
      </c>
      <c r="L37" s="34"/>
    </row>
    <row r="38" spans="1:12" ht="45.75" thickBot="1" x14ac:dyDescent="0.3">
      <c r="A38" s="24" t="s">
        <v>59</v>
      </c>
      <c r="B38" s="25" t="s">
        <v>60</v>
      </c>
      <c r="C38" s="26">
        <v>872</v>
      </c>
      <c r="D38" s="27">
        <f t="shared" si="0"/>
        <v>9707.7535199999984</v>
      </c>
      <c r="E38" s="127" t="s">
        <v>16</v>
      </c>
      <c r="F38" s="147"/>
      <c r="H38" s="12"/>
      <c r="I38" s="27">
        <v>9379.4719999999998</v>
      </c>
    </row>
    <row r="39" spans="1:12" x14ac:dyDescent="0.25">
      <c r="A39" s="1"/>
      <c r="B39" s="38"/>
      <c r="C39" s="39"/>
      <c r="D39" s="40"/>
      <c r="E39" s="41"/>
      <c r="F39" s="41"/>
      <c r="G39" s="41"/>
      <c r="H39" s="12"/>
    </row>
    <row r="40" spans="1:12" ht="15.75" thickBot="1" x14ac:dyDescent="0.3">
      <c r="A40" s="1"/>
      <c r="B40" s="38"/>
      <c r="C40"/>
      <c r="D40" s="42"/>
      <c r="E40" s="12"/>
      <c r="F40" s="12"/>
      <c r="G40" s="12"/>
      <c r="H40" s="12"/>
    </row>
    <row r="41" spans="1:12" ht="15.75" thickBot="1" x14ac:dyDescent="0.3">
      <c r="A41" s="16" t="s">
        <v>61</v>
      </c>
      <c r="B41" s="17"/>
      <c r="C41" s="18"/>
      <c r="D41" s="18"/>
      <c r="E41" s="18"/>
      <c r="F41" s="18"/>
      <c r="G41" s="17"/>
      <c r="H41" s="113"/>
      <c r="I41" s="44"/>
      <c r="J41" s="44"/>
    </row>
    <row r="42" spans="1:12" ht="45.75" thickBot="1" x14ac:dyDescent="0.3">
      <c r="A42" s="10" t="s">
        <v>8</v>
      </c>
      <c r="B42" s="10" t="s">
        <v>62</v>
      </c>
      <c r="C42" s="10" t="s">
        <v>63</v>
      </c>
      <c r="D42" s="10" t="s">
        <v>64</v>
      </c>
      <c r="E42" s="10" t="s">
        <v>65</v>
      </c>
      <c r="F42" s="10" t="s">
        <v>66</v>
      </c>
      <c r="G42" s="129" t="s">
        <v>12</v>
      </c>
      <c r="H42" s="112"/>
      <c r="I42" s="44"/>
      <c r="J42" s="44"/>
      <c r="K42" s="44"/>
      <c r="L42" s="44"/>
    </row>
    <row r="43" spans="1:12" ht="75.75" thickBot="1" x14ac:dyDescent="0.3">
      <c r="A43" s="45" t="s">
        <v>67</v>
      </c>
      <c r="B43" s="46">
        <v>47562</v>
      </c>
      <c r="C43" s="48" t="s">
        <v>898</v>
      </c>
      <c r="D43" s="27" t="s">
        <v>68</v>
      </c>
      <c r="E43" s="48" t="s">
        <v>69</v>
      </c>
      <c r="F43" s="48" t="s">
        <v>69</v>
      </c>
      <c r="G43" s="130" t="s">
        <v>22</v>
      </c>
      <c r="H43" s="145"/>
      <c r="I43" s="44"/>
      <c r="J43" s="44"/>
      <c r="K43" s="44"/>
      <c r="L43" s="44"/>
    </row>
    <row r="44" spans="1:12" ht="75.75" thickBot="1" x14ac:dyDescent="0.3">
      <c r="A44" s="45" t="s">
        <v>70</v>
      </c>
      <c r="B44" s="46">
        <v>49505</v>
      </c>
      <c r="C44" s="48" t="s">
        <v>898</v>
      </c>
      <c r="D44" s="27" t="s">
        <v>68</v>
      </c>
      <c r="E44" s="48" t="s">
        <v>69</v>
      </c>
      <c r="F44" s="48" t="s">
        <v>69</v>
      </c>
      <c r="G44" s="130" t="s">
        <v>22</v>
      </c>
      <c r="H44" s="145"/>
      <c r="I44" s="44"/>
      <c r="J44" s="44"/>
      <c r="K44" s="44"/>
      <c r="L44" s="44"/>
    </row>
    <row r="45" spans="1:12" ht="75.75" thickBot="1" x14ac:dyDescent="0.3">
      <c r="A45" s="45" t="s">
        <v>71</v>
      </c>
      <c r="B45" s="46">
        <v>29881</v>
      </c>
      <c r="C45" s="48" t="s">
        <v>898</v>
      </c>
      <c r="D45" s="50" t="s">
        <v>72</v>
      </c>
      <c r="E45" s="48" t="s">
        <v>69</v>
      </c>
      <c r="F45" s="48" t="s">
        <v>69</v>
      </c>
      <c r="G45" s="130" t="s">
        <v>22</v>
      </c>
      <c r="H45" s="145"/>
      <c r="I45" s="44"/>
      <c r="J45" s="44"/>
      <c r="K45" s="44"/>
      <c r="L45" s="44"/>
    </row>
    <row r="46" spans="1:12" ht="75.75" thickBot="1" x14ac:dyDescent="0.3">
      <c r="A46" s="51" t="s">
        <v>73</v>
      </c>
      <c r="B46" s="46">
        <v>29826</v>
      </c>
      <c r="C46" s="48" t="s">
        <v>898</v>
      </c>
      <c r="D46" s="50" t="s">
        <v>72</v>
      </c>
      <c r="E46" s="48" t="s">
        <v>69</v>
      </c>
      <c r="F46" s="48" t="s">
        <v>69</v>
      </c>
      <c r="G46" s="130" t="s">
        <v>22</v>
      </c>
      <c r="H46" s="145"/>
      <c r="I46" s="44"/>
      <c r="J46" s="44"/>
      <c r="K46" s="44"/>
    </row>
    <row r="47" spans="1:12" ht="75.75" thickBot="1" x14ac:dyDescent="0.3">
      <c r="A47" s="45" t="s">
        <v>75</v>
      </c>
      <c r="B47" s="46">
        <v>45378</v>
      </c>
      <c r="C47" s="48" t="s">
        <v>898</v>
      </c>
      <c r="D47" s="27" t="s">
        <v>68</v>
      </c>
      <c r="E47" s="48" t="s">
        <v>69</v>
      </c>
      <c r="F47" s="48" t="s">
        <v>69</v>
      </c>
      <c r="G47" s="130" t="s">
        <v>22</v>
      </c>
      <c r="H47" s="145"/>
    </row>
    <row r="48" spans="1:12" ht="75.75" thickBot="1" x14ac:dyDescent="0.3">
      <c r="A48" s="45" t="s">
        <v>76</v>
      </c>
      <c r="B48" s="46">
        <v>45380</v>
      </c>
      <c r="C48" s="48" t="s">
        <v>898</v>
      </c>
      <c r="D48" s="27" t="s">
        <v>68</v>
      </c>
      <c r="E48" s="48" t="s">
        <v>69</v>
      </c>
      <c r="F48" s="48" t="s">
        <v>69</v>
      </c>
      <c r="G48" s="130" t="s">
        <v>22</v>
      </c>
      <c r="H48" s="145"/>
    </row>
    <row r="49" spans="1:9" ht="75.75" thickBot="1" x14ac:dyDescent="0.3">
      <c r="A49" s="24" t="s">
        <v>77</v>
      </c>
      <c r="B49" s="46">
        <v>45384</v>
      </c>
      <c r="C49" s="48" t="s">
        <v>898</v>
      </c>
      <c r="D49" s="27" t="s">
        <v>68</v>
      </c>
      <c r="E49" s="48" t="s">
        <v>69</v>
      </c>
      <c r="F49" s="48" t="s">
        <v>69</v>
      </c>
      <c r="G49" s="130" t="s">
        <v>16</v>
      </c>
      <c r="H49" s="145"/>
    </row>
    <row r="50" spans="1:9" ht="75.75" thickBot="1" x14ac:dyDescent="0.3">
      <c r="A50" s="52" t="s">
        <v>78</v>
      </c>
      <c r="B50" s="46">
        <v>45385</v>
      </c>
      <c r="C50" s="48" t="s">
        <v>898</v>
      </c>
      <c r="D50" s="27" t="s">
        <v>68</v>
      </c>
      <c r="E50" s="48" t="s">
        <v>69</v>
      </c>
      <c r="F50" s="48" t="s">
        <v>69</v>
      </c>
      <c r="G50" s="130" t="s">
        <v>22</v>
      </c>
      <c r="H50" s="145"/>
    </row>
    <row r="51" spans="1:9" ht="75.75" thickBot="1" x14ac:dyDescent="0.3">
      <c r="A51" s="45" t="s">
        <v>79</v>
      </c>
      <c r="B51" s="46">
        <v>43235</v>
      </c>
      <c r="C51" s="48" t="s">
        <v>898</v>
      </c>
      <c r="D51" s="27" t="s">
        <v>68</v>
      </c>
      <c r="E51" s="48" t="s">
        <v>69</v>
      </c>
      <c r="F51" s="48" t="s">
        <v>69</v>
      </c>
      <c r="G51" s="130" t="s">
        <v>22</v>
      </c>
      <c r="H51" s="145"/>
    </row>
    <row r="52" spans="1:9" ht="75.75" thickBot="1" x14ac:dyDescent="0.3">
      <c r="A52" s="45" t="s">
        <v>80</v>
      </c>
      <c r="B52" s="46">
        <v>43239</v>
      </c>
      <c r="C52" s="48" t="s">
        <v>898</v>
      </c>
      <c r="D52" s="27" t="s">
        <v>68</v>
      </c>
      <c r="E52" s="48" t="s">
        <v>69</v>
      </c>
      <c r="F52" s="48" t="s">
        <v>69</v>
      </c>
      <c r="G52" s="130" t="s">
        <v>22</v>
      </c>
      <c r="H52" s="145"/>
    </row>
    <row r="53" spans="1:9" ht="75.75" thickBot="1" x14ac:dyDescent="0.3">
      <c r="A53" s="45" t="s">
        <v>81</v>
      </c>
      <c r="B53" s="46">
        <v>66984</v>
      </c>
      <c r="C53" s="48" t="s">
        <v>898</v>
      </c>
      <c r="D53" s="50" t="s">
        <v>72</v>
      </c>
      <c r="E53" s="48" t="s">
        <v>69</v>
      </c>
      <c r="F53" s="48" t="s">
        <v>69</v>
      </c>
      <c r="G53" s="130" t="s">
        <v>22</v>
      </c>
      <c r="H53" s="145"/>
    </row>
    <row r="54" spans="1:9" ht="75.75" thickBot="1" x14ac:dyDescent="0.3">
      <c r="A54" s="52" t="s">
        <v>82</v>
      </c>
      <c r="B54" s="46">
        <v>19083</v>
      </c>
      <c r="C54" s="48" t="s">
        <v>898</v>
      </c>
      <c r="D54" s="50" t="s">
        <v>72</v>
      </c>
      <c r="E54" s="48" t="s">
        <v>69</v>
      </c>
      <c r="F54" s="48" t="s">
        <v>69</v>
      </c>
      <c r="G54" s="130" t="s">
        <v>16</v>
      </c>
      <c r="H54" s="145"/>
    </row>
    <row r="55" spans="1:9" ht="75.75" thickBot="1" x14ac:dyDescent="0.3">
      <c r="A55" s="45" t="s">
        <v>83</v>
      </c>
      <c r="B55" s="46">
        <v>19120</v>
      </c>
      <c r="C55" s="48" t="s">
        <v>898</v>
      </c>
      <c r="D55" s="27" t="s">
        <v>68</v>
      </c>
      <c r="E55" s="48" t="s">
        <v>69</v>
      </c>
      <c r="F55" s="48" t="s">
        <v>69</v>
      </c>
      <c r="G55" s="130" t="s">
        <v>22</v>
      </c>
      <c r="H55" s="145"/>
    </row>
    <row r="56" spans="1:9" ht="75.75" thickBot="1" x14ac:dyDescent="0.3">
      <c r="A56" s="52" t="s">
        <v>84</v>
      </c>
      <c r="B56" s="46">
        <v>10005</v>
      </c>
      <c r="C56" s="48" t="s">
        <v>898</v>
      </c>
      <c r="D56" s="27" t="s">
        <v>68</v>
      </c>
      <c r="E56" s="48" t="s">
        <v>69</v>
      </c>
      <c r="F56" s="48" t="s">
        <v>69</v>
      </c>
      <c r="G56" s="130" t="s">
        <v>16</v>
      </c>
      <c r="H56" s="145"/>
    </row>
    <row r="57" spans="1:9" ht="74.45" customHeight="1" thickBot="1" x14ac:dyDescent="0.3">
      <c r="A57" s="45" t="s">
        <v>85</v>
      </c>
      <c r="B57" s="46">
        <v>36430</v>
      </c>
      <c r="C57" s="27">
        <f t="shared" ref="C57" si="1">$I57*1.035</f>
        <v>532.19699999999989</v>
      </c>
      <c r="D57" s="48" t="s">
        <v>68</v>
      </c>
      <c r="E57" s="48" t="s">
        <v>68</v>
      </c>
      <c r="F57" s="48" t="s">
        <v>68</v>
      </c>
      <c r="G57" s="163" t="s">
        <v>891</v>
      </c>
      <c r="H57" s="145"/>
      <c r="I57" s="47">
        <f>857*0.6</f>
        <v>514.19999999999993</v>
      </c>
    </row>
    <row r="58" spans="1:9" ht="15.75" thickBot="1" x14ac:dyDescent="0.3">
      <c r="D58" s="53"/>
      <c r="G58" s="149"/>
    </row>
    <row r="59" spans="1:9" ht="15.75" thickBot="1" x14ac:dyDescent="0.3">
      <c r="A59" s="16" t="s">
        <v>86</v>
      </c>
      <c r="B59" s="17"/>
      <c r="C59" s="18"/>
      <c r="D59" s="54"/>
      <c r="E59" s="54"/>
      <c r="F59" s="55"/>
      <c r="G59" s="17"/>
      <c r="H59" s="113"/>
    </row>
    <row r="60" spans="1:9" ht="30.75" thickBot="1" x14ac:dyDescent="0.3">
      <c r="A60" s="10" t="s">
        <v>8</v>
      </c>
      <c r="B60" s="10" t="s">
        <v>62</v>
      </c>
      <c r="C60" s="10" t="s">
        <v>63</v>
      </c>
      <c r="D60" s="10" t="s">
        <v>64</v>
      </c>
      <c r="E60" s="10" t="s">
        <v>65</v>
      </c>
      <c r="F60" s="10" t="s">
        <v>87</v>
      </c>
      <c r="G60" s="129" t="s">
        <v>12</v>
      </c>
      <c r="H60" s="112"/>
    </row>
    <row r="61" spans="1:9" ht="135.75" thickBot="1" x14ac:dyDescent="0.3">
      <c r="A61" s="56" t="s">
        <v>88</v>
      </c>
      <c r="B61" s="57">
        <v>93454</v>
      </c>
      <c r="C61" s="27">
        <f t="shared" ref="C61:C65" si="2">$I61*1.035</f>
        <v>6610.5449999999992</v>
      </c>
      <c r="D61" s="58" t="s">
        <v>72</v>
      </c>
      <c r="E61" s="59" t="s">
        <v>89</v>
      </c>
      <c r="F61" s="59" t="s">
        <v>89</v>
      </c>
      <c r="G61" s="163" t="s">
        <v>891</v>
      </c>
      <c r="H61" s="145"/>
      <c r="I61" s="48">
        <v>6387</v>
      </c>
    </row>
    <row r="62" spans="1:9" ht="135.75" thickBot="1" x14ac:dyDescent="0.3">
      <c r="A62" s="56" t="s">
        <v>90</v>
      </c>
      <c r="B62" s="57">
        <v>93458</v>
      </c>
      <c r="C62" s="27">
        <f t="shared" si="2"/>
        <v>6610.5449999999992</v>
      </c>
      <c r="D62" s="58" t="s">
        <v>72</v>
      </c>
      <c r="E62" s="59" t="s">
        <v>89</v>
      </c>
      <c r="F62" s="59" t="s">
        <v>89</v>
      </c>
      <c r="G62" s="163" t="s">
        <v>891</v>
      </c>
      <c r="H62" s="145"/>
      <c r="I62" s="48">
        <v>6387</v>
      </c>
    </row>
    <row r="63" spans="1:9" ht="135.75" thickBot="1" x14ac:dyDescent="0.3">
      <c r="A63" s="56" t="s">
        <v>91</v>
      </c>
      <c r="B63" s="57">
        <v>93459</v>
      </c>
      <c r="C63" s="27">
        <f t="shared" si="2"/>
        <v>6610.5449999999992</v>
      </c>
      <c r="D63" s="58" t="s">
        <v>72</v>
      </c>
      <c r="E63" s="59" t="s">
        <v>89</v>
      </c>
      <c r="F63" s="59" t="s">
        <v>89</v>
      </c>
      <c r="G63" s="163" t="s">
        <v>891</v>
      </c>
      <c r="H63" s="145"/>
      <c r="I63" s="48">
        <v>6387</v>
      </c>
    </row>
    <row r="64" spans="1:9" ht="135.75" thickBot="1" x14ac:dyDescent="0.3">
      <c r="A64" s="56" t="s">
        <v>92</v>
      </c>
      <c r="B64" s="57">
        <v>93460</v>
      </c>
      <c r="C64" s="27">
        <f t="shared" si="2"/>
        <v>6610.5449999999992</v>
      </c>
      <c r="D64" s="58" t="s">
        <v>72</v>
      </c>
      <c r="E64" s="59" t="s">
        <v>89</v>
      </c>
      <c r="F64" s="59" t="s">
        <v>89</v>
      </c>
      <c r="G64" s="163" t="s">
        <v>891</v>
      </c>
      <c r="H64" s="145"/>
      <c r="I64" s="48">
        <v>6387</v>
      </c>
    </row>
    <row r="65" spans="1:10" ht="135.75" thickBot="1" x14ac:dyDescent="0.3">
      <c r="A65" s="56" t="s">
        <v>93</v>
      </c>
      <c r="B65" s="57" t="s">
        <v>94</v>
      </c>
      <c r="C65" s="27">
        <f t="shared" si="2"/>
        <v>22983.830999999998</v>
      </c>
      <c r="D65" s="58" t="s">
        <v>72</v>
      </c>
      <c r="E65" s="59" t="s">
        <v>89</v>
      </c>
      <c r="F65" s="59" t="s">
        <v>89</v>
      </c>
      <c r="G65" s="163" t="s">
        <v>891</v>
      </c>
      <c r="H65" s="145"/>
      <c r="I65" s="48">
        <v>22206.6</v>
      </c>
    </row>
    <row r="66" spans="1:10" x14ac:dyDescent="0.25">
      <c r="D66" s="40"/>
    </row>
    <row r="67" spans="1:10" ht="15.75" thickBot="1" x14ac:dyDescent="0.3">
      <c r="A67"/>
      <c r="C67"/>
      <c r="D67" s="32"/>
    </row>
    <row r="68" spans="1:10" ht="15.75" thickBot="1" x14ac:dyDescent="0.3">
      <c r="A68" s="10" t="s">
        <v>8</v>
      </c>
      <c r="B68" s="10" t="s">
        <v>95</v>
      </c>
      <c r="C68" s="10" t="s">
        <v>96</v>
      </c>
      <c r="D68" s="10" t="s">
        <v>11</v>
      </c>
      <c r="E68" s="10" t="s">
        <v>12</v>
      </c>
      <c r="F68" s="129" t="s">
        <v>97</v>
      </c>
      <c r="G68" s="112"/>
      <c r="I68" s="11"/>
      <c r="J68" s="11"/>
    </row>
    <row r="69" spans="1:10" ht="15.75" thickBot="1" x14ac:dyDescent="0.3">
      <c r="A69" s="60" t="s">
        <v>98</v>
      </c>
      <c r="B69" s="17"/>
      <c r="C69" s="18"/>
      <c r="D69" s="18"/>
      <c r="E69" s="18"/>
      <c r="F69" s="18"/>
      <c r="G69" s="113"/>
    </row>
    <row r="70" spans="1:10" ht="15.75" thickBot="1" x14ac:dyDescent="0.3">
      <c r="A70" s="61" t="s">
        <v>99</v>
      </c>
      <c r="B70" s="26" t="s">
        <v>100</v>
      </c>
      <c r="C70" s="62">
        <v>82043</v>
      </c>
      <c r="D70" s="70" t="s">
        <v>68</v>
      </c>
      <c r="E70" s="62" t="s">
        <v>16</v>
      </c>
      <c r="F70" s="130" t="s">
        <v>68</v>
      </c>
      <c r="G70" s="131"/>
      <c r="I70" s="64"/>
    </row>
    <row r="71" spans="1:10" ht="15.75" thickBot="1" x14ac:dyDescent="0.3">
      <c r="A71" s="61" t="s">
        <v>102</v>
      </c>
      <c r="B71" s="26" t="s">
        <v>103</v>
      </c>
      <c r="C71" s="62">
        <v>82009</v>
      </c>
      <c r="D71" s="70" t="s">
        <v>68</v>
      </c>
      <c r="E71" s="62" t="s">
        <v>16</v>
      </c>
      <c r="F71" s="130" t="s">
        <v>68</v>
      </c>
      <c r="G71" s="131"/>
      <c r="I71" s="64"/>
    </row>
    <row r="72" spans="1:10" ht="15.75" thickBot="1" x14ac:dyDescent="0.3">
      <c r="A72" s="61" t="s">
        <v>104</v>
      </c>
      <c r="B72" s="26" t="s">
        <v>105</v>
      </c>
      <c r="C72" s="26">
        <v>87070</v>
      </c>
      <c r="D72" s="70" t="s">
        <v>68</v>
      </c>
      <c r="E72" s="27" t="s">
        <v>16</v>
      </c>
      <c r="F72" s="130" t="s">
        <v>68</v>
      </c>
      <c r="G72" s="131"/>
      <c r="I72" s="64"/>
    </row>
    <row r="73" spans="1:10" ht="15.75" thickBot="1" x14ac:dyDescent="0.3">
      <c r="A73" s="61" t="s">
        <v>106</v>
      </c>
      <c r="B73" s="26" t="s">
        <v>107</v>
      </c>
      <c r="C73" s="62">
        <v>84460</v>
      </c>
      <c r="D73" s="70" t="s">
        <v>68</v>
      </c>
      <c r="E73" s="62" t="s">
        <v>16</v>
      </c>
      <c r="F73" s="130" t="s">
        <v>68</v>
      </c>
      <c r="G73" s="131"/>
      <c r="I73" s="64"/>
    </row>
    <row r="74" spans="1:10" ht="15.75" thickBot="1" x14ac:dyDescent="0.3">
      <c r="A74" s="61" t="s">
        <v>108</v>
      </c>
      <c r="B74" s="26" t="s">
        <v>109</v>
      </c>
      <c r="C74" s="62">
        <v>82105</v>
      </c>
      <c r="D74" s="70" t="s">
        <v>68</v>
      </c>
      <c r="E74" s="62" t="s">
        <v>16</v>
      </c>
      <c r="F74" s="130" t="s">
        <v>68</v>
      </c>
      <c r="G74" s="131"/>
      <c r="I74" s="64"/>
    </row>
    <row r="75" spans="1:10" ht="15.75" thickBot="1" x14ac:dyDescent="0.3">
      <c r="A75" s="61" t="s">
        <v>110</v>
      </c>
      <c r="B75" s="26" t="s">
        <v>111</v>
      </c>
      <c r="C75" s="62">
        <v>82140</v>
      </c>
      <c r="D75" s="70" t="s">
        <v>68</v>
      </c>
      <c r="E75" s="62" t="s">
        <v>16</v>
      </c>
      <c r="F75" s="130" t="s">
        <v>68</v>
      </c>
      <c r="G75" s="131"/>
      <c r="I75" s="64"/>
    </row>
    <row r="76" spans="1:10" ht="15.75" thickBot="1" x14ac:dyDescent="0.3">
      <c r="A76" s="61" t="s">
        <v>112</v>
      </c>
      <c r="B76" s="26" t="s">
        <v>113</v>
      </c>
      <c r="C76" s="62">
        <v>82150</v>
      </c>
      <c r="D76" s="70" t="s">
        <v>68</v>
      </c>
      <c r="E76" s="62" t="s">
        <v>16</v>
      </c>
      <c r="F76" s="130" t="s">
        <v>68</v>
      </c>
      <c r="G76" s="131"/>
      <c r="I76" s="64"/>
    </row>
    <row r="77" spans="1:10" ht="15.75" thickBot="1" x14ac:dyDescent="0.3">
      <c r="A77" s="61" t="s">
        <v>114</v>
      </c>
      <c r="B77" s="26" t="s">
        <v>115</v>
      </c>
      <c r="C77" s="62">
        <v>82157</v>
      </c>
      <c r="D77" s="70" t="s">
        <v>68</v>
      </c>
      <c r="E77" s="62" t="s">
        <v>16</v>
      </c>
      <c r="F77" s="130" t="s">
        <v>68</v>
      </c>
      <c r="G77" s="131"/>
      <c r="I77" s="64"/>
    </row>
    <row r="78" spans="1:10" ht="15.75" thickBot="1" x14ac:dyDescent="0.3">
      <c r="A78" s="61" t="s">
        <v>116</v>
      </c>
      <c r="B78" s="26" t="s">
        <v>117</v>
      </c>
      <c r="C78" s="62">
        <v>82164</v>
      </c>
      <c r="D78" s="70" t="s">
        <v>68</v>
      </c>
      <c r="E78" s="62" t="s">
        <v>16</v>
      </c>
      <c r="F78" s="130" t="s">
        <v>68</v>
      </c>
      <c r="G78" s="131"/>
      <c r="I78" s="64"/>
    </row>
    <row r="79" spans="1:10" ht="15.75" thickBot="1" x14ac:dyDescent="0.3">
      <c r="A79" s="61" t="s">
        <v>118</v>
      </c>
      <c r="B79" s="26" t="s">
        <v>119</v>
      </c>
      <c r="C79" s="62">
        <v>86038</v>
      </c>
      <c r="D79" s="70" t="s">
        <v>68</v>
      </c>
      <c r="E79" s="62" t="s">
        <v>16</v>
      </c>
      <c r="F79" s="130" t="s">
        <v>68</v>
      </c>
      <c r="G79" s="131"/>
      <c r="I79" s="64"/>
    </row>
    <row r="80" spans="1:10" ht="15.75" thickBot="1" x14ac:dyDescent="0.3">
      <c r="A80" s="61" t="s">
        <v>120</v>
      </c>
      <c r="B80" s="26" t="s">
        <v>121</v>
      </c>
      <c r="C80" s="62">
        <v>86039</v>
      </c>
      <c r="D80" s="70" t="s">
        <v>68</v>
      </c>
      <c r="E80" s="62" t="s">
        <v>16</v>
      </c>
      <c r="F80" s="130" t="s">
        <v>68</v>
      </c>
      <c r="G80" s="131"/>
      <c r="I80" s="64"/>
    </row>
    <row r="81" spans="1:9" ht="15.75" thickBot="1" x14ac:dyDescent="0.3">
      <c r="A81" s="61" t="s">
        <v>122</v>
      </c>
      <c r="B81" s="26" t="s">
        <v>123</v>
      </c>
      <c r="C81" s="62">
        <v>84075</v>
      </c>
      <c r="D81" s="70" t="s">
        <v>68</v>
      </c>
      <c r="E81" s="62" t="s">
        <v>16</v>
      </c>
      <c r="F81" s="130" t="s">
        <v>68</v>
      </c>
      <c r="G81" s="131"/>
      <c r="I81" s="64"/>
    </row>
    <row r="82" spans="1:9" ht="15.75" thickBot="1" x14ac:dyDescent="0.3">
      <c r="A82" s="61" t="s">
        <v>124</v>
      </c>
      <c r="B82" s="26" t="s">
        <v>125</v>
      </c>
      <c r="C82" s="62">
        <v>82784</v>
      </c>
      <c r="D82" s="70" t="s">
        <v>68</v>
      </c>
      <c r="E82" s="62" t="s">
        <v>16</v>
      </c>
      <c r="F82" s="130" t="s">
        <v>68</v>
      </c>
      <c r="G82" s="131"/>
      <c r="I82" s="64"/>
    </row>
    <row r="83" spans="1:9" ht="15.75" thickBot="1" x14ac:dyDescent="0.3">
      <c r="A83" s="61" t="s">
        <v>126</v>
      </c>
      <c r="B83" s="26" t="s">
        <v>127</v>
      </c>
      <c r="C83" s="62">
        <v>84550</v>
      </c>
      <c r="D83" s="70" t="s">
        <v>68</v>
      </c>
      <c r="E83" s="62" t="s">
        <v>16</v>
      </c>
      <c r="F83" s="130" t="s">
        <v>68</v>
      </c>
      <c r="G83" s="131"/>
      <c r="I83" s="64"/>
    </row>
    <row r="84" spans="1:9" ht="15.75" thickBot="1" x14ac:dyDescent="0.3">
      <c r="A84" s="61" t="s">
        <v>128</v>
      </c>
      <c r="B84" s="26" t="s">
        <v>129</v>
      </c>
      <c r="C84" s="62">
        <v>84402</v>
      </c>
      <c r="D84" s="70" t="s">
        <v>68</v>
      </c>
      <c r="E84" s="62" t="s">
        <v>16</v>
      </c>
      <c r="F84" s="130" t="s">
        <v>68</v>
      </c>
      <c r="G84" s="131"/>
      <c r="I84" s="64"/>
    </row>
    <row r="85" spans="1:9" ht="15.75" thickBot="1" x14ac:dyDescent="0.3">
      <c r="A85" s="61" t="s">
        <v>130</v>
      </c>
      <c r="B85" s="26" t="s">
        <v>131</v>
      </c>
      <c r="C85" s="62">
        <v>84439</v>
      </c>
      <c r="D85" s="70" t="s">
        <v>68</v>
      </c>
      <c r="E85" s="62" t="s">
        <v>16</v>
      </c>
      <c r="F85" s="130" t="s">
        <v>68</v>
      </c>
      <c r="G85" s="131"/>
      <c r="I85" s="64"/>
    </row>
    <row r="86" spans="1:9" ht="15.75" thickBot="1" x14ac:dyDescent="0.3">
      <c r="A86" s="61" t="s">
        <v>132</v>
      </c>
      <c r="B86" s="26" t="s">
        <v>133</v>
      </c>
      <c r="C86" s="62">
        <v>83970</v>
      </c>
      <c r="D86" s="70" t="s">
        <v>68</v>
      </c>
      <c r="E86" s="62" t="s">
        <v>16</v>
      </c>
      <c r="F86" s="130" t="s">
        <v>68</v>
      </c>
      <c r="G86" s="131"/>
      <c r="I86" s="64"/>
    </row>
    <row r="87" spans="1:9" ht="15.75" thickBot="1" x14ac:dyDescent="0.3">
      <c r="A87" s="61" t="s">
        <v>134</v>
      </c>
      <c r="B87" s="26" t="s">
        <v>135</v>
      </c>
      <c r="C87" s="62">
        <v>84100</v>
      </c>
      <c r="D87" s="70" t="s">
        <v>68</v>
      </c>
      <c r="E87" s="62" t="s">
        <v>16</v>
      </c>
      <c r="F87" s="130" t="s">
        <v>68</v>
      </c>
      <c r="G87" s="131"/>
      <c r="I87" s="64"/>
    </row>
    <row r="88" spans="1:9" ht="15.75" thickBot="1" x14ac:dyDescent="0.3">
      <c r="A88" s="61" t="s">
        <v>136</v>
      </c>
      <c r="B88" s="26" t="s">
        <v>137</v>
      </c>
      <c r="C88" s="62">
        <v>84134</v>
      </c>
      <c r="D88" s="70" t="s">
        <v>68</v>
      </c>
      <c r="E88" s="62" t="s">
        <v>16</v>
      </c>
      <c r="F88" s="130" t="s">
        <v>68</v>
      </c>
      <c r="G88" s="131"/>
      <c r="I88" s="64"/>
    </row>
    <row r="89" spans="1:9" ht="15.75" thickBot="1" x14ac:dyDescent="0.3">
      <c r="A89" s="61" t="s">
        <v>138</v>
      </c>
      <c r="B89" s="26" t="s">
        <v>139</v>
      </c>
      <c r="C89" s="62">
        <v>84144</v>
      </c>
      <c r="D89" s="70" t="s">
        <v>68</v>
      </c>
      <c r="E89" s="62" t="s">
        <v>16</v>
      </c>
      <c r="F89" s="130" t="s">
        <v>68</v>
      </c>
      <c r="G89" s="131"/>
      <c r="I89" s="64"/>
    </row>
    <row r="90" spans="1:9" ht="15.75" thickBot="1" x14ac:dyDescent="0.3">
      <c r="A90" s="61" t="s">
        <v>140</v>
      </c>
      <c r="B90" s="26" t="s">
        <v>141</v>
      </c>
      <c r="C90" s="62">
        <v>84146</v>
      </c>
      <c r="D90" s="70" t="s">
        <v>68</v>
      </c>
      <c r="E90" s="62" t="s">
        <v>16</v>
      </c>
      <c r="F90" s="130" t="s">
        <v>68</v>
      </c>
      <c r="G90" s="131"/>
      <c r="I90" s="64"/>
    </row>
    <row r="91" spans="1:9" ht="15.75" thickBot="1" x14ac:dyDescent="0.3">
      <c r="A91" s="61" t="s">
        <v>142</v>
      </c>
      <c r="B91" s="26" t="s">
        <v>143</v>
      </c>
      <c r="C91" s="62">
        <v>84157</v>
      </c>
      <c r="D91" s="70" t="s">
        <v>68</v>
      </c>
      <c r="E91" s="62" t="s">
        <v>16</v>
      </c>
      <c r="F91" s="130" t="s">
        <v>68</v>
      </c>
      <c r="G91" s="131"/>
      <c r="I91" s="64"/>
    </row>
    <row r="92" spans="1:9" ht="15.75" thickBot="1" x14ac:dyDescent="0.3">
      <c r="A92" s="61" t="s">
        <v>144</v>
      </c>
      <c r="B92" s="26" t="s">
        <v>145</v>
      </c>
      <c r="C92" s="62">
        <v>84155</v>
      </c>
      <c r="D92" s="70" t="s">
        <v>68</v>
      </c>
      <c r="E92" s="62" t="s">
        <v>16</v>
      </c>
      <c r="F92" s="130" t="s">
        <v>68</v>
      </c>
      <c r="G92" s="131"/>
      <c r="I92" s="64"/>
    </row>
    <row r="93" spans="1:9" ht="15.75" thickBot="1" x14ac:dyDescent="0.3">
      <c r="A93" s="61" t="s">
        <v>146</v>
      </c>
      <c r="B93" s="26" t="s">
        <v>147</v>
      </c>
      <c r="C93" s="62">
        <v>84156</v>
      </c>
      <c r="D93" s="70" t="s">
        <v>68</v>
      </c>
      <c r="E93" s="62" t="s">
        <v>16</v>
      </c>
      <c r="F93" s="130" t="s">
        <v>68</v>
      </c>
      <c r="G93" s="131"/>
      <c r="I93" s="64"/>
    </row>
    <row r="94" spans="1:9" ht="15.75" thickBot="1" x14ac:dyDescent="0.3">
      <c r="A94" s="61" t="s">
        <v>148</v>
      </c>
      <c r="B94" s="26" t="s">
        <v>149</v>
      </c>
      <c r="C94" s="62">
        <v>84154</v>
      </c>
      <c r="D94" s="70" t="s">
        <v>68</v>
      </c>
      <c r="E94" s="62" t="s">
        <v>22</v>
      </c>
      <c r="F94" s="130" t="s">
        <v>68</v>
      </c>
      <c r="G94" s="131"/>
      <c r="I94" s="64"/>
    </row>
    <row r="95" spans="1:9" ht="15.75" thickBot="1" x14ac:dyDescent="0.3">
      <c r="A95" s="61" t="s">
        <v>150</v>
      </c>
      <c r="B95" s="26" t="s">
        <v>151</v>
      </c>
      <c r="C95" s="62">
        <v>84153</v>
      </c>
      <c r="D95" s="70" t="s">
        <v>68</v>
      </c>
      <c r="E95" s="62" t="s">
        <v>22</v>
      </c>
      <c r="F95" s="130" t="s">
        <v>68</v>
      </c>
      <c r="G95" s="131"/>
      <c r="I95" s="64"/>
    </row>
    <row r="96" spans="1:9" ht="15.75" thickBot="1" x14ac:dyDescent="0.3">
      <c r="A96" s="61" t="s">
        <v>152</v>
      </c>
      <c r="B96" s="26" t="s">
        <v>153</v>
      </c>
      <c r="C96" s="62">
        <v>84132</v>
      </c>
      <c r="D96" s="70" t="s">
        <v>68</v>
      </c>
      <c r="E96" s="62" t="s">
        <v>16</v>
      </c>
      <c r="F96" s="130" t="s">
        <v>68</v>
      </c>
      <c r="G96" s="131"/>
      <c r="I96" s="64"/>
    </row>
    <row r="97" spans="1:9" ht="15.75" thickBot="1" x14ac:dyDescent="0.3">
      <c r="A97" s="61" t="s">
        <v>154</v>
      </c>
      <c r="B97" s="26" t="s">
        <v>155</v>
      </c>
      <c r="C97" s="62">
        <v>84295</v>
      </c>
      <c r="D97" s="70" t="s">
        <v>68</v>
      </c>
      <c r="E97" s="62" t="s">
        <v>16</v>
      </c>
      <c r="F97" s="130" t="s">
        <v>68</v>
      </c>
      <c r="G97" s="131"/>
      <c r="I97" s="64"/>
    </row>
    <row r="98" spans="1:9" ht="15.75" thickBot="1" x14ac:dyDescent="0.3">
      <c r="A98" s="61" t="s">
        <v>156</v>
      </c>
      <c r="B98" s="26" t="s">
        <v>157</v>
      </c>
      <c r="C98" s="62">
        <v>84432</v>
      </c>
      <c r="D98" s="70" t="s">
        <v>68</v>
      </c>
      <c r="E98" s="62" t="s">
        <v>16</v>
      </c>
      <c r="F98" s="130" t="s">
        <v>68</v>
      </c>
      <c r="G98" s="131"/>
      <c r="I98" s="64"/>
    </row>
    <row r="99" spans="1:9" ht="15.75" thickBot="1" x14ac:dyDescent="0.3">
      <c r="A99" s="61" t="s">
        <v>158</v>
      </c>
      <c r="B99" s="26" t="s">
        <v>159</v>
      </c>
      <c r="C99" s="62">
        <v>84479</v>
      </c>
      <c r="D99" s="70" t="s">
        <v>68</v>
      </c>
      <c r="E99" s="62" t="s">
        <v>16</v>
      </c>
      <c r="F99" s="130" t="s">
        <v>68</v>
      </c>
      <c r="G99" s="131"/>
      <c r="I99" s="64"/>
    </row>
    <row r="100" spans="1:9" ht="15.75" thickBot="1" x14ac:dyDescent="0.3">
      <c r="A100" s="61" t="s">
        <v>160</v>
      </c>
      <c r="B100" s="26" t="s">
        <v>161</v>
      </c>
      <c r="C100" s="62">
        <v>84403</v>
      </c>
      <c r="D100" s="70" t="s">
        <v>68</v>
      </c>
      <c r="E100" s="62" t="s">
        <v>16</v>
      </c>
      <c r="F100" s="130" t="s">
        <v>68</v>
      </c>
      <c r="G100" s="131"/>
      <c r="I100" s="64"/>
    </row>
    <row r="101" spans="1:9" ht="15.75" thickBot="1" x14ac:dyDescent="0.3">
      <c r="A101" s="61" t="s">
        <v>162</v>
      </c>
      <c r="B101" s="26" t="s">
        <v>163</v>
      </c>
      <c r="C101" s="62">
        <v>84436</v>
      </c>
      <c r="D101" s="70" t="s">
        <v>68</v>
      </c>
      <c r="E101" s="62" t="s">
        <v>16</v>
      </c>
      <c r="F101" s="130" t="s">
        <v>68</v>
      </c>
      <c r="G101" s="131"/>
      <c r="I101" s="64"/>
    </row>
    <row r="102" spans="1:9" ht="15.75" thickBot="1" x14ac:dyDescent="0.3">
      <c r="A102" s="61" t="s">
        <v>164</v>
      </c>
      <c r="B102" s="26" t="s">
        <v>165</v>
      </c>
      <c r="C102" s="62">
        <v>84466</v>
      </c>
      <c r="D102" s="70" t="s">
        <v>68</v>
      </c>
      <c r="E102" s="62" t="s">
        <v>16</v>
      </c>
      <c r="F102" s="130" t="s">
        <v>68</v>
      </c>
      <c r="G102" s="131"/>
      <c r="I102" s="64"/>
    </row>
    <row r="103" spans="1:9" ht="15.75" thickBot="1" x14ac:dyDescent="0.3">
      <c r="A103" s="61" t="s">
        <v>166</v>
      </c>
      <c r="B103" s="26" t="s">
        <v>167</v>
      </c>
      <c r="C103" s="62">
        <v>84520</v>
      </c>
      <c r="D103" s="70" t="s">
        <v>68</v>
      </c>
      <c r="E103" s="62" t="s">
        <v>16</v>
      </c>
      <c r="F103" s="130" t="s">
        <v>68</v>
      </c>
      <c r="G103" s="131"/>
      <c r="I103" s="64"/>
    </row>
    <row r="104" spans="1:9" ht="15.75" thickBot="1" x14ac:dyDescent="0.3">
      <c r="A104" s="61" t="s">
        <v>168</v>
      </c>
      <c r="B104" s="26" t="s">
        <v>169</v>
      </c>
      <c r="C104" s="62">
        <v>84425</v>
      </c>
      <c r="D104" s="70" t="s">
        <v>68</v>
      </c>
      <c r="E104" s="62" t="s">
        <v>16</v>
      </c>
      <c r="F104" s="130" t="s">
        <v>68</v>
      </c>
      <c r="G104" s="131"/>
      <c r="I104" s="64"/>
    </row>
    <row r="105" spans="1:9" ht="15.75" thickBot="1" x14ac:dyDescent="0.3">
      <c r="A105" s="61" t="s">
        <v>170</v>
      </c>
      <c r="B105" s="26" t="s">
        <v>171</v>
      </c>
      <c r="C105" s="62">
        <v>84443</v>
      </c>
      <c r="D105" s="70" t="s">
        <v>68</v>
      </c>
      <c r="E105" s="62" t="s">
        <v>22</v>
      </c>
      <c r="F105" s="130" t="s">
        <v>68</v>
      </c>
      <c r="G105" s="131"/>
      <c r="I105" s="64"/>
    </row>
    <row r="106" spans="1:9" ht="15.75" thickBot="1" x14ac:dyDescent="0.3">
      <c r="A106" s="61" t="s">
        <v>172</v>
      </c>
      <c r="B106" s="26" t="s">
        <v>173</v>
      </c>
      <c r="C106" s="62">
        <v>84480</v>
      </c>
      <c r="D106" s="70" t="s">
        <v>68</v>
      </c>
      <c r="E106" s="62" t="s">
        <v>16</v>
      </c>
      <c r="F106" s="130" t="s">
        <v>68</v>
      </c>
      <c r="G106" s="131"/>
      <c r="I106" s="64"/>
    </row>
    <row r="107" spans="1:9" ht="15.75" thickBot="1" x14ac:dyDescent="0.3">
      <c r="A107" s="61" t="s">
        <v>174</v>
      </c>
      <c r="B107" s="26" t="s">
        <v>175</v>
      </c>
      <c r="C107" s="62">
        <v>80048</v>
      </c>
      <c r="D107" s="70" t="s">
        <v>68</v>
      </c>
      <c r="E107" s="62" t="s">
        <v>22</v>
      </c>
      <c r="F107" s="130" t="s">
        <v>68</v>
      </c>
      <c r="G107" s="131"/>
      <c r="I107" s="64"/>
    </row>
    <row r="108" spans="1:9" ht="15.75" thickBot="1" x14ac:dyDescent="0.3">
      <c r="A108" s="61" t="s">
        <v>176</v>
      </c>
      <c r="B108" s="26" t="s">
        <v>177</v>
      </c>
      <c r="C108" s="62">
        <v>82248</v>
      </c>
      <c r="D108" s="70" t="s">
        <v>68</v>
      </c>
      <c r="E108" s="62" t="s">
        <v>16</v>
      </c>
      <c r="F108" s="130" t="s">
        <v>68</v>
      </c>
      <c r="G108" s="131"/>
      <c r="I108" s="64"/>
    </row>
    <row r="109" spans="1:9" ht="15.75" thickBot="1" x14ac:dyDescent="0.3">
      <c r="A109" s="61" t="s">
        <v>178</v>
      </c>
      <c r="B109" s="26" t="s">
        <v>179</v>
      </c>
      <c r="C109" s="62">
        <v>82247</v>
      </c>
      <c r="D109" s="70" t="s">
        <v>68</v>
      </c>
      <c r="E109" s="62" t="s">
        <v>16</v>
      </c>
      <c r="F109" s="130" t="s">
        <v>68</v>
      </c>
      <c r="G109" s="131"/>
      <c r="I109" s="64"/>
    </row>
    <row r="110" spans="1:9" ht="15.75" thickBot="1" x14ac:dyDescent="0.3">
      <c r="A110" s="61" t="s">
        <v>180</v>
      </c>
      <c r="B110" s="26" t="s">
        <v>181</v>
      </c>
      <c r="C110" s="62">
        <v>36415</v>
      </c>
      <c r="D110" s="70" t="s">
        <v>68</v>
      </c>
      <c r="E110" s="62" t="s">
        <v>16</v>
      </c>
      <c r="F110" s="130" t="s">
        <v>68</v>
      </c>
      <c r="G110" s="131"/>
      <c r="I110" s="64"/>
    </row>
    <row r="111" spans="1:9" ht="15.75" thickBot="1" x14ac:dyDescent="0.3">
      <c r="A111" s="61" t="s">
        <v>182</v>
      </c>
      <c r="B111" s="26" t="s">
        <v>183</v>
      </c>
      <c r="C111" s="26">
        <v>87040</v>
      </c>
      <c r="D111" s="70" t="s">
        <v>68</v>
      </c>
      <c r="E111" s="27" t="s">
        <v>16</v>
      </c>
      <c r="F111" s="130" t="s">
        <v>68</v>
      </c>
      <c r="G111" s="131"/>
      <c r="I111" s="64"/>
    </row>
    <row r="112" spans="1:9" ht="15.75" thickBot="1" x14ac:dyDescent="0.3">
      <c r="A112" s="61" t="s">
        <v>184</v>
      </c>
      <c r="B112" s="26" t="s">
        <v>185</v>
      </c>
      <c r="C112" s="62">
        <v>82805</v>
      </c>
      <c r="D112" s="70" t="s">
        <v>68</v>
      </c>
      <c r="E112" s="62" t="s">
        <v>16</v>
      </c>
      <c r="F112" s="130" t="s">
        <v>68</v>
      </c>
      <c r="G112" s="131"/>
      <c r="I112" s="64"/>
    </row>
    <row r="113" spans="1:9" ht="15.75" thickBot="1" x14ac:dyDescent="0.3">
      <c r="A113" s="61" t="s">
        <v>186</v>
      </c>
      <c r="B113" s="26" t="s">
        <v>187</v>
      </c>
      <c r="C113" s="62">
        <v>83721</v>
      </c>
      <c r="D113" s="70" t="s">
        <v>68</v>
      </c>
      <c r="E113" s="62" t="s">
        <v>16</v>
      </c>
      <c r="F113" s="130" t="s">
        <v>68</v>
      </c>
      <c r="G113" s="131"/>
      <c r="I113" s="64"/>
    </row>
    <row r="114" spans="1:9" ht="15.75" thickBot="1" x14ac:dyDescent="0.3">
      <c r="A114" s="61" t="s">
        <v>188</v>
      </c>
      <c r="B114" s="26" t="s">
        <v>189</v>
      </c>
      <c r="C114" s="62">
        <v>86900</v>
      </c>
      <c r="D114" s="70" t="s">
        <v>68</v>
      </c>
      <c r="E114" s="62" t="s">
        <v>16</v>
      </c>
      <c r="F114" s="130" t="s">
        <v>68</v>
      </c>
      <c r="G114" s="131"/>
      <c r="I114" s="64"/>
    </row>
    <row r="115" spans="1:9" ht="15.75" thickBot="1" x14ac:dyDescent="0.3">
      <c r="A115" s="61" t="s">
        <v>191</v>
      </c>
      <c r="B115" s="26" t="s">
        <v>192</v>
      </c>
      <c r="C115" s="62">
        <v>86901</v>
      </c>
      <c r="D115" s="70" t="s">
        <v>68</v>
      </c>
      <c r="E115" s="62" t="s">
        <v>16</v>
      </c>
      <c r="F115" s="130" t="s">
        <v>68</v>
      </c>
      <c r="G115" s="131"/>
      <c r="I115" s="64"/>
    </row>
    <row r="116" spans="1:9" ht="15.75" thickBot="1" x14ac:dyDescent="0.3">
      <c r="A116" s="61" t="s">
        <v>193</v>
      </c>
      <c r="B116" s="26" t="s">
        <v>194</v>
      </c>
      <c r="C116" s="62">
        <v>87493</v>
      </c>
      <c r="D116" s="70" t="s">
        <v>68</v>
      </c>
      <c r="E116" s="62" t="s">
        <v>16</v>
      </c>
      <c r="F116" s="130" t="s">
        <v>68</v>
      </c>
      <c r="G116" s="131"/>
      <c r="I116" s="64"/>
    </row>
    <row r="117" spans="1:9" ht="15.75" thickBot="1" x14ac:dyDescent="0.3">
      <c r="A117" s="61" t="s">
        <v>195</v>
      </c>
      <c r="B117" s="26" t="s">
        <v>196</v>
      </c>
      <c r="C117" s="62">
        <v>82310</v>
      </c>
      <c r="D117" s="70" t="s">
        <v>68</v>
      </c>
      <c r="E117" s="62" t="s">
        <v>16</v>
      </c>
      <c r="F117" s="130" t="s">
        <v>68</v>
      </c>
      <c r="G117" s="131"/>
      <c r="I117" s="64"/>
    </row>
    <row r="118" spans="1:9" ht="15.75" thickBot="1" x14ac:dyDescent="0.3">
      <c r="A118" s="61" t="s">
        <v>197</v>
      </c>
      <c r="B118" s="26" t="s">
        <v>196</v>
      </c>
      <c r="C118" s="26">
        <v>82330</v>
      </c>
      <c r="D118" s="70" t="s">
        <v>68</v>
      </c>
      <c r="E118" s="62" t="s">
        <v>16</v>
      </c>
      <c r="F118" s="130" t="s">
        <v>68</v>
      </c>
      <c r="G118" s="131"/>
      <c r="I118" s="64"/>
    </row>
    <row r="119" spans="1:9" ht="15.75" thickBot="1" x14ac:dyDescent="0.3">
      <c r="A119" s="61" t="s">
        <v>198</v>
      </c>
      <c r="B119" s="26" t="s">
        <v>199</v>
      </c>
      <c r="C119" s="26">
        <v>82374</v>
      </c>
      <c r="D119" s="70" t="s">
        <v>68</v>
      </c>
      <c r="E119" s="62" t="s">
        <v>16</v>
      </c>
      <c r="F119" s="130" t="s">
        <v>68</v>
      </c>
      <c r="G119" s="131"/>
      <c r="I119" s="64"/>
    </row>
    <row r="120" spans="1:9" ht="15.75" thickBot="1" x14ac:dyDescent="0.3">
      <c r="A120" s="61" t="s">
        <v>200</v>
      </c>
      <c r="B120" s="26" t="s">
        <v>201</v>
      </c>
      <c r="C120" s="62">
        <v>82378</v>
      </c>
      <c r="D120" s="70" t="s">
        <v>68</v>
      </c>
      <c r="E120" s="62" t="s">
        <v>16</v>
      </c>
      <c r="F120" s="130" t="s">
        <v>68</v>
      </c>
      <c r="G120" s="131"/>
      <c r="I120" s="64"/>
    </row>
    <row r="121" spans="1:9" ht="15.75" thickBot="1" x14ac:dyDescent="0.3">
      <c r="A121" s="61" t="s">
        <v>202</v>
      </c>
      <c r="B121" s="26" t="s">
        <v>203</v>
      </c>
      <c r="C121" s="62">
        <v>86147</v>
      </c>
      <c r="D121" s="70" t="s">
        <v>68</v>
      </c>
      <c r="E121" s="62" t="s">
        <v>16</v>
      </c>
      <c r="F121" s="130" t="s">
        <v>68</v>
      </c>
      <c r="G121" s="131"/>
      <c r="I121" s="64"/>
    </row>
    <row r="122" spans="1:9" ht="15.75" thickBot="1" x14ac:dyDescent="0.3">
      <c r="A122" s="61" t="s">
        <v>204</v>
      </c>
      <c r="B122" s="26" t="s">
        <v>205</v>
      </c>
      <c r="C122" s="62">
        <v>86200</v>
      </c>
      <c r="D122" s="70" t="s">
        <v>68</v>
      </c>
      <c r="E122" s="62" t="s">
        <v>16</v>
      </c>
      <c r="F122" s="130" t="s">
        <v>68</v>
      </c>
      <c r="G122" s="131"/>
      <c r="I122" s="64"/>
    </row>
    <row r="123" spans="1:9" ht="15.75" thickBot="1" x14ac:dyDescent="0.3">
      <c r="A123" s="61" t="s">
        <v>206</v>
      </c>
      <c r="B123" s="26" t="s">
        <v>207</v>
      </c>
      <c r="C123" s="62">
        <v>84703</v>
      </c>
      <c r="D123" s="70" t="s">
        <v>68</v>
      </c>
      <c r="E123" s="62" t="s">
        <v>16</v>
      </c>
      <c r="F123" s="130" t="s">
        <v>68</v>
      </c>
      <c r="G123" s="131"/>
      <c r="I123" s="64"/>
    </row>
    <row r="124" spans="1:9" ht="15.75" thickBot="1" x14ac:dyDescent="0.3">
      <c r="A124" s="61" t="s">
        <v>208</v>
      </c>
      <c r="B124" s="26" t="s">
        <v>209</v>
      </c>
      <c r="C124" s="62">
        <v>84702</v>
      </c>
      <c r="D124" s="70" t="s">
        <v>68</v>
      </c>
      <c r="E124" s="62" t="s">
        <v>16</v>
      </c>
      <c r="F124" s="130" t="s">
        <v>68</v>
      </c>
      <c r="G124" s="131"/>
      <c r="I124" s="64"/>
    </row>
    <row r="125" spans="1:9" ht="15.75" thickBot="1" x14ac:dyDescent="0.3">
      <c r="A125" s="61" t="s">
        <v>210</v>
      </c>
      <c r="B125" s="26" t="s">
        <v>211</v>
      </c>
      <c r="C125" s="62">
        <v>87491</v>
      </c>
      <c r="D125" s="70" t="s">
        <v>68</v>
      </c>
      <c r="E125" s="62" t="s">
        <v>16</v>
      </c>
      <c r="F125" s="130" t="s">
        <v>68</v>
      </c>
      <c r="G125" s="131"/>
      <c r="I125" s="64"/>
    </row>
    <row r="126" spans="1:9" ht="15.75" thickBot="1" x14ac:dyDescent="0.3">
      <c r="A126" s="61" t="s">
        <v>212</v>
      </c>
      <c r="B126" s="26" t="s">
        <v>213</v>
      </c>
      <c r="C126" s="26">
        <v>86920</v>
      </c>
      <c r="D126" s="70" t="s">
        <v>68</v>
      </c>
      <c r="E126" s="27" t="s">
        <v>16</v>
      </c>
      <c r="F126" s="130" t="s">
        <v>68</v>
      </c>
      <c r="G126" s="131"/>
      <c r="I126" s="64"/>
    </row>
    <row r="127" spans="1:9" ht="15.75" thickBot="1" x14ac:dyDescent="0.3">
      <c r="A127" s="61" t="s">
        <v>214</v>
      </c>
      <c r="B127" s="26" t="s">
        <v>215</v>
      </c>
      <c r="C127" s="62">
        <v>86160</v>
      </c>
      <c r="D127" s="70" t="s">
        <v>68</v>
      </c>
      <c r="E127" s="62" t="s">
        <v>16</v>
      </c>
      <c r="F127" s="130" t="s">
        <v>68</v>
      </c>
      <c r="G127" s="131"/>
      <c r="I127" s="64"/>
    </row>
    <row r="128" spans="1:9" ht="15.75" thickBot="1" x14ac:dyDescent="0.3">
      <c r="A128" s="61" t="s">
        <v>216</v>
      </c>
      <c r="B128" s="26" t="s">
        <v>217</v>
      </c>
      <c r="C128" s="62">
        <v>85025</v>
      </c>
      <c r="D128" s="70" t="s">
        <v>68</v>
      </c>
      <c r="E128" s="62" t="s">
        <v>22</v>
      </c>
      <c r="F128" s="130" t="s">
        <v>68</v>
      </c>
      <c r="G128" s="131"/>
      <c r="I128" s="64"/>
    </row>
    <row r="129" spans="1:9" ht="15.75" thickBot="1" x14ac:dyDescent="0.3">
      <c r="A129" s="61" t="s">
        <v>218</v>
      </c>
      <c r="B129" s="26" t="s">
        <v>219</v>
      </c>
      <c r="C129" s="62">
        <v>85027</v>
      </c>
      <c r="D129" s="70" t="s">
        <v>68</v>
      </c>
      <c r="E129" s="62" t="s">
        <v>22</v>
      </c>
      <c r="F129" s="130" t="s">
        <v>68</v>
      </c>
      <c r="G129" s="131"/>
      <c r="I129" s="64"/>
    </row>
    <row r="130" spans="1:9" ht="15.75" thickBot="1" x14ac:dyDescent="0.3">
      <c r="A130" s="61" t="s">
        <v>220</v>
      </c>
      <c r="B130" s="26" t="s">
        <v>221</v>
      </c>
      <c r="C130" s="62">
        <v>80053</v>
      </c>
      <c r="D130" s="70" t="s">
        <v>68</v>
      </c>
      <c r="E130" s="62" t="s">
        <v>22</v>
      </c>
      <c r="F130" s="130" t="s">
        <v>68</v>
      </c>
      <c r="G130" s="131"/>
      <c r="I130" s="64"/>
    </row>
    <row r="131" spans="1:9" ht="15.75" thickBot="1" x14ac:dyDescent="0.3">
      <c r="A131" s="61" t="s">
        <v>222</v>
      </c>
      <c r="B131" s="26" t="s">
        <v>223</v>
      </c>
      <c r="C131" s="26">
        <v>87015</v>
      </c>
      <c r="D131" s="70" t="s">
        <v>68</v>
      </c>
      <c r="E131" s="27" t="s">
        <v>16</v>
      </c>
      <c r="F131" s="130" t="s">
        <v>68</v>
      </c>
      <c r="G131" s="131"/>
      <c r="I131" s="64"/>
    </row>
    <row r="132" spans="1:9" ht="15.75" thickBot="1" x14ac:dyDescent="0.3">
      <c r="A132" s="61" t="s">
        <v>224</v>
      </c>
      <c r="B132" s="26" t="s">
        <v>225</v>
      </c>
      <c r="C132" s="26">
        <v>86880</v>
      </c>
      <c r="D132" s="70" t="s">
        <v>68</v>
      </c>
      <c r="E132" s="62" t="s">
        <v>16</v>
      </c>
      <c r="F132" s="130" t="s">
        <v>68</v>
      </c>
      <c r="G132" s="131"/>
      <c r="I132" s="64"/>
    </row>
    <row r="133" spans="1:9" ht="15.75" thickBot="1" x14ac:dyDescent="0.3">
      <c r="A133" s="61" t="s">
        <v>226</v>
      </c>
      <c r="B133" s="26" t="s">
        <v>227</v>
      </c>
      <c r="C133" s="26">
        <v>86885</v>
      </c>
      <c r="D133" s="70" t="s">
        <v>68</v>
      </c>
      <c r="E133" s="62" t="s">
        <v>16</v>
      </c>
      <c r="F133" s="130" t="s">
        <v>68</v>
      </c>
      <c r="G133" s="131"/>
      <c r="I133" s="64"/>
    </row>
    <row r="134" spans="1:9" ht="15.75" thickBot="1" x14ac:dyDescent="0.3">
      <c r="A134" s="61" t="s">
        <v>228</v>
      </c>
      <c r="B134" s="26" t="s">
        <v>229</v>
      </c>
      <c r="C134" s="62">
        <v>87635</v>
      </c>
      <c r="D134" s="70" t="s">
        <v>68</v>
      </c>
      <c r="E134" s="62" t="s">
        <v>16</v>
      </c>
      <c r="F134" s="130" t="s">
        <v>68</v>
      </c>
      <c r="G134" s="131"/>
      <c r="I134" s="64"/>
    </row>
    <row r="135" spans="1:9" ht="15.75" thickBot="1" x14ac:dyDescent="0.3">
      <c r="A135" s="61" t="s">
        <v>231</v>
      </c>
      <c r="B135" s="26" t="s">
        <v>232</v>
      </c>
      <c r="C135" s="62">
        <v>86769</v>
      </c>
      <c r="D135" s="70" t="s">
        <v>68</v>
      </c>
      <c r="E135" s="62" t="s">
        <v>16</v>
      </c>
      <c r="F135" s="130" t="s">
        <v>68</v>
      </c>
      <c r="G135" s="131"/>
      <c r="I135" s="64"/>
    </row>
    <row r="136" spans="1:9" ht="15.75" thickBot="1" x14ac:dyDescent="0.3">
      <c r="A136" s="61" t="s">
        <v>233</v>
      </c>
      <c r="B136" s="26" t="s">
        <v>234</v>
      </c>
      <c r="C136" s="62" t="s">
        <v>235</v>
      </c>
      <c r="D136" s="70" t="s">
        <v>68</v>
      </c>
      <c r="E136" s="27" t="s">
        <v>16</v>
      </c>
      <c r="F136" s="130" t="s">
        <v>68</v>
      </c>
      <c r="G136" s="131"/>
      <c r="I136" s="64"/>
    </row>
    <row r="137" spans="1:9" ht="15.75" thickBot="1" x14ac:dyDescent="0.3">
      <c r="A137" s="61" t="s">
        <v>236</v>
      </c>
      <c r="B137" s="26" t="s">
        <v>237</v>
      </c>
      <c r="C137" s="62">
        <v>86140</v>
      </c>
      <c r="D137" s="70" t="s">
        <v>68</v>
      </c>
      <c r="E137" s="62" t="s">
        <v>16</v>
      </c>
      <c r="F137" s="130" t="s">
        <v>68</v>
      </c>
      <c r="G137" s="131"/>
      <c r="I137" s="64"/>
    </row>
    <row r="138" spans="1:9" ht="15.75" thickBot="1" x14ac:dyDescent="0.3">
      <c r="A138" s="61" t="s">
        <v>238</v>
      </c>
      <c r="B138" s="26" t="s">
        <v>239</v>
      </c>
      <c r="C138" s="62">
        <v>86141</v>
      </c>
      <c r="D138" s="70" t="s">
        <v>68</v>
      </c>
      <c r="E138" s="62" t="s">
        <v>16</v>
      </c>
      <c r="F138" s="130" t="s">
        <v>68</v>
      </c>
      <c r="G138" s="131"/>
      <c r="I138" s="64"/>
    </row>
    <row r="139" spans="1:9" ht="15.75" thickBot="1" x14ac:dyDescent="0.3">
      <c r="A139" s="61" t="s">
        <v>240</v>
      </c>
      <c r="B139" s="26" t="s">
        <v>241</v>
      </c>
      <c r="C139" s="62">
        <v>82550</v>
      </c>
      <c r="D139" s="70" t="s">
        <v>68</v>
      </c>
      <c r="E139" s="62" t="s">
        <v>16</v>
      </c>
      <c r="F139" s="130" t="s">
        <v>68</v>
      </c>
      <c r="G139" s="131"/>
      <c r="I139" s="64"/>
    </row>
    <row r="140" spans="1:9" ht="15.75" thickBot="1" x14ac:dyDescent="0.3">
      <c r="A140" s="61" t="s">
        <v>242</v>
      </c>
      <c r="B140" s="26" t="s">
        <v>243</v>
      </c>
      <c r="C140" s="62">
        <v>82553</v>
      </c>
      <c r="D140" s="70" t="s">
        <v>68</v>
      </c>
      <c r="E140" s="62" t="s">
        <v>16</v>
      </c>
      <c r="F140" s="130" t="s">
        <v>68</v>
      </c>
      <c r="G140" s="131"/>
      <c r="I140" s="64"/>
    </row>
    <row r="141" spans="1:9" ht="15.75" thickBot="1" x14ac:dyDescent="0.3">
      <c r="A141" s="61" t="s">
        <v>244</v>
      </c>
      <c r="B141" s="26" t="s">
        <v>245</v>
      </c>
      <c r="C141" s="62">
        <v>82565</v>
      </c>
      <c r="D141" s="70" t="s">
        <v>68</v>
      </c>
      <c r="E141" s="62" t="s">
        <v>16</v>
      </c>
      <c r="F141" s="130" t="s">
        <v>68</v>
      </c>
      <c r="G141" s="131"/>
      <c r="I141" s="64"/>
    </row>
    <row r="142" spans="1:9" ht="15.75" thickBot="1" x14ac:dyDescent="0.3">
      <c r="A142" s="61" t="s">
        <v>246</v>
      </c>
      <c r="B142" s="26" t="s">
        <v>247</v>
      </c>
      <c r="C142" s="62">
        <v>82570</v>
      </c>
      <c r="D142" s="70" t="s">
        <v>68</v>
      </c>
      <c r="E142" s="62" t="s">
        <v>16</v>
      </c>
      <c r="F142" s="130" t="s">
        <v>68</v>
      </c>
      <c r="G142" s="131"/>
      <c r="I142" s="64"/>
    </row>
    <row r="143" spans="1:9" ht="15.75" thickBot="1" x14ac:dyDescent="0.3">
      <c r="A143" s="61" t="s">
        <v>248</v>
      </c>
      <c r="B143" s="26" t="s">
        <v>249</v>
      </c>
      <c r="C143" s="62">
        <v>87272</v>
      </c>
      <c r="D143" s="70" t="s">
        <v>68</v>
      </c>
      <c r="E143" s="62" t="s">
        <v>16</v>
      </c>
      <c r="F143" s="130" t="s">
        <v>68</v>
      </c>
      <c r="G143" s="131"/>
      <c r="I143" s="64"/>
    </row>
    <row r="144" spans="1:9" ht="15.75" thickBot="1" x14ac:dyDescent="0.3">
      <c r="A144" s="61" t="s">
        <v>250</v>
      </c>
      <c r="B144" s="26" t="s">
        <v>251</v>
      </c>
      <c r="C144" s="62">
        <v>87077</v>
      </c>
      <c r="D144" s="70" t="s">
        <v>68</v>
      </c>
      <c r="E144" s="62" t="s">
        <v>16</v>
      </c>
      <c r="F144" s="130" t="s">
        <v>68</v>
      </c>
      <c r="G144" s="131"/>
      <c r="I144" s="64"/>
    </row>
    <row r="145" spans="1:9" ht="15.75" thickBot="1" x14ac:dyDescent="0.3">
      <c r="A145" s="61" t="s">
        <v>252</v>
      </c>
      <c r="B145" s="26" t="s">
        <v>253</v>
      </c>
      <c r="C145" s="62">
        <v>87081</v>
      </c>
      <c r="D145" s="70" t="s">
        <v>68</v>
      </c>
      <c r="E145" s="62" t="s">
        <v>16</v>
      </c>
      <c r="F145" s="130" t="s">
        <v>68</v>
      </c>
      <c r="G145" s="131"/>
      <c r="I145" s="64"/>
    </row>
    <row r="146" spans="1:9" ht="15.75" thickBot="1" x14ac:dyDescent="0.3">
      <c r="A146" s="61" t="s">
        <v>254</v>
      </c>
      <c r="B146" s="26" t="s">
        <v>255</v>
      </c>
      <c r="C146" s="62">
        <v>87497</v>
      </c>
      <c r="D146" s="70" t="s">
        <v>68</v>
      </c>
      <c r="E146" s="62" t="s">
        <v>16</v>
      </c>
      <c r="F146" s="130" t="s">
        <v>68</v>
      </c>
      <c r="G146" s="131"/>
      <c r="I146" s="64"/>
    </row>
    <row r="147" spans="1:9" ht="15.75" thickBot="1" x14ac:dyDescent="0.3">
      <c r="A147" s="61" t="s">
        <v>256</v>
      </c>
      <c r="B147" s="26" t="s">
        <v>256</v>
      </c>
      <c r="C147" s="62">
        <v>82626</v>
      </c>
      <c r="D147" s="70" t="s">
        <v>68</v>
      </c>
      <c r="E147" s="62" t="s">
        <v>16</v>
      </c>
      <c r="F147" s="130" t="s">
        <v>68</v>
      </c>
      <c r="G147" s="131"/>
      <c r="I147" s="64"/>
    </row>
    <row r="148" spans="1:9" ht="15.75" thickBot="1" x14ac:dyDescent="0.3">
      <c r="A148" s="61" t="s">
        <v>256</v>
      </c>
      <c r="B148" s="26" t="s">
        <v>256</v>
      </c>
      <c r="C148" s="62">
        <v>82627</v>
      </c>
      <c r="D148" s="70" t="s">
        <v>68</v>
      </c>
      <c r="E148" s="62" t="s">
        <v>16</v>
      </c>
      <c r="F148" s="130" t="s">
        <v>68</v>
      </c>
      <c r="G148" s="131"/>
      <c r="I148" s="64"/>
    </row>
    <row r="149" spans="1:9" ht="15.75" thickBot="1" x14ac:dyDescent="0.3">
      <c r="A149" s="61" t="s">
        <v>257</v>
      </c>
      <c r="B149" s="26" t="s">
        <v>258</v>
      </c>
      <c r="C149" s="26">
        <v>80162</v>
      </c>
      <c r="D149" s="70" t="s">
        <v>68</v>
      </c>
      <c r="E149" s="62" t="s">
        <v>16</v>
      </c>
      <c r="F149" s="130" t="s">
        <v>68</v>
      </c>
      <c r="G149" s="131"/>
      <c r="I149" s="64"/>
    </row>
    <row r="150" spans="1:9" ht="15.75" thickBot="1" x14ac:dyDescent="0.3">
      <c r="A150" s="61" t="s">
        <v>259</v>
      </c>
      <c r="B150" s="26" t="s">
        <v>260</v>
      </c>
      <c r="C150" s="62">
        <v>86225</v>
      </c>
      <c r="D150" s="70" t="s">
        <v>68</v>
      </c>
      <c r="E150" s="62" t="s">
        <v>16</v>
      </c>
      <c r="F150" s="130" t="s">
        <v>68</v>
      </c>
      <c r="G150" s="131"/>
      <c r="I150" s="64"/>
    </row>
    <row r="151" spans="1:9" ht="15.75" thickBot="1" x14ac:dyDescent="0.3">
      <c r="A151" s="61" t="s">
        <v>261</v>
      </c>
      <c r="B151" s="26" t="s">
        <v>262</v>
      </c>
      <c r="C151" s="26">
        <v>80307</v>
      </c>
      <c r="D151" s="70" t="s">
        <v>68</v>
      </c>
      <c r="E151" s="62" t="s">
        <v>16</v>
      </c>
      <c r="F151" s="130" t="s">
        <v>68</v>
      </c>
      <c r="G151" s="131"/>
      <c r="I151" s="64"/>
    </row>
    <row r="152" spans="1:9" ht="15.75" thickBot="1" x14ac:dyDescent="0.3">
      <c r="A152" s="61" t="s">
        <v>263</v>
      </c>
      <c r="B152" s="26" t="s">
        <v>264</v>
      </c>
      <c r="C152" s="62">
        <v>80051</v>
      </c>
      <c r="D152" s="70" t="s">
        <v>68</v>
      </c>
      <c r="E152" s="62" t="s">
        <v>16</v>
      </c>
      <c r="F152" s="130" t="s">
        <v>68</v>
      </c>
      <c r="G152" s="131"/>
      <c r="I152" s="64"/>
    </row>
    <row r="153" spans="1:9" ht="15.75" thickBot="1" x14ac:dyDescent="0.3">
      <c r="A153" s="61" t="s">
        <v>265</v>
      </c>
      <c r="B153" s="26" t="s">
        <v>266</v>
      </c>
      <c r="C153" s="62">
        <v>86663</v>
      </c>
      <c r="D153" s="70" t="s">
        <v>68</v>
      </c>
      <c r="E153" s="62" t="s">
        <v>16</v>
      </c>
      <c r="F153" s="130" t="s">
        <v>68</v>
      </c>
      <c r="G153" s="131"/>
      <c r="I153" s="64"/>
    </row>
    <row r="154" spans="1:9" ht="15.75" thickBot="1" x14ac:dyDescent="0.3">
      <c r="A154" s="61" t="s">
        <v>267</v>
      </c>
      <c r="B154" s="26" t="s">
        <v>268</v>
      </c>
      <c r="C154" s="62">
        <v>86665</v>
      </c>
      <c r="D154" s="70" t="s">
        <v>68</v>
      </c>
      <c r="E154" s="62" t="s">
        <v>16</v>
      </c>
      <c r="F154" s="130" t="s">
        <v>68</v>
      </c>
      <c r="G154" s="131"/>
      <c r="I154" s="64"/>
    </row>
    <row r="155" spans="1:9" ht="15.75" thickBot="1" x14ac:dyDescent="0.3">
      <c r="A155" s="61" t="s">
        <v>269</v>
      </c>
      <c r="B155" s="26" t="s">
        <v>270</v>
      </c>
      <c r="C155" s="62">
        <v>86664</v>
      </c>
      <c r="D155" s="70" t="s">
        <v>68</v>
      </c>
      <c r="E155" s="62" t="s">
        <v>16</v>
      </c>
      <c r="F155" s="130" t="s">
        <v>68</v>
      </c>
      <c r="G155" s="131"/>
      <c r="I155" s="64"/>
    </row>
    <row r="156" spans="1:9" ht="15.75" thickBot="1" x14ac:dyDescent="0.3">
      <c r="A156" s="61" t="s">
        <v>271</v>
      </c>
      <c r="B156" s="26" t="s">
        <v>272</v>
      </c>
      <c r="C156" s="62">
        <v>82670</v>
      </c>
      <c r="D156" s="70" t="s">
        <v>68</v>
      </c>
      <c r="E156" s="62" t="s">
        <v>16</v>
      </c>
      <c r="F156" s="130" t="s">
        <v>68</v>
      </c>
      <c r="G156" s="131"/>
      <c r="I156" s="64"/>
    </row>
    <row r="157" spans="1:9" ht="15.75" thickBot="1" x14ac:dyDescent="0.3">
      <c r="A157" s="61" t="s">
        <v>273</v>
      </c>
      <c r="B157" s="26" t="s">
        <v>274</v>
      </c>
      <c r="C157" s="62">
        <v>82274</v>
      </c>
      <c r="D157" s="70" t="s">
        <v>68</v>
      </c>
      <c r="E157" s="62" t="s">
        <v>16</v>
      </c>
      <c r="F157" s="130" t="s">
        <v>68</v>
      </c>
      <c r="G157" s="131"/>
      <c r="I157" s="64"/>
    </row>
    <row r="158" spans="1:9" ht="15.75" thickBot="1" x14ac:dyDescent="0.3">
      <c r="A158" s="61" t="s">
        <v>275</v>
      </c>
      <c r="B158" s="26" t="s">
        <v>276</v>
      </c>
      <c r="C158" s="62">
        <v>82728</v>
      </c>
      <c r="D158" s="70" t="s">
        <v>68</v>
      </c>
      <c r="E158" s="62" t="s">
        <v>16</v>
      </c>
      <c r="F158" s="130" t="s">
        <v>68</v>
      </c>
      <c r="G158" s="131"/>
      <c r="I158" s="64"/>
    </row>
    <row r="159" spans="1:9" ht="15.75" thickBot="1" x14ac:dyDescent="0.3">
      <c r="A159" s="61" t="s">
        <v>277</v>
      </c>
      <c r="B159" s="26" t="s">
        <v>278</v>
      </c>
      <c r="C159" s="62">
        <v>85379</v>
      </c>
      <c r="D159" s="70" t="s">
        <v>68</v>
      </c>
      <c r="E159" s="62" t="s">
        <v>16</v>
      </c>
      <c r="F159" s="130" t="s">
        <v>68</v>
      </c>
      <c r="G159" s="131"/>
      <c r="I159" s="64"/>
    </row>
    <row r="160" spans="1:9" ht="15.75" thickBot="1" x14ac:dyDescent="0.3">
      <c r="A160" s="61" t="s">
        <v>279</v>
      </c>
      <c r="B160" s="26" t="s">
        <v>280</v>
      </c>
      <c r="C160" s="62">
        <v>82746</v>
      </c>
      <c r="D160" s="70" t="s">
        <v>68</v>
      </c>
      <c r="E160" s="62" t="s">
        <v>16</v>
      </c>
      <c r="F160" s="130" t="s">
        <v>68</v>
      </c>
      <c r="G160" s="131"/>
      <c r="I160" s="64"/>
    </row>
    <row r="161" spans="1:9" ht="15.75" thickBot="1" x14ac:dyDescent="0.3">
      <c r="A161" s="61" t="s">
        <v>281</v>
      </c>
      <c r="B161" s="26" t="s">
        <v>282</v>
      </c>
      <c r="C161" s="62">
        <v>84481</v>
      </c>
      <c r="D161" s="70" t="s">
        <v>68</v>
      </c>
      <c r="E161" s="62" t="s">
        <v>16</v>
      </c>
      <c r="F161" s="130" t="s">
        <v>68</v>
      </c>
      <c r="G161" s="131"/>
      <c r="I161" s="64"/>
    </row>
    <row r="162" spans="1:9" ht="15.75" thickBot="1" x14ac:dyDescent="0.3">
      <c r="A162" s="61" t="s">
        <v>283</v>
      </c>
      <c r="B162" s="26" t="s">
        <v>284</v>
      </c>
      <c r="C162" s="26">
        <v>87106</v>
      </c>
      <c r="D162" s="70" t="s">
        <v>68</v>
      </c>
      <c r="E162" s="27" t="s">
        <v>16</v>
      </c>
      <c r="F162" s="130" t="s">
        <v>68</v>
      </c>
      <c r="G162" s="131"/>
      <c r="I162" s="64"/>
    </row>
    <row r="163" spans="1:9" ht="15.75" thickBot="1" x14ac:dyDescent="0.3">
      <c r="A163" s="61" t="s">
        <v>285</v>
      </c>
      <c r="B163" s="26" t="s">
        <v>286</v>
      </c>
      <c r="C163" s="62">
        <v>87329</v>
      </c>
      <c r="D163" s="70" t="s">
        <v>68</v>
      </c>
      <c r="E163" s="62" t="s">
        <v>16</v>
      </c>
      <c r="F163" s="130" t="s">
        <v>68</v>
      </c>
      <c r="G163" s="131"/>
      <c r="I163" s="64"/>
    </row>
    <row r="164" spans="1:9" ht="15.75" thickBot="1" x14ac:dyDescent="0.3">
      <c r="A164" s="61" t="s">
        <v>287</v>
      </c>
      <c r="B164" s="26" t="s">
        <v>288</v>
      </c>
      <c r="C164" s="62">
        <v>82962</v>
      </c>
      <c r="D164" s="70" t="s">
        <v>68</v>
      </c>
      <c r="E164" s="62" t="s">
        <v>16</v>
      </c>
      <c r="F164" s="130" t="s">
        <v>68</v>
      </c>
      <c r="G164" s="131"/>
      <c r="I164" s="64"/>
    </row>
    <row r="165" spans="1:9" ht="15.75" thickBot="1" x14ac:dyDescent="0.3">
      <c r="A165" s="61" t="s">
        <v>289</v>
      </c>
      <c r="B165" s="26" t="s">
        <v>290</v>
      </c>
      <c r="C165" s="62">
        <v>82977</v>
      </c>
      <c r="D165" s="70" t="s">
        <v>68</v>
      </c>
      <c r="E165" s="62" t="s">
        <v>16</v>
      </c>
      <c r="F165" s="130" t="s">
        <v>68</v>
      </c>
      <c r="G165" s="131"/>
      <c r="I165" s="64"/>
    </row>
    <row r="166" spans="1:9" ht="15.75" thickBot="1" x14ac:dyDescent="0.3">
      <c r="A166" s="61" t="s">
        <v>291</v>
      </c>
      <c r="B166" s="26" t="s">
        <v>292</v>
      </c>
      <c r="C166" s="62">
        <v>83036</v>
      </c>
      <c r="D166" s="70" t="s">
        <v>68</v>
      </c>
      <c r="E166" s="62" t="s">
        <v>16</v>
      </c>
      <c r="F166" s="130" t="s">
        <v>68</v>
      </c>
      <c r="G166" s="131"/>
      <c r="I166" s="64"/>
    </row>
    <row r="167" spans="1:9" ht="15.75" thickBot="1" x14ac:dyDescent="0.3">
      <c r="A167" s="61" t="s">
        <v>293</v>
      </c>
      <c r="B167" s="26" t="s">
        <v>294</v>
      </c>
      <c r="C167" s="62">
        <v>83001</v>
      </c>
      <c r="D167" s="70" t="s">
        <v>68</v>
      </c>
      <c r="E167" s="62" t="s">
        <v>16</v>
      </c>
      <c r="F167" s="130" t="s">
        <v>68</v>
      </c>
      <c r="G167" s="131"/>
      <c r="I167" s="64"/>
    </row>
    <row r="168" spans="1:9" ht="15.75" thickBot="1" x14ac:dyDescent="0.3">
      <c r="A168" s="61" t="s">
        <v>295</v>
      </c>
      <c r="B168" s="26" t="s">
        <v>296</v>
      </c>
      <c r="C168" s="62">
        <v>83002</v>
      </c>
      <c r="D168" s="70" t="s">
        <v>68</v>
      </c>
      <c r="E168" s="62" t="s">
        <v>16</v>
      </c>
      <c r="F168" s="130" t="s">
        <v>68</v>
      </c>
      <c r="G168" s="131"/>
      <c r="I168" s="64"/>
    </row>
    <row r="169" spans="1:9" ht="15.75" thickBot="1" x14ac:dyDescent="0.3">
      <c r="A169" s="61" t="s">
        <v>297</v>
      </c>
      <c r="B169" s="26" t="s">
        <v>298</v>
      </c>
      <c r="C169" s="26">
        <v>83010</v>
      </c>
      <c r="D169" s="70" t="s">
        <v>68</v>
      </c>
      <c r="E169" s="62" t="s">
        <v>16</v>
      </c>
      <c r="F169" s="130" t="s">
        <v>68</v>
      </c>
      <c r="G169" s="131"/>
      <c r="I169" s="64"/>
    </row>
    <row r="170" spans="1:9" ht="15.75" thickBot="1" x14ac:dyDescent="0.3">
      <c r="A170" s="61" t="s">
        <v>299</v>
      </c>
      <c r="B170" s="26" t="s">
        <v>299</v>
      </c>
      <c r="C170" s="62">
        <v>85014</v>
      </c>
      <c r="D170" s="70" t="s">
        <v>68</v>
      </c>
      <c r="E170" s="62" t="s">
        <v>16</v>
      </c>
      <c r="F170" s="130" t="s">
        <v>68</v>
      </c>
      <c r="G170" s="131"/>
      <c r="I170" s="64"/>
    </row>
    <row r="171" spans="1:9" ht="15.75" thickBot="1" x14ac:dyDescent="0.3">
      <c r="A171" s="61" t="s">
        <v>300</v>
      </c>
      <c r="B171" s="26" t="s">
        <v>300</v>
      </c>
      <c r="C171" s="62">
        <v>85018</v>
      </c>
      <c r="D171" s="70" t="s">
        <v>68</v>
      </c>
      <c r="E171" s="62" t="s">
        <v>16</v>
      </c>
      <c r="F171" s="130" t="s">
        <v>68</v>
      </c>
      <c r="G171" s="131"/>
      <c r="I171" s="64"/>
    </row>
    <row r="172" spans="1:9" ht="15.75" thickBot="1" x14ac:dyDescent="0.3">
      <c r="A172" s="61" t="s">
        <v>301</v>
      </c>
      <c r="B172" s="26" t="s">
        <v>302</v>
      </c>
      <c r="C172" s="62">
        <v>86705</v>
      </c>
      <c r="D172" s="70" t="s">
        <v>68</v>
      </c>
      <c r="E172" s="62" t="s">
        <v>16</v>
      </c>
      <c r="F172" s="130" t="s">
        <v>68</v>
      </c>
      <c r="G172" s="131"/>
      <c r="I172" s="64"/>
    </row>
    <row r="173" spans="1:9" ht="15.75" thickBot="1" x14ac:dyDescent="0.3">
      <c r="A173" s="61" t="s">
        <v>303</v>
      </c>
      <c r="B173" s="26" t="s">
        <v>304</v>
      </c>
      <c r="C173" s="62">
        <v>86704</v>
      </c>
      <c r="D173" s="70" t="s">
        <v>68</v>
      </c>
      <c r="E173" s="62" t="s">
        <v>16</v>
      </c>
      <c r="F173" s="130" t="s">
        <v>68</v>
      </c>
      <c r="G173" s="131"/>
      <c r="I173" s="64"/>
    </row>
    <row r="174" spans="1:9" ht="15.75" thickBot="1" x14ac:dyDescent="0.3">
      <c r="A174" s="61" t="s">
        <v>305</v>
      </c>
      <c r="B174" s="26" t="s">
        <v>306</v>
      </c>
      <c r="C174" s="62">
        <v>86706</v>
      </c>
      <c r="D174" s="70" t="s">
        <v>68</v>
      </c>
      <c r="E174" s="62" t="s">
        <v>16</v>
      </c>
      <c r="F174" s="130" t="s">
        <v>68</v>
      </c>
      <c r="G174" s="131"/>
      <c r="I174" s="64"/>
    </row>
    <row r="175" spans="1:9" ht="15.75" thickBot="1" x14ac:dyDescent="0.3">
      <c r="A175" s="61" t="s">
        <v>307</v>
      </c>
      <c r="B175" s="26" t="s">
        <v>308</v>
      </c>
      <c r="C175" s="62">
        <v>80076</v>
      </c>
      <c r="D175" s="70" t="s">
        <v>68</v>
      </c>
      <c r="E175" s="62" t="s">
        <v>22</v>
      </c>
      <c r="F175" s="130" t="s">
        <v>68</v>
      </c>
      <c r="G175" s="131"/>
      <c r="I175" s="64"/>
    </row>
    <row r="176" spans="1:9" ht="15.75" thickBot="1" x14ac:dyDescent="0.3">
      <c r="A176" s="61" t="s">
        <v>309</v>
      </c>
      <c r="B176" s="26" t="s">
        <v>310</v>
      </c>
      <c r="C176" s="62">
        <v>86708</v>
      </c>
      <c r="D176" s="70" t="s">
        <v>68</v>
      </c>
      <c r="E176" s="62" t="s">
        <v>16</v>
      </c>
      <c r="F176" s="130" t="s">
        <v>68</v>
      </c>
      <c r="G176" s="131"/>
      <c r="I176" s="64"/>
    </row>
    <row r="177" spans="1:9" ht="15.75" thickBot="1" x14ac:dyDescent="0.3">
      <c r="A177" s="61" t="s">
        <v>311</v>
      </c>
      <c r="B177" s="26" t="s">
        <v>312</v>
      </c>
      <c r="C177" s="62">
        <v>86709</v>
      </c>
      <c r="D177" s="70" t="s">
        <v>68</v>
      </c>
      <c r="E177" s="62" t="s">
        <v>16</v>
      </c>
      <c r="F177" s="130" t="s">
        <v>68</v>
      </c>
      <c r="G177" s="131"/>
      <c r="I177" s="64"/>
    </row>
    <row r="178" spans="1:9" ht="15.75" thickBot="1" x14ac:dyDescent="0.3">
      <c r="A178" s="61" t="s">
        <v>313</v>
      </c>
      <c r="B178" s="26" t="s">
        <v>314</v>
      </c>
      <c r="C178" s="62">
        <v>87340</v>
      </c>
      <c r="D178" s="70" t="s">
        <v>68</v>
      </c>
      <c r="E178" s="62" t="s">
        <v>16</v>
      </c>
      <c r="F178" s="130" t="s">
        <v>68</v>
      </c>
      <c r="G178" s="131"/>
      <c r="I178" s="64"/>
    </row>
    <row r="179" spans="1:9" ht="15.75" thickBot="1" x14ac:dyDescent="0.3">
      <c r="A179" s="61" t="s">
        <v>315</v>
      </c>
      <c r="B179" s="26" t="s">
        <v>316</v>
      </c>
      <c r="C179" s="62">
        <v>86803</v>
      </c>
      <c r="D179" s="70" t="s">
        <v>68</v>
      </c>
      <c r="E179" s="62" t="s">
        <v>16</v>
      </c>
      <c r="F179" s="130" t="s">
        <v>68</v>
      </c>
      <c r="G179" s="131"/>
      <c r="I179" s="64"/>
    </row>
    <row r="180" spans="1:9" ht="15.75" thickBot="1" x14ac:dyDescent="0.3">
      <c r="A180" s="61" t="s">
        <v>317</v>
      </c>
      <c r="B180" s="26" t="s">
        <v>318</v>
      </c>
      <c r="C180" s="62">
        <v>86696</v>
      </c>
      <c r="D180" s="70" t="s">
        <v>68</v>
      </c>
      <c r="E180" s="62" t="s">
        <v>16</v>
      </c>
      <c r="F180" s="130" t="s">
        <v>68</v>
      </c>
      <c r="G180" s="131"/>
      <c r="I180" s="64"/>
    </row>
    <row r="181" spans="1:9" ht="15.75" thickBot="1" x14ac:dyDescent="0.3">
      <c r="A181" s="61" t="s">
        <v>319</v>
      </c>
      <c r="B181" s="26" t="s">
        <v>320</v>
      </c>
      <c r="C181" s="62">
        <v>86308</v>
      </c>
      <c r="D181" s="70" t="s">
        <v>68</v>
      </c>
      <c r="E181" s="62" t="s">
        <v>16</v>
      </c>
      <c r="F181" s="130" t="s">
        <v>68</v>
      </c>
      <c r="G181" s="131"/>
      <c r="I181" s="64"/>
    </row>
    <row r="182" spans="1:9" ht="15.75" thickBot="1" x14ac:dyDescent="0.3">
      <c r="A182" s="61" t="s">
        <v>321</v>
      </c>
      <c r="B182" s="26" t="s">
        <v>322</v>
      </c>
      <c r="C182" s="62">
        <v>86703</v>
      </c>
      <c r="D182" s="70" t="s">
        <v>68</v>
      </c>
      <c r="E182" s="62" t="s">
        <v>16</v>
      </c>
      <c r="F182" s="130" t="s">
        <v>68</v>
      </c>
      <c r="G182" s="131"/>
      <c r="I182" s="64"/>
    </row>
    <row r="183" spans="1:9" ht="15.75" thickBot="1" x14ac:dyDescent="0.3">
      <c r="A183" s="61" t="s">
        <v>323</v>
      </c>
      <c r="B183" s="26" t="s">
        <v>324</v>
      </c>
      <c r="C183" s="62">
        <v>83090</v>
      </c>
      <c r="D183" s="70" t="s">
        <v>68</v>
      </c>
      <c r="E183" s="62" t="s">
        <v>16</v>
      </c>
      <c r="F183" s="130" t="s">
        <v>68</v>
      </c>
      <c r="G183" s="131"/>
      <c r="I183" s="64"/>
    </row>
    <row r="184" spans="1:9" ht="15.75" thickBot="1" x14ac:dyDescent="0.3">
      <c r="A184" s="61" t="s">
        <v>325</v>
      </c>
      <c r="B184" s="26" t="s">
        <v>326</v>
      </c>
      <c r="C184" s="62">
        <v>87624</v>
      </c>
      <c r="D184" s="70" t="s">
        <v>68</v>
      </c>
      <c r="E184" s="62" t="s">
        <v>16</v>
      </c>
      <c r="F184" s="130" t="s">
        <v>68</v>
      </c>
      <c r="G184" s="131"/>
      <c r="I184" s="64"/>
    </row>
    <row r="185" spans="1:9" ht="15.75" thickBot="1" x14ac:dyDescent="0.3">
      <c r="A185" s="61" t="s">
        <v>327</v>
      </c>
      <c r="B185" s="26" t="s">
        <v>328</v>
      </c>
      <c r="C185" s="62">
        <v>82785</v>
      </c>
      <c r="D185" s="70" t="s">
        <v>68</v>
      </c>
      <c r="E185" s="62" t="s">
        <v>16</v>
      </c>
      <c r="F185" s="130" t="s">
        <v>68</v>
      </c>
      <c r="G185" s="131"/>
      <c r="I185" s="64"/>
    </row>
    <row r="186" spans="1:9" ht="15.75" thickBot="1" x14ac:dyDescent="0.3">
      <c r="A186" s="61" t="s">
        <v>329</v>
      </c>
      <c r="B186" s="26" t="s">
        <v>330</v>
      </c>
      <c r="C186" s="62">
        <v>86304</v>
      </c>
      <c r="D186" s="70" t="s">
        <v>68</v>
      </c>
      <c r="E186" s="62" t="s">
        <v>16</v>
      </c>
      <c r="F186" s="130" t="s">
        <v>68</v>
      </c>
      <c r="G186" s="131"/>
      <c r="I186" s="64"/>
    </row>
    <row r="187" spans="1:9" ht="15.75" thickBot="1" x14ac:dyDescent="0.3">
      <c r="A187" s="61" t="s">
        <v>331</v>
      </c>
      <c r="B187" s="26" t="s">
        <v>332</v>
      </c>
      <c r="C187" s="62">
        <v>86300</v>
      </c>
      <c r="D187" s="70" t="s">
        <v>68</v>
      </c>
      <c r="E187" s="62" t="s">
        <v>16</v>
      </c>
      <c r="F187" s="130" t="s">
        <v>68</v>
      </c>
      <c r="G187" s="131"/>
      <c r="I187" s="64"/>
    </row>
    <row r="188" spans="1:9" ht="15.75" thickBot="1" x14ac:dyDescent="0.3">
      <c r="A188" s="61" t="s">
        <v>333</v>
      </c>
      <c r="B188" s="26" t="s">
        <v>334</v>
      </c>
      <c r="C188" s="62">
        <v>86301</v>
      </c>
      <c r="D188" s="70" t="s">
        <v>68</v>
      </c>
      <c r="E188" s="62" t="s">
        <v>16</v>
      </c>
      <c r="F188" s="130" t="s">
        <v>68</v>
      </c>
      <c r="G188" s="131"/>
      <c r="I188" s="64"/>
    </row>
    <row r="189" spans="1:9" ht="15.75" thickBot="1" x14ac:dyDescent="0.3">
      <c r="A189" s="61" t="s">
        <v>335</v>
      </c>
      <c r="B189" s="26" t="s">
        <v>336</v>
      </c>
      <c r="C189" s="26">
        <v>88342</v>
      </c>
      <c r="D189" s="70" t="s">
        <v>68</v>
      </c>
      <c r="E189" s="27" t="s">
        <v>16</v>
      </c>
      <c r="F189" s="130" t="s">
        <v>68</v>
      </c>
      <c r="G189" s="131"/>
      <c r="I189" s="64"/>
    </row>
    <row r="190" spans="1:9" ht="15.75" thickBot="1" x14ac:dyDescent="0.3">
      <c r="A190" s="61" t="s">
        <v>338</v>
      </c>
      <c r="B190" s="26" t="s">
        <v>339</v>
      </c>
      <c r="C190" s="26">
        <v>87505</v>
      </c>
      <c r="D190" s="70" t="s">
        <v>68</v>
      </c>
      <c r="E190" s="27" t="s">
        <v>16</v>
      </c>
      <c r="F190" s="130" t="s">
        <v>68</v>
      </c>
      <c r="G190" s="131"/>
      <c r="I190" s="64"/>
    </row>
    <row r="191" spans="1:9" ht="15.75" thickBot="1" x14ac:dyDescent="0.3">
      <c r="A191" s="61" t="s">
        <v>340</v>
      </c>
      <c r="B191" s="26" t="s">
        <v>341</v>
      </c>
      <c r="C191" s="62">
        <v>87804</v>
      </c>
      <c r="D191" s="70" t="s">
        <v>68</v>
      </c>
      <c r="E191" s="62" t="s">
        <v>16</v>
      </c>
      <c r="F191" s="130" t="s">
        <v>68</v>
      </c>
      <c r="G191" s="131"/>
      <c r="I191" s="64"/>
    </row>
    <row r="192" spans="1:9" ht="15.75" thickBot="1" x14ac:dyDescent="0.3">
      <c r="A192" s="61" t="s">
        <v>342</v>
      </c>
      <c r="B192" s="26" t="s">
        <v>343</v>
      </c>
      <c r="C192" s="62">
        <v>83525</v>
      </c>
      <c r="D192" s="70" t="s">
        <v>68</v>
      </c>
      <c r="E192" s="62" t="s">
        <v>16</v>
      </c>
      <c r="F192" s="130" t="s">
        <v>68</v>
      </c>
      <c r="G192" s="131"/>
      <c r="I192" s="64"/>
    </row>
    <row r="193" spans="1:9" ht="15.75" thickBot="1" x14ac:dyDescent="0.3">
      <c r="A193" s="61" t="s">
        <v>344</v>
      </c>
      <c r="B193" s="26" t="s">
        <v>345</v>
      </c>
      <c r="C193" s="62">
        <v>83540</v>
      </c>
      <c r="D193" s="70" t="s">
        <v>68</v>
      </c>
      <c r="E193" s="62" t="s">
        <v>16</v>
      </c>
      <c r="F193" s="130" t="s">
        <v>68</v>
      </c>
      <c r="G193" s="131"/>
      <c r="I193" s="64"/>
    </row>
    <row r="194" spans="1:9" ht="15.75" thickBot="1" x14ac:dyDescent="0.3">
      <c r="A194" s="61" t="s">
        <v>346</v>
      </c>
      <c r="B194" s="26" t="s">
        <v>347</v>
      </c>
      <c r="C194" s="62">
        <v>83615</v>
      </c>
      <c r="D194" s="70" t="s">
        <v>68</v>
      </c>
      <c r="E194" s="62" t="s">
        <v>16</v>
      </c>
      <c r="F194" s="130" t="s">
        <v>68</v>
      </c>
      <c r="G194" s="131"/>
      <c r="I194" s="64"/>
    </row>
    <row r="195" spans="1:9" ht="15.75" thickBot="1" x14ac:dyDescent="0.3">
      <c r="A195" s="61" t="s">
        <v>348</v>
      </c>
      <c r="B195" s="26" t="s">
        <v>349</v>
      </c>
      <c r="C195" s="62">
        <v>83605</v>
      </c>
      <c r="D195" s="70" t="s">
        <v>68</v>
      </c>
      <c r="E195" s="62" t="s">
        <v>16</v>
      </c>
      <c r="F195" s="130" t="s">
        <v>68</v>
      </c>
      <c r="G195" s="131"/>
      <c r="I195" s="64"/>
    </row>
    <row r="196" spans="1:9" ht="15.75" thickBot="1" x14ac:dyDescent="0.3">
      <c r="A196" s="61" t="s">
        <v>350</v>
      </c>
      <c r="B196" s="26" t="s">
        <v>351</v>
      </c>
      <c r="C196" s="62">
        <v>85048</v>
      </c>
      <c r="D196" s="70" t="s">
        <v>68</v>
      </c>
      <c r="E196" s="62" t="s">
        <v>16</v>
      </c>
      <c r="F196" s="130" t="s">
        <v>68</v>
      </c>
      <c r="G196" s="131"/>
      <c r="I196" s="64"/>
    </row>
    <row r="197" spans="1:9" ht="15.75" thickBot="1" x14ac:dyDescent="0.3">
      <c r="A197" s="61" t="s">
        <v>352</v>
      </c>
      <c r="B197" s="26" t="s">
        <v>353</v>
      </c>
      <c r="C197" s="62">
        <v>83690</v>
      </c>
      <c r="D197" s="70" t="s">
        <v>68</v>
      </c>
      <c r="E197" s="62" t="s">
        <v>16</v>
      </c>
      <c r="F197" s="130" t="s">
        <v>68</v>
      </c>
      <c r="G197" s="131"/>
      <c r="I197" s="64"/>
    </row>
    <row r="198" spans="1:9" ht="15.75" thickBot="1" x14ac:dyDescent="0.3">
      <c r="A198" s="61" t="s">
        <v>354</v>
      </c>
      <c r="B198" s="26" t="s">
        <v>355</v>
      </c>
      <c r="C198" s="62">
        <v>80061</v>
      </c>
      <c r="D198" s="70" t="s">
        <v>68</v>
      </c>
      <c r="E198" s="62" t="s">
        <v>22</v>
      </c>
      <c r="F198" s="130" t="s">
        <v>68</v>
      </c>
      <c r="G198" s="131"/>
      <c r="I198" s="64"/>
    </row>
    <row r="199" spans="1:9" ht="15.75" thickBot="1" x14ac:dyDescent="0.3">
      <c r="A199" s="61" t="s">
        <v>356</v>
      </c>
      <c r="B199" s="26" t="s">
        <v>357</v>
      </c>
      <c r="C199" s="62">
        <v>86618</v>
      </c>
      <c r="D199" s="70" t="s">
        <v>68</v>
      </c>
      <c r="E199" s="62" t="s">
        <v>16</v>
      </c>
      <c r="F199" s="130" t="s">
        <v>68</v>
      </c>
      <c r="G199" s="131"/>
      <c r="I199" s="64"/>
    </row>
    <row r="200" spans="1:9" ht="15.75" thickBot="1" x14ac:dyDescent="0.3">
      <c r="A200" s="61" t="s">
        <v>358</v>
      </c>
      <c r="B200" s="26" t="s">
        <v>359</v>
      </c>
      <c r="C200" s="62">
        <v>86617</v>
      </c>
      <c r="D200" s="70" t="s">
        <v>68</v>
      </c>
      <c r="E200" s="62" t="s">
        <v>16</v>
      </c>
      <c r="F200" s="130" t="s">
        <v>68</v>
      </c>
      <c r="G200" s="131"/>
      <c r="I200" s="64"/>
    </row>
    <row r="201" spans="1:9" ht="15.75" thickBot="1" x14ac:dyDescent="0.3">
      <c r="A201" s="61" t="s">
        <v>360</v>
      </c>
      <c r="B201" s="26" t="s">
        <v>361</v>
      </c>
      <c r="C201" s="62">
        <v>83735</v>
      </c>
      <c r="D201" s="70" t="s">
        <v>68</v>
      </c>
      <c r="E201" s="62" t="s">
        <v>16</v>
      </c>
      <c r="F201" s="130" t="s">
        <v>68</v>
      </c>
      <c r="G201" s="131"/>
      <c r="I201" s="64"/>
    </row>
    <row r="202" spans="1:9" ht="15.75" thickBot="1" x14ac:dyDescent="0.3">
      <c r="A202" s="61" t="s">
        <v>362</v>
      </c>
      <c r="B202" s="26" t="s">
        <v>363</v>
      </c>
      <c r="C202" s="26">
        <v>87186</v>
      </c>
      <c r="D202" s="70" t="s">
        <v>68</v>
      </c>
      <c r="E202" s="27" t="s">
        <v>16</v>
      </c>
      <c r="F202" s="130" t="s">
        <v>68</v>
      </c>
      <c r="G202" s="131"/>
      <c r="I202" s="64"/>
    </row>
    <row r="203" spans="1:9" ht="15.75" thickBot="1" x14ac:dyDescent="0.3">
      <c r="A203" s="61" t="s">
        <v>364</v>
      </c>
      <c r="B203" s="26" t="s">
        <v>365</v>
      </c>
      <c r="C203" s="62">
        <v>86376</v>
      </c>
      <c r="D203" s="70" t="s">
        <v>68</v>
      </c>
      <c r="E203" s="62" t="s">
        <v>16</v>
      </c>
      <c r="F203" s="130" t="s">
        <v>68</v>
      </c>
      <c r="G203" s="131"/>
      <c r="I203" s="64"/>
    </row>
    <row r="204" spans="1:9" ht="15.75" thickBot="1" x14ac:dyDescent="0.3">
      <c r="A204" s="61" t="s">
        <v>366</v>
      </c>
      <c r="B204" s="26" t="s">
        <v>367</v>
      </c>
      <c r="C204" s="62">
        <v>86735</v>
      </c>
      <c r="D204" s="70" t="s">
        <v>68</v>
      </c>
      <c r="E204" s="62" t="s">
        <v>16</v>
      </c>
      <c r="F204" s="130" t="s">
        <v>68</v>
      </c>
      <c r="G204" s="131"/>
      <c r="I204" s="64"/>
    </row>
    <row r="205" spans="1:9" ht="15.75" thickBot="1" x14ac:dyDescent="0.3">
      <c r="A205" s="61" t="s">
        <v>368</v>
      </c>
      <c r="B205" s="26" t="s">
        <v>369</v>
      </c>
      <c r="C205" s="62">
        <v>87591</v>
      </c>
      <c r="D205" s="70" t="s">
        <v>68</v>
      </c>
      <c r="E205" s="62" t="s">
        <v>16</v>
      </c>
      <c r="F205" s="130" t="s">
        <v>68</v>
      </c>
      <c r="G205" s="131"/>
      <c r="I205" s="64"/>
    </row>
    <row r="206" spans="1:9" ht="15.75" thickBot="1" x14ac:dyDescent="0.3">
      <c r="A206" s="61" t="s">
        <v>370</v>
      </c>
      <c r="B206" s="26" t="s">
        <v>371</v>
      </c>
      <c r="C206" s="26">
        <v>83880</v>
      </c>
      <c r="D206" s="70" t="s">
        <v>68</v>
      </c>
      <c r="E206" s="62" t="s">
        <v>16</v>
      </c>
      <c r="F206" s="130" t="s">
        <v>68</v>
      </c>
      <c r="G206" s="131"/>
      <c r="I206" s="64"/>
    </row>
    <row r="207" spans="1:9" ht="15.75" thickBot="1" x14ac:dyDescent="0.3">
      <c r="A207" s="61" t="s">
        <v>372</v>
      </c>
      <c r="B207" s="26" t="s">
        <v>373</v>
      </c>
      <c r="C207" s="62">
        <v>86235</v>
      </c>
      <c r="D207" s="70" t="s">
        <v>68</v>
      </c>
      <c r="E207" s="62" t="s">
        <v>16</v>
      </c>
      <c r="F207" s="130" t="s">
        <v>68</v>
      </c>
      <c r="G207" s="131"/>
      <c r="I207" s="64"/>
    </row>
    <row r="208" spans="1:9" ht="15.75" thickBot="1" x14ac:dyDescent="0.3">
      <c r="A208" s="61" t="s">
        <v>374</v>
      </c>
      <c r="B208" s="26" t="s">
        <v>375</v>
      </c>
      <c r="C208" s="62">
        <v>80055</v>
      </c>
      <c r="D208" s="70" t="s">
        <v>68</v>
      </c>
      <c r="E208" s="62" t="s">
        <v>22</v>
      </c>
      <c r="F208" s="130" t="s">
        <v>68</v>
      </c>
      <c r="G208" s="131"/>
      <c r="I208" s="64"/>
    </row>
    <row r="209" spans="1:9" ht="15.75" thickBot="1" x14ac:dyDescent="0.3">
      <c r="A209" s="61" t="s">
        <v>376</v>
      </c>
      <c r="B209" s="26" t="s">
        <v>377</v>
      </c>
      <c r="C209" s="62">
        <v>82270</v>
      </c>
      <c r="D209" s="70" t="s">
        <v>68</v>
      </c>
      <c r="E209" s="62" t="s">
        <v>16</v>
      </c>
      <c r="F209" s="130" t="s">
        <v>68</v>
      </c>
      <c r="G209" s="131"/>
      <c r="I209" s="64"/>
    </row>
    <row r="210" spans="1:9" ht="15.75" thickBot="1" x14ac:dyDescent="0.3">
      <c r="A210" s="61" t="s">
        <v>378</v>
      </c>
      <c r="B210" s="26" t="s">
        <v>379</v>
      </c>
      <c r="C210" s="26">
        <v>82271</v>
      </c>
      <c r="D210" s="70" t="s">
        <v>68</v>
      </c>
      <c r="E210" s="62" t="s">
        <v>16</v>
      </c>
      <c r="F210" s="130" t="s">
        <v>68</v>
      </c>
      <c r="G210" s="131"/>
      <c r="I210" s="64"/>
    </row>
    <row r="211" spans="1:9" ht="15.75" thickBot="1" x14ac:dyDescent="0.3">
      <c r="A211" s="61" t="s">
        <v>380</v>
      </c>
      <c r="B211" s="26" t="s">
        <v>381</v>
      </c>
      <c r="C211" s="62">
        <v>83921</v>
      </c>
      <c r="D211" s="70" t="s">
        <v>68</v>
      </c>
      <c r="E211" s="62" t="s">
        <v>16</v>
      </c>
      <c r="F211" s="130" t="s">
        <v>68</v>
      </c>
      <c r="G211" s="131"/>
      <c r="I211" s="64"/>
    </row>
    <row r="212" spans="1:9" ht="15.75" thickBot="1" x14ac:dyDescent="0.3">
      <c r="A212" s="61" t="s">
        <v>382</v>
      </c>
      <c r="B212" s="26" t="s">
        <v>383</v>
      </c>
      <c r="C212" s="62">
        <v>85049</v>
      </c>
      <c r="D212" s="70" t="s">
        <v>68</v>
      </c>
      <c r="E212" s="62" t="s">
        <v>16</v>
      </c>
      <c r="F212" s="130" t="s">
        <v>68</v>
      </c>
      <c r="G212" s="131"/>
      <c r="I212" s="64"/>
    </row>
    <row r="213" spans="1:9" ht="15.75" thickBot="1" x14ac:dyDescent="0.3">
      <c r="A213" s="61" t="s">
        <v>384</v>
      </c>
      <c r="B213" s="26" t="s">
        <v>385</v>
      </c>
      <c r="C213" s="62">
        <v>84145</v>
      </c>
      <c r="D213" s="70" t="s">
        <v>68</v>
      </c>
      <c r="E213" s="62" t="s">
        <v>16</v>
      </c>
      <c r="F213" s="130" t="s">
        <v>68</v>
      </c>
      <c r="G213" s="131"/>
      <c r="I213" s="64"/>
    </row>
    <row r="214" spans="1:9" ht="15.75" thickBot="1" x14ac:dyDescent="0.3">
      <c r="A214" s="61" t="s">
        <v>386</v>
      </c>
      <c r="B214" s="26" t="s">
        <v>387</v>
      </c>
      <c r="C214" s="62">
        <v>84165</v>
      </c>
      <c r="D214" s="70" t="s">
        <v>68</v>
      </c>
      <c r="E214" s="62" t="s">
        <v>16</v>
      </c>
      <c r="F214" s="130" t="s">
        <v>68</v>
      </c>
      <c r="G214" s="131"/>
      <c r="I214" s="64"/>
    </row>
    <row r="215" spans="1:9" ht="15.75" thickBot="1" x14ac:dyDescent="0.3">
      <c r="A215" s="61" t="s">
        <v>388</v>
      </c>
      <c r="B215" s="26" t="s">
        <v>389</v>
      </c>
      <c r="C215" s="62">
        <v>85610</v>
      </c>
      <c r="D215" s="70" t="s">
        <v>68</v>
      </c>
      <c r="E215" s="62" t="s">
        <v>22</v>
      </c>
      <c r="F215" s="130" t="s">
        <v>68</v>
      </c>
      <c r="G215" s="131"/>
      <c r="I215" s="64"/>
    </row>
    <row r="216" spans="1:9" ht="15.75" thickBot="1" x14ac:dyDescent="0.3">
      <c r="A216" s="61" t="s">
        <v>390</v>
      </c>
      <c r="B216" s="26" t="s">
        <v>391</v>
      </c>
      <c r="C216" s="62" t="s">
        <v>392</v>
      </c>
      <c r="D216" s="70" t="s">
        <v>68</v>
      </c>
      <c r="E216" s="27" t="s">
        <v>16</v>
      </c>
      <c r="F216" s="130" t="s">
        <v>68</v>
      </c>
      <c r="G216" s="131"/>
      <c r="I216" s="64"/>
    </row>
    <row r="217" spans="1:9" ht="15.75" thickBot="1" x14ac:dyDescent="0.3">
      <c r="A217" s="61" t="s">
        <v>393</v>
      </c>
      <c r="B217" s="26" t="s">
        <v>394</v>
      </c>
      <c r="C217" s="62">
        <v>85651</v>
      </c>
      <c r="D217" s="70" t="s">
        <v>68</v>
      </c>
      <c r="E217" s="62" t="s">
        <v>16</v>
      </c>
      <c r="F217" s="130" t="s">
        <v>68</v>
      </c>
      <c r="G217" s="131"/>
      <c r="I217" s="64"/>
    </row>
    <row r="218" spans="1:9" ht="15.75" thickBot="1" x14ac:dyDescent="0.3">
      <c r="A218" s="61" t="s">
        <v>395</v>
      </c>
      <c r="B218" s="26" t="s">
        <v>396</v>
      </c>
      <c r="C218" s="62">
        <v>80069</v>
      </c>
      <c r="D218" s="70" t="s">
        <v>68</v>
      </c>
      <c r="E218" s="62" t="s">
        <v>22</v>
      </c>
      <c r="F218" s="130" t="s">
        <v>68</v>
      </c>
      <c r="G218" s="131"/>
      <c r="I218" s="64"/>
    </row>
    <row r="219" spans="1:9" ht="15.75" thickBot="1" x14ac:dyDescent="0.3">
      <c r="A219" s="61" t="s">
        <v>397</v>
      </c>
      <c r="B219" s="26" t="s">
        <v>398</v>
      </c>
      <c r="C219" s="62">
        <v>85045</v>
      </c>
      <c r="D219" s="70" t="s">
        <v>68</v>
      </c>
      <c r="E219" s="62" t="s">
        <v>16</v>
      </c>
      <c r="F219" s="130" t="s">
        <v>68</v>
      </c>
      <c r="G219" s="131"/>
      <c r="I219" s="64"/>
    </row>
    <row r="220" spans="1:9" ht="15.75" thickBot="1" x14ac:dyDescent="0.3">
      <c r="A220" s="61" t="s">
        <v>399</v>
      </c>
      <c r="B220" s="26" t="s">
        <v>400</v>
      </c>
      <c r="C220" s="62">
        <v>86431</v>
      </c>
      <c r="D220" s="70" t="s">
        <v>68</v>
      </c>
      <c r="E220" s="62" t="s">
        <v>16</v>
      </c>
      <c r="F220" s="130" t="s">
        <v>68</v>
      </c>
      <c r="G220" s="131"/>
      <c r="I220" s="64"/>
    </row>
    <row r="221" spans="1:9" ht="15.75" thickBot="1" x14ac:dyDescent="0.3">
      <c r="A221" s="61" t="s">
        <v>401</v>
      </c>
      <c r="B221" s="26" t="s">
        <v>402</v>
      </c>
      <c r="C221" s="62">
        <v>86430</v>
      </c>
      <c r="D221" s="70" t="s">
        <v>68</v>
      </c>
      <c r="E221" s="62" t="s">
        <v>16</v>
      </c>
      <c r="F221" s="130" t="s">
        <v>68</v>
      </c>
      <c r="G221" s="131"/>
      <c r="I221" s="64"/>
    </row>
    <row r="222" spans="1:9" ht="15.75" thickBot="1" x14ac:dyDescent="0.3">
      <c r="A222" s="61" t="s">
        <v>403</v>
      </c>
      <c r="B222" s="26" t="s">
        <v>404</v>
      </c>
      <c r="C222" s="62">
        <v>83519</v>
      </c>
      <c r="D222" s="70" t="s">
        <v>68</v>
      </c>
      <c r="E222" s="62" t="s">
        <v>16</v>
      </c>
      <c r="F222" s="130" t="s">
        <v>68</v>
      </c>
      <c r="G222" s="131"/>
      <c r="I222" s="64"/>
    </row>
    <row r="223" spans="1:9" ht="15.75" thickBot="1" x14ac:dyDescent="0.3">
      <c r="A223" s="61" t="s">
        <v>405</v>
      </c>
      <c r="B223" s="26" t="s">
        <v>406</v>
      </c>
      <c r="C223" s="62">
        <v>86762</v>
      </c>
      <c r="D223" s="70" t="s">
        <v>68</v>
      </c>
      <c r="E223" s="62" t="s">
        <v>16</v>
      </c>
      <c r="F223" s="130" t="s">
        <v>68</v>
      </c>
      <c r="G223" s="131"/>
      <c r="I223" s="64"/>
    </row>
    <row r="224" spans="1:9" ht="15.75" thickBot="1" x14ac:dyDescent="0.3">
      <c r="A224" s="61" t="s">
        <v>407</v>
      </c>
      <c r="B224" s="26" t="s">
        <v>408</v>
      </c>
      <c r="C224" s="62">
        <v>86765</v>
      </c>
      <c r="D224" s="70" t="s">
        <v>68</v>
      </c>
      <c r="E224" s="62" t="s">
        <v>16</v>
      </c>
      <c r="F224" s="130" t="s">
        <v>68</v>
      </c>
      <c r="G224" s="131"/>
      <c r="I224" s="64"/>
    </row>
    <row r="225" spans="1:9" ht="15.75" thickBot="1" x14ac:dyDescent="0.3">
      <c r="A225" s="61" t="s">
        <v>409</v>
      </c>
      <c r="B225" s="26" t="s">
        <v>410</v>
      </c>
      <c r="C225" s="62">
        <v>82040</v>
      </c>
      <c r="D225" s="70" t="s">
        <v>68</v>
      </c>
      <c r="E225" s="62" t="s">
        <v>16</v>
      </c>
      <c r="F225" s="130" t="s">
        <v>68</v>
      </c>
      <c r="G225" s="131"/>
      <c r="I225" s="64"/>
    </row>
    <row r="226" spans="1:9" ht="15.75" thickBot="1" x14ac:dyDescent="0.3">
      <c r="A226" s="61" t="s">
        <v>411</v>
      </c>
      <c r="B226" s="26" t="s">
        <v>412</v>
      </c>
      <c r="C226" s="62">
        <v>87205</v>
      </c>
      <c r="D226" s="70" t="s">
        <v>68</v>
      </c>
      <c r="E226" s="62" t="s">
        <v>16</v>
      </c>
      <c r="F226" s="130" t="s">
        <v>68</v>
      </c>
      <c r="G226" s="131"/>
      <c r="I226" s="64"/>
    </row>
    <row r="227" spans="1:9" ht="15.75" thickBot="1" x14ac:dyDescent="0.3">
      <c r="A227" s="61" t="s">
        <v>413</v>
      </c>
      <c r="B227" s="26" t="s">
        <v>414</v>
      </c>
      <c r="C227" s="26">
        <v>88313</v>
      </c>
      <c r="D227" s="70" t="s">
        <v>68</v>
      </c>
      <c r="E227" s="27" t="s">
        <v>16</v>
      </c>
      <c r="F227" s="130" t="s">
        <v>68</v>
      </c>
      <c r="G227" s="131"/>
      <c r="I227" s="64"/>
    </row>
    <row r="228" spans="1:9" ht="15.75" thickBot="1" x14ac:dyDescent="0.3">
      <c r="A228" s="61" t="s">
        <v>415</v>
      </c>
      <c r="B228" s="26" t="s">
        <v>416</v>
      </c>
      <c r="C228" s="62">
        <v>87651</v>
      </c>
      <c r="D228" s="70" t="s">
        <v>68</v>
      </c>
      <c r="E228" s="62" t="s">
        <v>16</v>
      </c>
      <c r="F228" s="130" t="s">
        <v>68</v>
      </c>
      <c r="G228" s="131"/>
      <c r="I228" s="64"/>
    </row>
    <row r="229" spans="1:9" ht="15.75" thickBot="1" x14ac:dyDescent="0.3">
      <c r="A229" s="61" t="s">
        <v>417</v>
      </c>
      <c r="B229" s="26" t="s">
        <v>418</v>
      </c>
      <c r="C229" s="26">
        <v>88304</v>
      </c>
      <c r="D229" s="70" t="s">
        <v>68</v>
      </c>
      <c r="E229" s="27" t="s">
        <v>16</v>
      </c>
      <c r="F229" s="130" t="s">
        <v>68</v>
      </c>
      <c r="G229" s="131"/>
      <c r="I229" s="64"/>
    </row>
    <row r="230" spans="1:9" ht="15.75" thickBot="1" x14ac:dyDescent="0.3">
      <c r="A230" s="61" t="s">
        <v>419</v>
      </c>
      <c r="B230" s="26" t="s">
        <v>418</v>
      </c>
      <c r="C230" s="26">
        <v>88305</v>
      </c>
      <c r="D230" s="70" t="s">
        <v>68</v>
      </c>
      <c r="E230" s="27" t="s">
        <v>16</v>
      </c>
      <c r="F230" s="130" t="s">
        <v>68</v>
      </c>
      <c r="G230" s="131"/>
      <c r="I230" s="64"/>
    </row>
    <row r="231" spans="1:9" ht="15.75" thickBot="1" x14ac:dyDescent="0.3">
      <c r="A231" s="61" t="s">
        <v>420</v>
      </c>
      <c r="B231" s="26" t="s">
        <v>418</v>
      </c>
      <c r="C231" s="26">
        <v>88307</v>
      </c>
      <c r="D231" s="70" t="s">
        <v>68</v>
      </c>
      <c r="E231" s="27" t="s">
        <v>16</v>
      </c>
      <c r="F231" s="130" t="s">
        <v>68</v>
      </c>
      <c r="G231" s="131"/>
      <c r="I231" s="64"/>
    </row>
    <row r="232" spans="1:9" ht="15.75" thickBot="1" x14ac:dyDescent="0.3">
      <c r="A232" s="61" t="s">
        <v>421</v>
      </c>
      <c r="B232" s="26" t="s">
        <v>422</v>
      </c>
      <c r="C232" s="62">
        <v>86592</v>
      </c>
      <c r="D232" s="70" t="s">
        <v>68</v>
      </c>
      <c r="E232" s="62" t="s">
        <v>16</v>
      </c>
      <c r="F232" s="130" t="s">
        <v>68</v>
      </c>
      <c r="G232" s="131"/>
      <c r="I232" s="64"/>
    </row>
    <row r="233" spans="1:9" ht="15.75" thickBot="1" x14ac:dyDescent="0.3">
      <c r="A233" s="61" t="s">
        <v>423</v>
      </c>
      <c r="B233" s="26" t="s">
        <v>424</v>
      </c>
      <c r="C233" s="26">
        <v>80197</v>
      </c>
      <c r="D233" s="70" t="s">
        <v>68</v>
      </c>
      <c r="E233" s="62" t="s">
        <v>16</v>
      </c>
      <c r="F233" s="130" t="s">
        <v>68</v>
      </c>
      <c r="G233" s="131"/>
      <c r="I233" s="64"/>
    </row>
    <row r="234" spans="1:9" ht="15.75" thickBot="1" x14ac:dyDescent="0.3">
      <c r="A234" s="61" t="s">
        <v>425</v>
      </c>
      <c r="B234" s="26" t="s">
        <v>426</v>
      </c>
      <c r="C234" s="62">
        <v>86480</v>
      </c>
      <c r="D234" s="70" t="s">
        <v>68</v>
      </c>
      <c r="E234" s="62" t="s">
        <v>16</v>
      </c>
      <c r="F234" s="130" t="s">
        <v>68</v>
      </c>
      <c r="G234" s="131"/>
      <c r="I234" s="64"/>
    </row>
    <row r="235" spans="1:9" ht="15.75" thickBot="1" x14ac:dyDescent="0.3">
      <c r="A235" s="61" t="s">
        <v>427</v>
      </c>
      <c r="B235" s="26" t="s">
        <v>428</v>
      </c>
      <c r="C235" s="62">
        <v>85730</v>
      </c>
      <c r="D235" s="70" t="s">
        <v>68</v>
      </c>
      <c r="E235" s="62" t="s">
        <v>22</v>
      </c>
      <c r="F235" s="130" t="s">
        <v>68</v>
      </c>
      <c r="G235" s="131"/>
      <c r="I235" s="64"/>
    </row>
    <row r="236" spans="1:9" ht="15.75" thickBot="1" x14ac:dyDescent="0.3">
      <c r="A236" s="61" t="s">
        <v>429</v>
      </c>
      <c r="B236" s="26" t="s">
        <v>430</v>
      </c>
      <c r="C236" s="62">
        <v>86800</v>
      </c>
      <c r="D236" s="70" t="s">
        <v>68</v>
      </c>
      <c r="E236" s="62" t="s">
        <v>16</v>
      </c>
      <c r="F236" s="130" t="s">
        <v>68</v>
      </c>
      <c r="G236" s="131"/>
      <c r="I236" s="64"/>
    </row>
    <row r="237" spans="1:9" ht="15.75" thickBot="1" x14ac:dyDescent="0.3">
      <c r="A237" s="61" t="s">
        <v>431</v>
      </c>
      <c r="B237" s="26" t="s">
        <v>432</v>
      </c>
      <c r="C237" s="62">
        <v>82533</v>
      </c>
      <c r="D237" s="70" t="s">
        <v>68</v>
      </c>
      <c r="E237" s="62" t="s">
        <v>16</v>
      </c>
      <c r="F237" s="130" t="s">
        <v>68</v>
      </c>
      <c r="G237" s="131"/>
      <c r="I237" s="64"/>
    </row>
    <row r="238" spans="1:9" ht="15.75" thickBot="1" x14ac:dyDescent="0.3">
      <c r="A238" s="61" t="s">
        <v>433</v>
      </c>
      <c r="B238" s="26" t="s">
        <v>434</v>
      </c>
      <c r="C238" s="62">
        <v>84450</v>
      </c>
      <c r="D238" s="70" t="s">
        <v>68</v>
      </c>
      <c r="E238" s="62" t="s">
        <v>16</v>
      </c>
      <c r="F238" s="130" t="s">
        <v>68</v>
      </c>
      <c r="G238" s="131"/>
      <c r="I238" s="64"/>
    </row>
    <row r="239" spans="1:9" ht="15.75" thickBot="1" x14ac:dyDescent="0.3">
      <c r="A239" s="61" t="s">
        <v>435</v>
      </c>
      <c r="B239" s="26" t="s">
        <v>436</v>
      </c>
      <c r="C239" s="62">
        <v>87661</v>
      </c>
      <c r="D239" s="70" t="s">
        <v>68</v>
      </c>
      <c r="E239" s="62" t="s">
        <v>16</v>
      </c>
      <c r="F239" s="130" t="s">
        <v>68</v>
      </c>
      <c r="G239" s="131"/>
      <c r="I239" s="64"/>
    </row>
    <row r="240" spans="1:9" ht="15.75" thickBot="1" x14ac:dyDescent="0.3">
      <c r="A240" s="61" t="s">
        <v>437</v>
      </c>
      <c r="B240" s="26" t="s">
        <v>438</v>
      </c>
      <c r="C240" s="26">
        <v>84484</v>
      </c>
      <c r="D240" s="70" t="s">
        <v>68</v>
      </c>
      <c r="E240" s="62" t="s">
        <v>16</v>
      </c>
      <c r="F240" s="130" t="s">
        <v>68</v>
      </c>
      <c r="G240" s="131"/>
      <c r="I240" s="64"/>
    </row>
    <row r="241" spans="1:9" ht="15.75" thickBot="1" x14ac:dyDescent="0.3">
      <c r="A241" s="61" t="s">
        <v>439</v>
      </c>
      <c r="B241" s="26" t="s">
        <v>440</v>
      </c>
      <c r="C241" s="62">
        <v>88360</v>
      </c>
      <c r="D241" s="70" t="s">
        <v>68</v>
      </c>
      <c r="E241" s="62" t="s">
        <v>16</v>
      </c>
      <c r="F241" s="130" t="s">
        <v>68</v>
      </c>
      <c r="G241" s="131"/>
      <c r="I241" s="64"/>
    </row>
    <row r="242" spans="1:9" ht="15.75" thickBot="1" x14ac:dyDescent="0.3">
      <c r="A242" s="61" t="s">
        <v>441</v>
      </c>
      <c r="B242" s="26" t="s">
        <v>442</v>
      </c>
      <c r="C242" s="62">
        <v>81003</v>
      </c>
      <c r="D242" s="70" t="s">
        <v>68</v>
      </c>
      <c r="E242" s="62" t="s">
        <v>22</v>
      </c>
      <c r="F242" s="130" t="s">
        <v>68</v>
      </c>
      <c r="G242" s="131"/>
      <c r="I242" s="64"/>
    </row>
    <row r="243" spans="1:9" ht="15.75" thickBot="1" x14ac:dyDescent="0.3">
      <c r="A243" s="61" t="s">
        <v>443</v>
      </c>
      <c r="B243" s="26" t="s">
        <v>444</v>
      </c>
      <c r="C243" s="62">
        <v>81001</v>
      </c>
      <c r="D243" s="70" t="s">
        <v>68</v>
      </c>
      <c r="E243" s="62" t="s">
        <v>22</v>
      </c>
      <c r="F243" s="130" t="s">
        <v>68</v>
      </c>
      <c r="G243" s="131"/>
      <c r="I243" s="64"/>
    </row>
    <row r="244" spans="1:9" ht="15.75" thickBot="1" x14ac:dyDescent="0.3">
      <c r="A244" s="61" t="s">
        <v>445</v>
      </c>
      <c r="B244" s="26" t="s">
        <v>446</v>
      </c>
      <c r="C244" s="62">
        <v>87086</v>
      </c>
      <c r="D244" s="70" t="s">
        <v>68</v>
      </c>
      <c r="E244" s="62" t="s">
        <v>16</v>
      </c>
      <c r="F244" s="130" t="s">
        <v>68</v>
      </c>
      <c r="G244" s="131"/>
      <c r="I244" s="64"/>
    </row>
    <row r="245" spans="1:9" ht="15.75" thickBot="1" x14ac:dyDescent="0.3">
      <c r="A245" s="61" t="s">
        <v>447</v>
      </c>
      <c r="B245" s="26" t="s">
        <v>448</v>
      </c>
      <c r="C245" s="62">
        <v>82652</v>
      </c>
      <c r="D245" s="70" t="s">
        <v>68</v>
      </c>
      <c r="E245" s="62" t="s">
        <v>16</v>
      </c>
      <c r="F245" s="130" t="s">
        <v>68</v>
      </c>
      <c r="G245" s="131"/>
      <c r="I245" s="64"/>
    </row>
    <row r="246" spans="1:9" ht="15.75" thickBot="1" x14ac:dyDescent="0.3">
      <c r="A246" s="61" t="s">
        <v>449</v>
      </c>
      <c r="B246" s="26" t="s">
        <v>450</v>
      </c>
      <c r="C246" s="62">
        <v>82607</v>
      </c>
      <c r="D246" s="70" t="s">
        <v>68</v>
      </c>
      <c r="E246" s="62" t="s">
        <v>16</v>
      </c>
      <c r="F246" s="130" t="s">
        <v>68</v>
      </c>
      <c r="G246" s="131"/>
      <c r="I246" s="64"/>
    </row>
    <row r="247" spans="1:9" ht="15.75" thickBot="1" x14ac:dyDescent="0.3">
      <c r="A247" s="61" t="s">
        <v>451</v>
      </c>
      <c r="B247" s="26" t="s">
        <v>452</v>
      </c>
      <c r="C247" s="62">
        <v>82306</v>
      </c>
      <c r="D247" s="70" t="s">
        <v>68</v>
      </c>
      <c r="E247" s="62" t="s">
        <v>16</v>
      </c>
      <c r="F247" s="130" t="s">
        <v>68</v>
      </c>
      <c r="G247" s="131"/>
      <c r="I247" s="64"/>
    </row>
    <row r="248" spans="1:9" ht="15.75" thickBot="1" x14ac:dyDescent="0.3">
      <c r="A248" s="61" t="s">
        <v>453</v>
      </c>
      <c r="B248" s="26" t="s">
        <v>454</v>
      </c>
      <c r="C248" s="62">
        <v>86021</v>
      </c>
      <c r="D248" s="70" t="s">
        <v>68</v>
      </c>
      <c r="E248" s="62" t="s">
        <v>16</v>
      </c>
      <c r="F248" s="130" t="s">
        <v>68</v>
      </c>
      <c r="G248" s="131"/>
      <c r="I248" s="64"/>
    </row>
    <row r="249" spans="1:9" x14ac:dyDescent="0.25">
      <c r="C249"/>
      <c r="D249" s="32"/>
      <c r="E249" s="9"/>
      <c r="F249" s="153"/>
      <c r="G249" s="64"/>
    </row>
    <row r="250" spans="1:9" ht="15.75" thickBot="1" x14ac:dyDescent="0.3">
      <c r="F250" s="154"/>
      <c r="G250" s="64"/>
      <c r="I250" s="34"/>
    </row>
    <row r="251" spans="1:9" ht="15.75" thickBot="1" x14ac:dyDescent="0.3">
      <c r="A251" s="10" t="s">
        <v>8</v>
      </c>
      <c r="B251" s="10" t="s">
        <v>95</v>
      </c>
      <c r="C251" s="10" t="s">
        <v>96</v>
      </c>
      <c r="D251" s="10" t="s">
        <v>11</v>
      </c>
      <c r="E251" s="10" t="s">
        <v>12</v>
      </c>
      <c r="F251" s="129" t="s">
        <v>97</v>
      </c>
      <c r="G251" s="112"/>
      <c r="H251" s="11"/>
    </row>
    <row r="252" spans="1:9" ht="15.75" thickBot="1" x14ac:dyDescent="0.3">
      <c r="A252" s="60" t="s">
        <v>455</v>
      </c>
      <c r="B252" s="17"/>
      <c r="C252" s="18"/>
      <c r="D252" s="111"/>
      <c r="E252" s="18"/>
      <c r="F252" s="18"/>
      <c r="G252" s="113"/>
      <c r="H252" s="20"/>
    </row>
    <row r="253" spans="1:9" ht="15.75" thickBot="1" x14ac:dyDescent="0.3">
      <c r="A253" s="61" t="s">
        <v>456</v>
      </c>
      <c r="B253" s="26" t="s">
        <v>457</v>
      </c>
      <c r="C253" s="62">
        <v>76700</v>
      </c>
      <c r="D253" s="63">
        <f>$I253*1.035</f>
        <v>171.59472</v>
      </c>
      <c r="E253" s="62" t="s">
        <v>22</v>
      </c>
      <c r="F253" s="130" t="s">
        <v>68</v>
      </c>
      <c r="G253" s="145"/>
      <c r="H253" s="84"/>
      <c r="I253" s="63">
        <v>165.792</v>
      </c>
    </row>
    <row r="254" spans="1:9" ht="15.75" thickBot="1" x14ac:dyDescent="0.3">
      <c r="A254" s="61" t="s">
        <v>459</v>
      </c>
      <c r="B254" s="26" t="s">
        <v>460</v>
      </c>
      <c r="C254" s="62">
        <v>76705</v>
      </c>
      <c r="D254" s="63">
        <f t="shared" ref="D254:D317" si="3">$I254*1.035</f>
        <v>127.46024999999999</v>
      </c>
      <c r="E254" s="62" t="s">
        <v>16</v>
      </c>
      <c r="F254" s="130" t="s">
        <v>68</v>
      </c>
      <c r="G254" s="145"/>
      <c r="H254" s="84"/>
      <c r="I254" s="63">
        <v>123.14999999999999</v>
      </c>
    </row>
    <row r="255" spans="1:9" ht="45.75" thickBot="1" x14ac:dyDescent="0.3">
      <c r="A255" s="61" t="s">
        <v>892</v>
      </c>
      <c r="B255" s="65" t="s">
        <v>462</v>
      </c>
      <c r="C255" s="25">
        <v>76805</v>
      </c>
      <c r="D255" s="63">
        <f t="shared" si="3"/>
        <v>240.94799999999995</v>
      </c>
      <c r="E255" s="62" t="s">
        <v>22</v>
      </c>
      <c r="F255" s="130" t="s">
        <v>68</v>
      </c>
      <c r="G255" s="145"/>
      <c r="H255" s="84"/>
      <c r="I255" s="63">
        <v>232.79999999999998</v>
      </c>
    </row>
    <row r="256" spans="1:9" ht="15.75" thickBot="1" x14ac:dyDescent="0.3">
      <c r="A256" s="61" t="s">
        <v>464</v>
      </c>
      <c r="B256" s="26" t="s">
        <v>465</v>
      </c>
      <c r="C256" s="62">
        <v>74018</v>
      </c>
      <c r="D256" s="63">
        <f t="shared" si="3"/>
        <v>91.907999999999987</v>
      </c>
      <c r="E256" s="62" t="s">
        <v>16</v>
      </c>
      <c r="F256" s="130" t="s">
        <v>68</v>
      </c>
      <c r="G256" s="145"/>
      <c r="H256" s="84"/>
      <c r="I256" s="63">
        <v>88.8</v>
      </c>
    </row>
    <row r="257" spans="1:9" ht="15.75" thickBot="1" x14ac:dyDescent="0.3">
      <c r="A257" s="61" t="s">
        <v>466</v>
      </c>
      <c r="B257" s="26" t="s">
        <v>467</v>
      </c>
      <c r="C257" s="62">
        <v>74021</v>
      </c>
      <c r="D257" s="63">
        <f t="shared" si="3"/>
        <v>135.37799999999999</v>
      </c>
      <c r="E257" s="62" t="s">
        <v>16</v>
      </c>
      <c r="F257" s="130" t="s">
        <v>68</v>
      </c>
      <c r="G257" s="145"/>
      <c r="H257" s="84"/>
      <c r="I257" s="63">
        <v>130.79999999999998</v>
      </c>
    </row>
    <row r="258" spans="1:9" ht="15.75" thickBot="1" x14ac:dyDescent="0.3">
      <c r="A258" s="61" t="s">
        <v>468</v>
      </c>
      <c r="B258" s="26" t="s">
        <v>469</v>
      </c>
      <c r="C258" s="62">
        <v>73610</v>
      </c>
      <c r="D258" s="63">
        <f t="shared" si="3"/>
        <v>111.77999999999999</v>
      </c>
      <c r="E258" s="62" t="s">
        <v>16</v>
      </c>
      <c r="F258" s="130" t="s">
        <v>68</v>
      </c>
      <c r="G258" s="145"/>
      <c r="H258" s="84"/>
      <c r="I258" s="63">
        <v>108</v>
      </c>
    </row>
    <row r="259" spans="1:9" ht="15.75" thickBot="1" x14ac:dyDescent="0.3">
      <c r="A259" s="61" t="s">
        <v>470</v>
      </c>
      <c r="B259" s="26" t="s">
        <v>471</v>
      </c>
      <c r="C259" s="62">
        <v>77080</v>
      </c>
      <c r="D259" s="63">
        <f t="shared" si="3"/>
        <v>267.02999999999997</v>
      </c>
      <c r="E259" s="62" t="s">
        <v>16</v>
      </c>
      <c r="F259" s="130" t="s">
        <v>68</v>
      </c>
      <c r="G259" s="145"/>
      <c r="H259" s="84"/>
      <c r="I259" s="63">
        <v>258</v>
      </c>
    </row>
    <row r="260" spans="1:9" ht="15.75" thickBot="1" x14ac:dyDescent="0.3">
      <c r="A260" s="61" t="s">
        <v>472</v>
      </c>
      <c r="B260" s="26" t="s">
        <v>473</v>
      </c>
      <c r="C260" s="62">
        <v>77073</v>
      </c>
      <c r="D260" s="63">
        <f t="shared" si="3"/>
        <v>167.67</v>
      </c>
      <c r="E260" s="62" t="s">
        <v>16</v>
      </c>
      <c r="F260" s="130" t="s">
        <v>68</v>
      </c>
      <c r="G260" s="145"/>
      <c r="H260" s="84"/>
      <c r="I260" s="63">
        <v>162</v>
      </c>
    </row>
    <row r="261" spans="1:9" ht="15.75" thickBot="1" x14ac:dyDescent="0.3">
      <c r="A261" s="61" t="s">
        <v>474</v>
      </c>
      <c r="B261" s="26" t="s">
        <v>475</v>
      </c>
      <c r="C261" s="62">
        <v>78306</v>
      </c>
      <c r="D261" s="63">
        <f t="shared" si="3"/>
        <v>695.52</v>
      </c>
      <c r="E261" s="62" t="s">
        <v>16</v>
      </c>
      <c r="F261" s="130" t="s">
        <v>68</v>
      </c>
      <c r="G261" s="145"/>
      <c r="H261" s="84"/>
      <c r="I261" s="63">
        <v>672</v>
      </c>
    </row>
    <row r="262" spans="1:9" ht="15.75" thickBot="1" x14ac:dyDescent="0.3">
      <c r="A262" s="61" t="s">
        <v>476</v>
      </c>
      <c r="B262" s="26" t="s">
        <v>477</v>
      </c>
      <c r="C262" s="62">
        <v>77063</v>
      </c>
      <c r="D262" s="63">
        <f t="shared" si="3"/>
        <v>31.049999999999997</v>
      </c>
      <c r="E262" s="62" t="s">
        <v>16</v>
      </c>
      <c r="F262" s="130" t="s">
        <v>68</v>
      </c>
      <c r="G262" s="145"/>
      <c r="H262" s="84"/>
      <c r="I262" s="63">
        <v>30</v>
      </c>
    </row>
    <row r="263" spans="1:9" ht="15.75" thickBot="1" x14ac:dyDescent="0.3">
      <c r="A263" s="61" t="s">
        <v>478</v>
      </c>
      <c r="B263" s="26" t="s">
        <v>479</v>
      </c>
      <c r="C263" s="62">
        <v>76641</v>
      </c>
      <c r="D263" s="63">
        <f t="shared" si="3"/>
        <v>139.72499999999999</v>
      </c>
      <c r="E263" s="62" t="s">
        <v>16</v>
      </c>
      <c r="F263" s="130" t="s">
        <v>68</v>
      </c>
      <c r="G263" s="145"/>
      <c r="H263" s="84"/>
      <c r="I263" s="63">
        <v>135</v>
      </c>
    </row>
    <row r="264" spans="1:9" ht="15.75" thickBot="1" x14ac:dyDescent="0.3">
      <c r="A264" s="61" t="s">
        <v>480</v>
      </c>
      <c r="B264" s="26" t="s">
        <v>481</v>
      </c>
      <c r="C264" s="62">
        <v>76642</v>
      </c>
      <c r="D264" s="63">
        <f t="shared" si="3"/>
        <v>124.19999999999999</v>
      </c>
      <c r="E264" s="62" t="s">
        <v>16</v>
      </c>
      <c r="F264" s="130" t="s">
        <v>68</v>
      </c>
      <c r="G264" s="145"/>
      <c r="H264" s="84"/>
      <c r="I264" s="63">
        <v>120</v>
      </c>
    </row>
    <row r="265" spans="1:9" ht="15.75" thickBot="1" x14ac:dyDescent="0.3">
      <c r="A265" s="61" t="s">
        <v>482</v>
      </c>
      <c r="B265" s="26" t="s">
        <v>483</v>
      </c>
      <c r="C265" s="62">
        <v>71120</v>
      </c>
      <c r="D265" s="63">
        <f t="shared" si="3"/>
        <v>104.94899999999998</v>
      </c>
      <c r="E265" s="62" t="s">
        <v>16</v>
      </c>
      <c r="F265" s="130" t="s">
        <v>68</v>
      </c>
      <c r="G265" s="145"/>
      <c r="H265" s="84"/>
      <c r="I265" s="63">
        <v>101.39999999999999</v>
      </c>
    </row>
    <row r="266" spans="1:9" ht="15.75" thickBot="1" x14ac:dyDescent="0.3">
      <c r="A266" s="61" t="s">
        <v>484</v>
      </c>
      <c r="B266" s="26" t="s">
        <v>485</v>
      </c>
      <c r="C266" s="62">
        <v>76604</v>
      </c>
      <c r="D266" s="63">
        <f t="shared" si="3"/>
        <v>127.46024999999999</v>
      </c>
      <c r="E266" s="62" t="s">
        <v>16</v>
      </c>
      <c r="F266" s="130" t="s">
        <v>68</v>
      </c>
      <c r="G266" s="145"/>
      <c r="H266" s="84"/>
      <c r="I266" s="63">
        <v>123.14999999999999</v>
      </c>
    </row>
    <row r="267" spans="1:9" ht="15.75" thickBot="1" x14ac:dyDescent="0.3">
      <c r="A267" s="61" t="s">
        <v>486</v>
      </c>
      <c r="B267" s="26" t="s">
        <v>487</v>
      </c>
      <c r="C267" s="62">
        <v>71045</v>
      </c>
      <c r="D267" s="63">
        <f t="shared" si="3"/>
        <v>91.907999999999987</v>
      </c>
      <c r="E267" s="62" t="s">
        <v>16</v>
      </c>
      <c r="F267" s="130" t="s">
        <v>68</v>
      </c>
      <c r="G267" s="145"/>
      <c r="H267" s="84"/>
      <c r="I267" s="63">
        <v>88.8</v>
      </c>
    </row>
    <row r="268" spans="1:9" ht="15.75" thickBot="1" x14ac:dyDescent="0.3">
      <c r="A268" s="61" t="s">
        <v>488</v>
      </c>
      <c r="B268" s="26" t="s">
        <v>489</v>
      </c>
      <c r="C268" s="62">
        <v>71046</v>
      </c>
      <c r="D268" s="63">
        <f t="shared" si="3"/>
        <v>99.359999999999985</v>
      </c>
      <c r="E268" s="62" t="s">
        <v>16</v>
      </c>
      <c r="F268" s="130" t="s">
        <v>68</v>
      </c>
      <c r="G268" s="145"/>
      <c r="H268" s="84"/>
      <c r="I268" s="63">
        <v>96</v>
      </c>
    </row>
    <row r="269" spans="1:9" ht="15.75" thickBot="1" x14ac:dyDescent="0.3">
      <c r="A269" s="61" t="s">
        <v>490</v>
      </c>
      <c r="B269" s="26" t="s">
        <v>491</v>
      </c>
      <c r="C269" s="62">
        <v>73000</v>
      </c>
      <c r="D269" s="63">
        <f t="shared" si="3"/>
        <v>126.06299999999999</v>
      </c>
      <c r="E269" s="62" t="s">
        <v>16</v>
      </c>
      <c r="F269" s="130" t="s">
        <v>68</v>
      </c>
      <c r="G269" s="145"/>
      <c r="H269" s="84"/>
      <c r="I269" s="63">
        <v>121.8</v>
      </c>
    </row>
    <row r="270" spans="1:9" ht="15.75" thickBot="1" x14ac:dyDescent="0.3">
      <c r="A270" s="61" t="s">
        <v>492</v>
      </c>
      <c r="B270" s="26" t="s">
        <v>493</v>
      </c>
      <c r="C270" s="62">
        <v>74177</v>
      </c>
      <c r="D270" s="63">
        <f t="shared" si="3"/>
        <v>589.94999999999993</v>
      </c>
      <c r="E270" s="62" t="s">
        <v>22</v>
      </c>
      <c r="F270" s="130" t="s">
        <v>68</v>
      </c>
      <c r="G270" s="145"/>
      <c r="H270" s="84"/>
      <c r="I270" s="63">
        <v>570</v>
      </c>
    </row>
    <row r="271" spans="1:9" ht="15.75" thickBot="1" x14ac:dyDescent="0.3">
      <c r="A271" s="61" t="s">
        <v>494</v>
      </c>
      <c r="B271" s="26" t="s">
        <v>495</v>
      </c>
      <c r="C271" s="62">
        <v>74176</v>
      </c>
      <c r="D271" s="63">
        <f t="shared" si="3"/>
        <v>372.59999999999997</v>
      </c>
      <c r="E271" s="62" t="s">
        <v>16</v>
      </c>
      <c r="F271" s="130" t="s">
        <v>68</v>
      </c>
      <c r="G271" s="145"/>
      <c r="H271" s="84"/>
      <c r="I271" s="63">
        <v>360</v>
      </c>
    </row>
    <row r="272" spans="1:9" ht="15.75" thickBot="1" x14ac:dyDescent="0.3">
      <c r="A272" s="61" t="s">
        <v>496</v>
      </c>
      <c r="B272" s="26" t="s">
        <v>497</v>
      </c>
      <c r="C272" s="62">
        <v>74160</v>
      </c>
      <c r="D272" s="63">
        <f t="shared" si="3"/>
        <v>589.94999999999993</v>
      </c>
      <c r="E272" s="62" t="s">
        <v>16</v>
      </c>
      <c r="F272" s="130" t="s">
        <v>68</v>
      </c>
      <c r="G272" s="145"/>
      <c r="H272" s="84"/>
      <c r="I272" s="63">
        <v>570</v>
      </c>
    </row>
    <row r="273" spans="1:9" ht="15.75" thickBot="1" x14ac:dyDescent="0.3">
      <c r="A273" s="61" t="s">
        <v>498</v>
      </c>
      <c r="B273" s="26" t="s">
        <v>499</v>
      </c>
      <c r="C273" s="62">
        <v>71275</v>
      </c>
      <c r="D273" s="63">
        <f t="shared" si="3"/>
        <v>636.52499999999998</v>
      </c>
      <c r="E273" s="62" t="s">
        <v>16</v>
      </c>
      <c r="F273" s="130" t="s">
        <v>68</v>
      </c>
      <c r="G273" s="145"/>
      <c r="H273" s="84"/>
      <c r="I273" s="63">
        <v>615</v>
      </c>
    </row>
    <row r="274" spans="1:9" ht="15.75" thickBot="1" x14ac:dyDescent="0.3">
      <c r="A274" s="61" t="s">
        <v>500</v>
      </c>
      <c r="B274" s="26" t="s">
        <v>501</v>
      </c>
      <c r="C274" s="62">
        <v>70450</v>
      </c>
      <c r="D274" s="63">
        <f t="shared" si="3"/>
        <v>338.45741999999996</v>
      </c>
      <c r="E274" s="62" t="s">
        <v>22</v>
      </c>
      <c r="F274" s="130" t="s">
        <v>68</v>
      </c>
      <c r="G274" s="145"/>
      <c r="H274" s="84"/>
      <c r="I274" s="63">
        <v>327.012</v>
      </c>
    </row>
    <row r="275" spans="1:9" ht="15.75" thickBot="1" x14ac:dyDescent="0.3">
      <c r="A275" s="61" t="s">
        <v>502</v>
      </c>
      <c r="B275" s="26" t="s">
        <v>503</v>
      </c>
      <c r="C275" s="62">
        <v>73700</v>
      </c>
      <c r="D275" s="63">
        <f t="shared" si="3"/>
        <v>538.40699999999993</v>
      </c>
      <c r="E275" s="62" t="s">
        <v>16</v>
      </c>
      <c r="F275" s="130" t="s">
        <v>68</v>
      </c>
      <c r="G275" s="145"/>
      <c r="H275" s="84"/>
      <c r="I275" s="63">
        <v>520.19999999999993</v>
      </c>
    </row>
    <row r="276" spans="1:9" ht="15.75" thickBot="1" x14ac:dyDescent="0.3">
      <c r="A276" s="61" t="s">
        <v>504</v>
      </c>
      <c r="B276" s="26" t="s">
        <v>505</v>
      </c>
      <c r="C276" s="62">
        <v>72131</v>
      </c>
      <c r="D276" s="63">
        <f t="shared" si="3"/>
        <v>424.45349999999991</v>
      </c>
      <c r="E276" s="62" t="s">
        <v>16</v>
      </c>
      <c r="F276" s="130" t="s">
        <v>68</v>
      </c>
      <c r="G276" s="145"/>
      <c r="H276" s="84"/>
      <c r="I276" s="63">
        <v>410.09999999999997</v>
      </c>
    </row>
    <row r="277" spans="1:9" ht="15.75" thickBot="1" x14ac:dyDescent="0.3">
      <c r="A277" s="61" t="s">
        <v>506</v>
      </c>
      <c r="B277" s="26" t="s">
        <v>507</v>
      </c>
      <c r="C277" s="62">
        <v>70486</v>
      </c>
      <c r="D277" s="63">
        <f t="shared" si="3"/>
        <v>350.14463999999998</v>
      </c>
      <c r="E277" s="62" t="s">
        <v>16</v>
      </c>
      <c r="F277" s="130" t="s">
        <v>68</v>
      </c>
      <c r="G277" s="145"/>
      <c r="H277" s="84"/>
      <c r="I277" s="63">
        <v>338.30400000000003</v>
      </c>
    </row>
    <row r="278" spans="1:9" ht="15.75" thickBot="1" x14ac:dyDescent="0.3">
      <c r="A278" s="61" t="s">
        <v>508</v>
      </c>
      <c r="B278" s="26" t="s">
        <v>509</v>
      </c>
      <c r="C278" s="62">
        <v>70491</v>
      </c>
      <c r="D278" s="63">
        <f t="shared" si="3"/>
        <v>420.87032999999997</v>
      </c>
      <c r="E278" s="62" t="s">
        <v>16</v>
      </c>
      <c r="F278" s="130" t="s">
        <v>68</v>
      </c>
      <c r="G278" s="145"/>
      <c r="H278" s="84"/>
      <c r="I278" s="63">
        <v>406.63799999999998</v>
      </c>
    </row>
    <row r="279" spans="1:9" ht="15.75" thickBot="1" x14ac:dyDescent="0.3">
      <c r="A279" s="61" t="s">
        <v>510</v>
      </c>
      <c r="B279" s="26" t="s">
        <v>511</v>
      </c>
      <c r="C279" s="62">
        <v>72125</v>
      </c>
      <c r="D279" s="63">
        <f t="shared" si="3"/>
        <v>424.21751999999998</v>
      </c>
      <c r="E279" s="62" t="s">
        <v>16</v>
      </c>
      <c r="F279" s="130" t="s">
        <v>68</v>
      </c>
      <c r="G279" s="145"/>
      <c r="H279" s="84"/>
      <c r="I279" s="63">
        <v>409.87200000000001</v>
      </c>
    </row>
    <row r="280" spans="1:9" ht="15.75" thickBot="1" x14ac:dyDescent="0.3">
      <c r="A280" s="61" t="s">
        <v>512</v>
      </c>
      <c r="B280" s="65" t="s">
        <v>513</v>
      </c>
      <c r="C280" s="25">
        <v>72193</v>
      </c>
      <c r="D280" s="63">
        <f t="shared" si="3"/>
        <v>613.54799999999989</v>
      </c>
      <c r="E280" s="62" t="s">
        <v>22</v>
      </c>
      <c r="F280" s="130" t="s">
        <v>68</v>
      </c>
      <c r="G280" s="145"/>
      <c r="H280" s="84"/>
      <c r="I280" s="63">
        <v>592.79999999999995</v>
      </c>
    </row>
    <row r="281" spans="1:9" ht="15.75" thickBot="1" x14ac:dyDescent="0.3">
      <c r="A281" s="61" t="s">
        <v>514</v>
      </c>
      <c r="B281" s="26" t="s">
        <v>515</v>
      </c>
      <c r="C281" s="62">
        <v>71260</v>
      </c>
      <c r="D281" s="63">
        <f t="shared" si="3"/>
        <v>487.9072799999999</v>
      </c>
      <c r="E281" s="62" t="s">
        <v>16</v>
      </c>
      <c r="F281" s="130" t="s">
        <v>68</v>
      </c>
      <c r="G281" s="145"/>
      <c r="H281" s="84"/>
      <c r="I281" s="63">
        <v>471.40799999999996</v>
      </c>
    </row>
    <row r="282" spans="1:9" ht="15.75" thickBot="1" x14ac:dyDescent="0.3">
      <c r="A282" s="61" t="s">
        <v>516</v>
      </c>
      <c r="B282" s="26" t="s">
        <v>517</v>
      </c>
      <c r="C282" s="62">
        <v>71250</v>
      </c>
      <c r="D282" s="63">
        <f t="shared" si="3"/>
        <v>424.95650999999992</v>
      </c>
      <c r="E282" s="62" t="s">
        <v>16</v>
      </c>
      <c r="F282" s="130" t="s">
        <v>68</v>
      </c>
      <c r="G282" s="145"/>
      <c r="H282" s="84"/>
      <c r="I282" s="63">
        <v>410.58599999999996</v>
      </c>
    </row>
    <row r="283" spans="1:9" ht="15.75" thickBot="1" x14ac:dyDescent="0.3">
      <c r="A283" s="61" t="s">
        <v>518</v>
      </c>
      <c r="B283" s="26" t="s">
        <v>519</v>
      </c>
      <c r="C283" s="62">
        <v>77066</v>
      </c>
      <c r="D283" s="63">
        <f t="shared" si="3"/>
        <v>136.61999999999998</v>
      </c>
      <c r="E283" s="62" t="s">
        <v>22</v>
      </c>
      <c r="F283" s="130" t="s">
        <v>68</v>
      </c>
      <c r="G283" s="145"/>
      <c r="H283" s="84"/>
      <c r="I283" s="63">
        <v>132</v>
      </c>
    </row>
    <row r="284" spans="1:9" ht="15.75" thickBot="1" x14ac:dyDescent="0.3">
      <c r="A284" s="61" t="s">
        <v>520</v>
      </c>
      <c r="B284" s="26" t="s">
        <v>521</v>
      </c>
      <c r="C284" s="62">
        <v>77065</v>
      </c>
      <c r="D284" s="63">
        <f t="shared" si="3"/>
        <v>124.19999999999999</v>
      </c>
      <c r="E284" s="62" t="s">
        <v>22</v>
      </c>
      <c r="F284" s="130" t="s">
        <v>68</v>
      </c>
      <c r="G284" s="145"/>
      <c r="H284" s="84"/>
      <c r="I284" s="63">
        <v>120</v>
      </c>
    </row>
    <row r="285" spans="1:9" ht="15.75" thickBot="1" x14ac:dyDescent="0.3">
      <c r="A285" s="61" t="s">
        <v>522</v>
      </c>
      <c r="B285" s="26" t="s">
        <v>523</v>
      </c>
      <c r="C285" s="62">
        <v>73080</v>
      </c>
      <c r="D285" s="63">
        <f t="shared" si="3"/>
        <v>93.770999999999987</v>
      </c>
      <c r="E285" s="62" t="s">
        <v>16</v>
      </c>
      <c r="F285" s="130" t="s">
        <v>68</v>
      </c>
      <c r="G285" s="145"/>
      <c r="H285" s="84"/>
      <c r="I285" s="63">
        <v>90.6</v>
      </c>
    </row>
    <row r="286" spans="1:9" ht="15.75" thickBot="1" x14ac:dyDescent="0.3">
      <c r="A286" s="61" t="s">
        <v>524</v>
      </c>
      <c r="B286" s="26" t="s">
        <v>525</v>
      </c>
      <c r="C286" s="62">
        <v>74220</v>
      </c>
      <c r="D286" s="63">
        <f t="shared" si="3"/>
        <v>255.85820999999996</v>
      </c>
      <c r="E286" s="62" t="s">
        <v>16</v>
      </c>
      <c r="F286" s="130" t="s">
        <v>68</v>
      </c>
      <c r="G286" s="145"/>
      <c r="H286" s="84"/>
      <c r="I286" s="63">
        <v>247.20599999999999</v>
      </c>
    </row>
    <row r="287" spans="1:9" ht="15.75" thickBot="1" x14ac:dyDescent="0.3">
      <c r="A287" s="61" t="s">
        <v>526</v>
      </c>
      <c r="B287" s="26" t="s">
        <v>527</v>
      </c>
      <c r="C287" s="62">
        <v>73552</v>
      </c>
      <c r="D287" s="63">
        <f t="shared" si="3"/>
        <v>100.60199999999999</v>
      </c>
      <c r="E287" s="62" t="s">
        <v>16</v>
      </c>
      <c r="F287" s="130" t="s">
        <v>68</v>
      </c>
      <c r="G287" s="145"/>
      <c r="H287" s="84"/>
      <c r="I287" s="63">
        <v>97.2</v>
      </c>
    </row>
    <row r="288" spans="1:9" ht="15.75" thickBot="1" x14ac:dyDescent="0.3">
      <c r="A288" s="61" t="s">
        <v>528</v>
      </c>
      <c r="B288" s="26" t="s">
        <v>529</v>
      </c>
      <c r="C288" s="62">
        <v>73140</v>
      </c>
      <c r="D288" s="63">
        <f t="shared" si="3"/>
        <v>91.907999999999987</v>
      </c>
      <c r="E288" s="62" t="s">
        <v>16</v>
      </c>
      <c r="F288" s="130" t="s">
        <v>68</v>
      </c>
      <c r="G288" s="145"/>
      <c r="H288" s="84"/>
      <c r="I288" s="63">
        <v>88.8</v>
      </c>
    </row>
    <row r="289" spans="1:9" ht="15.75" thickBot="1" x14ac:dyDescent="0.3">
      <c r="A289" s="61" t="s">
        <v>530</v>
      </c>
      <c r="B289" s="26" t="s">
        <v>531</v>
      </c>
      <c r="C289" s="62">
        <v>73620</v>
      </c>
      <c r="D289" s="63">
        <f t="shared" si="3"/>
        <v>91.907999999999987</v>
      </c>
      <c r="E289" s="62" t="s">
        <v>16</v>
      </c>
      <c r="F289" s="130" t="s">
        <v>68</v>
      </c>
      <c r="G289" s="145"/>
      <c r="H289" s="84"/>
      <c r="I289" s="63">
        <v>88.8</v>
      </c>
    </row>
    <row r="290" spans="1:9" ht="15.75" thickBot="1" x14ac:dyDescent="0.3">
      <c r="A290" s="61" t="s">
        <v>532</v>
      </c>
      <c r="B290" s="26" t="s">
        <v>531</v>
      </c>
      <c r="C290" s="62">
        <v>73630</v>
      </c>
      <c r="D290" s="63">
        <f t="shared" si="3"/>
        <v>111.77999999999999</v>
      </c>
      <c r="E290" s="62" t="s">
        <v>16</v>
      </c>
      <c r="F290" s="130" t="s">
        <v>68</v>
      </c>
      <c r="G290" s="145"/>
      <c r="H290" s="84"/>
      <c r="I290" s="63">
        <v>108</v>
      </c>
    </row>
    <row r="291" spans="1:9" ht="15.75" thickBot="1" x14ac:dyDescent="0.3">
      <c r="A291" s="61" t="s">
        <v>533</v>
      </c>
      <c r="B291" s="26" t="s">
        <v>534</v>
      </c>
      <c r="C291" s="62">
        <v>73090</v>
      </c>
      <c r="D291" s="63">
        <f t="shared" si="3"/>
        <v>91.907999999999987</v>
      </c>
      <c r="E291" s="62" t="s">
        <v>16</v>
      </c>
      <c r="F291" s="130" t="s">
        <v>68</v>
      </c>
      <c r="G291" s="145"/>
      <c r="H291" s="84"/>
      <c r="I291" s="63">
        <v>88.8</v>
      </c>
    </row>
    <row r="292" spans="1:9" ht="15.75" thickBot="1" x14ac:dyDescent="0.3">
      <c r="A292" s="61" t="s">
        <v>535</v>
      </c>
      <c r="B292" s="26" t="s">
        <v>536</v>
      </c>
      <c r="C292" s="62">
        <v>78264</v>
      </c>
      <c r="D292" s="63">
        <f t="shared" si="3"/>
        <v>599.26499999999999</v>
      </c>
      <c r="E292" s="62" t="s">
        <v>16</v>
      </c>
      <c r="F292" s="130" t="s">
        <v>68</v>
      </c>
      <c r="G292" s="145"/>
      <c r="H292" s="84"/>
      <c r="I292" s="63">
        <v>579</v>
      </c>
    </row>
    <row r="293" spans="1:9" ht="15.75" thickBot="1" x14ac:dyDescent="0.3">
      <c r="A293" s="61" t="s">
        <v>537</v>
      </c>
      <c r="B293" s="26" t="s">
        <v>538</v>
      </c>
      <c r="C293" s="62">
        <v>73130</v>
      </c>
      <c r="D293" s="63">
        <f t="shared" si="3"/>
        <v>136.61999999999998</v>
      </c>
      <c r="E293" s="62" t="s">
        <v>16</v>
      </c>
      <c r="F293" s="130" t="s">
        <v>68</v>
      </c>
      <c r="G293" s="145"/>
      <c r="H293" s="84"/>
      <c r="I293" s="63">
        <v>132</v>
      </c>
    </row>
    <row r="294" spans="1:9" ht="15.75" thickBot="1" x14ac:dyDescent="0.3">
      <c r="A294" s="61" t="s">
        <v>539</v>
      </c>
      <c r="B294" s="26" t="s">
        <v>540</v>
      </c>
      <c r="C294" s="62">
        <v>76536</v>
      </c>
      <c r="D294" s="63">
        <f t="shared" si="3"/>
        <v>124.19999999999999</v>
      </c>
      <c r="E294" s="62" t="s">
        <v>16</v>
      </c>
      <c r="F294" s="130" t="s">
        <v>68</v>
      </c>
      <c r="G294" s="145"/>
      <c r="H294" s="84"/>
      <c r="I294" s="63">
        <v>120</v>
      </c>
    </row>
    <row r="295" spans="1:9" ht="15.75" thickBot="1" x14ac:dyDescent="0.3">
      <c r="A295" s="61" t="s">
        <v>541</v>
      </c>
      <c r="B295" s="26" t="s">
        <v>542</v>
      </c>
      <c r="C295" s="62">
        <v>78226</v>
      </c>
      <c r="D295" s="63">
        <f t="shared" si="3"/>
        <v>831.51899999999989</v>
      </c>
      <c r="E295" s="62" t="s">
        <v>16</v>
      </c>
      <c r="F295" s="130" t="s">
        <v>68</v>
      </c>
      <c r="G295" s="145"/>
      <c r="H295" s="84"/>
      <c r="I295" s="63">
        <v>803.4</v>
      </c>
    </row>
    <row r="296" spans="1:9" ht="15.75" thickBot="1" x14ac:dyDescent="0.3">
      <c r="A296" s="61" t="s">
        <v>543</v>
      </c>
      <c r="B296" s="26" t="s">
        <v>544</v>
      </c>
      <c r="C296" s="62">
        <v>73502</v>
      </c>
      <c r="D296" s="63">
        <f t="shared" si="3"/>
        <v>102.46499999999999</v>
      </c>
      <c r="E296" s="62" t="s">
        <v>16</v>
      </c>
      <c r="F296" s="130" t="s">
        <v>68</v>
      </c>
      <c r="G296" s="145"/>
      <c r="H296" s="84"/>
      <c r="I296" s="63">
        <v>99</v>
      </c>
    </row>
    <row r="297" spans="1:9" ht="15.75" thickBot="1" x14ac:dyDescent="0.3">
      <c r="A297" s="61" t="s">
        <v>545</v>
      </c>
      <c r="B297" s="26" t="s">
        <v>546</v>
      </c>
      <c r="C297" s="62">
        <v>73521</v>
      </c>
      <c r="D297" s="63">
        <f t="shared" si="3"/>
        <v>127.46024999999999</v>
      </c>
      <c r="E297" s="62" t="s">
        <v>16</v>
      </c>
      <c r="F297" s="130" t="s">
        <v>68</v>
      </c>
      <c r="G297" s="145"/>
      <c r="H297" s="84"/>
      <c r="I297" s="63">
        <v>123.14999999999999</v>
      </c>
    </row>
    <row r="298" spans="1:9" ht="15.75" thickBot="1" x14ac:dyDescent="0.3">
      <c r="A298" s="61" t="s">
        <v>547</v>
      </c>
      <c r="B298" s="26" t="s">
        <v>548</v>
      </c>
      <c r="C298" s="62">
        <v>73523</v>
      </c>
      <c r="D298" s="63">
        <f t="shared" si="3"/>
        <v>326.64599999999996</v>
      </c>
      <c r="E298" s="62" t="s">
        <v>16</v>
      </c>
      <c r="F298" s="130" t="s">
        <v>68</v>
      </c>
      <c r="G298" s="145"/>
      <c r="H298" s="84"/>
      <c r="I298" s="63">
        <v>315.59999999999997</v>
      </c>
    </row>
    <row r="299" spans="1:9" ht="15.75" thickBot="1" x14ac:dyDescent="0.3">
      <c r="A299" s="61" t="s">
        <v>549</v>
      </c>
      <c r="B299" s="26" t="s">
        <v>550</v>
      </c>
      <c r="C299" s="62">
        <v>73503</v>
      </c>
      <c r="D299" s="63">
        <f t="shared" si="3"/>
        <v>127.46024999999999</v>
      </c>
      <c r="E299" s="62" t="s">
        <v>16</v>
      </c>
      <c r="F299" s="130" t="s">
        <v>68</v>
      </c>
      <c r="G299" s="145"/>
      <c r="H299" s="84"/>
      <c r="I299" s="63">
        <v>123.14999999999999</v>
      </c>
    </row>
    <row r="300" spans="1:9" ht="15.75" thickBot="1" x14ac:dyDescent="0.3">
      <c r="A300" s="61" t="s">
        <v>551</v>
      </c>
      <c r="B300" s="26" t="s">
        <v>552</v>
      </c>
      <c r="C300" s="62">
        <v>73060</v>
      </c>
      <c r="D300" s="63">
        <f t="shared" si="3"/>
        <v>122.95799999999998</v>
      </c>
      <c r="E300" s="62" t="s">
        <v>16</v>
      </c>
      <c r="F300" s="130" t="s">
        <v>68</v>
      </c>
      <c r="G300" s="145"/>
      <c r="H300" s="84"/>
      <c r="I300" s="63">
        <v>118.8</v>
      </c>
    </row>
    <row r="301" spans="1:9" ht="15.75" thickBot="1" x14ac:dyDescent="0.3">
      <c r="A301" s="61" t="s">
        <v>553</v>
      </c>
      <c r="B301" s="26" t="s">
        <v>554</v>
      </c>
      <c r="C301" s="62">
        <v>76882</v>
      </c>
      <c r="D301" s="63">
        <f t="shared" si="3"/>
        <v>124.19999999999999</v>
      </c>
      <c r="E301" s="62" t="s">
        <v>16</v>
      </c>
      <c r="F301" s="130" t="s">
        <v>68</v>
      </c>
      <c r="G301" s="145"/>
      <c r="H301" s="84"/>
      <c r="I301" s="63">
        <v>120</v>
      </c>
    </row>
    <row r="302" spans="1:9" ht="15.75" thickBot="1" x14ac:dyDescent="0.3">
      <c r="A302" s="61" t="s">
        <v>555</v>
      </c>
      <c r="B302" s="26" t="s">
        <v>556</v>
      </c>
      <c r="C302" s="62">
        <v>73560</v>
      </c>
      <c r="D302" s="63">
        <f t="shared" si="3"/>
        <v>91.907999999999987</v>
      </c>
      <c r="E302" s="62" t="s">
        <v>16</v>
      </c>
      <c r="F302" s="130" t="s">
        <v>68</v>
      </c>
      <c r="G302" s="145"/>
      <c r="H302" s="84"/>
      <c r="I302" s="63">
        <v>88.8</v>
      </c>
    </row>
    <row r="303" spans="1:9" ht="15.75" thickBot="1" x14ac:dyDescent="0.3">
      <c r="A303" s="61" t="s">
        <v>557</v>
      </c>
      <c r="B303" s="26" t="s">
        <v>558</v>
      </c>
      <c r="C303" s="62">
        <v>73562</v>
      </c>
      <c r="D303" s="63">
        <f t="shared" si="3"/>
        <v>111.77999999999999</v>
      </c>
      <c r="E303" s="62" t="s">
        <v>16</v>
      </c>
      <c r="F303" s="130" t="s">
        <v>68</v>
      </c>
      <c r="G303" s="145"/>
      <c r="H303" s="84"/>
      <c r="I303" s="63">
        <v>108</v>
      </c>
    </row>
    <row r="304" spans="1:9" ht="15.75" thickBot="1" x14ac:dyDescent="0.3">
      <c r="A304" s="61" t="s">
        <v>559</v>
      </c>
      <c r="B304" s="26" t="s">
        <v>560</v>
      </c>
      <c r="C304" s="62">
        <v>73564</v>
      </c>
      <c r="D304" s="63">
        <f t="shared" si="3"/>
        <v>191.26799999999997</v>
      </c>
      <c r="E304" s="62" t="s">
        <v>16</v>
      </c>
      <c r="F304" s="130" t="s">
        <v>68</v>
      </c>
      <c r="G304" s="145"/>
      <c r="H304" s="84"/>
      <c r="I304" s="63">
        <v>184.79999999999998</v>
      </c>
    </row>
    <row r="305" spans="1:9" ht="15.75" thickBot="1" x14ac:dyDescent="0.3">
      <c r="A305" s="61" t="s">
        <v>561</v>
      </c>
      <c r="B305" s="26" t="s">
        <v>562</v>
      </c>
      <c r="C305" s="26">
        <v>73720</v>
      </c>
      <c r="D305" s="63">
        <f t="shared" si="3"/>
        <v>900.44999999999993</v>
      </c>
      <c r="E305" s="62" t="s">
        <v>16</v>
      </c>
      <c r="F305" s="130" t="s">
        <v>68</v>
      </c>
      <c r="G305" s="145"/>
      <c r="H305" s="84"/>
      <c r="I305" s="63">
        <v>870</v>
      </c>
    </row>
    <row r="306" spans="1:9" ht="15.75" thickBot="1" x14ac:dyDescent="0.3">
      <c r="A306" s="61" t="s">
        <v>563</v>
      </c>
      <c r="B306" s="26" t="s">
        <v>564</v>
      </c>
      <c r="C306" s="62">
        <v>73590</v>
      </c>
      <c r="D306" s="63">
        <f t="shared" si="3"/>
        <v>91.907999999999987</v>
      </c>
      <c r="E306" s="62" t="s">
        <v>16</v>
      </c>
      <c r="F306" s="130" t="s">
        <v>68</v>
      </c>
      <c r="G306" s="145"/>
      <c r="H306" s="84"/>
      <c r="I306" s="63">
        <v>88.8</v>
      </c>
    </row>
    <row r="307" spans="1:9" ht="15.75" thickBot="1" x14ac:dyDescent="0.3">
      <c r="A307" s="61" t="s">
        <v>565</v>
      </c>
      <c r="B307" s="26" t="s">
        <v>566</v>
      </c>
      <c r="C307" s="62">
        <v>72100</v>
      </c>
      <c r="D307" s="63">
        <f t="shared" si="3"/>
        <v>127.46024999999999</v>
      </c>
      <c r="E307" s="62" t="s">
        <v>16</v>
      </c>
      <c r="F307" s="130" t="s">
        <v>68</v>
      </c>
      <c r="G307" s="145"/>
      <c r="H307" s="84"/>
      <c r="I307" s="63">
        <v>123.14999999999999</v>
      </c>
    </row>
    <row r="308" spans="1:9" ht="15.75" thickBot="1" x14ac:dyDescent="0.3">
      <c r="A308" s="61" t="s">
        <v>567</v>
      </c>
      <c r="B308" s="26" t="s">
        <v>568</v>
      </c>
      <c r="C308" s="62">
        <v>72110</v>
      </c>
      <c r="D308" s="63">
        <f t="shared" si="3"/>
        <v>136.61999999999998</v>
      </c>
      <c r="E308" s="62" t="s">
        <v>22</v>
      </c>
      <c r="F308" s="130" t="s">
        <v>68</v>
      </c>
      <c r="G308" s="145"/>
      <c r="H308" s="84"/>
      <c r="I308" s="63">
        <v>132</v>
      </c>
    </row>
    <row r="309" spans="1:9" ht="15.75" thickBot="1" x14ac:dyDescent="0.3">
      <c r="A309" s="61" t="s">
        <v>569</v>
      </c>
      <c r="B309" s="26" t="s">
        <v>570</v>
      </c>
      <c r="C309" s="62" t="s">
        <v>571</v>
      </c>
      <c r="D309" s="63">
        <f t="shared" si="3"/>
        <v>46.574999999999996</v>
      </c>
      <c r="E309" s="66" t="s">
        <v>16</v>
      </c>
      <c r="F309" s="130" t="s">
        <v>68</v>
      </c>
      <c r="G309" s="145"/>
      <c r="H309" s="84"/>
      <c r="I309" s="63">
        <v>45</v>
      </c>
    </row>
    <row r="310" spans="1:9" ht="15.75" thickBot="1" x14ac:dyDescent="0.3">
      <c r="A310" s="61" t="s">
        <v>572</v>
      </c>
      <c r="B310" s="26" t="s">
        <v>573</v>
      </c>
      <c r="C310" s="62">
        <v>74183</v>
      </c>
      <c r="D310" s="63">
        <f t="shared" si="3"/>
        <v>886.7879999999999</v>
      </c>
      <c r="E310" s="62" t="s">
        <v>16</v>
      </c>
      <c r="F310" s="130" t="s">
        <v>68</v>
      </c>
      <c r="G310" s="145"/>
      <c r="H310" s="84"/>
      <c r="I310" s="63">
        <v>856.8</v>
      </c>
    </row>
    <row r="311" spans="1:9" ht="15.75" thickBot="1" x14ac:dyDescent="0.3">
      <c r="A311" s="61" t="s">
        <v>574</v>
      </c>
      <c r="B311" s="26" t="s">
        <v>575</v>
      </c>
      <c r="C311" s="62">
        <v>70553</v>
      </c>
      <c r="D311" s="63">
        <f t="shared" si="3"/>
        <v>1571.9931899999997</v>
      </c>
      <c r="E311" s="62" t="s">
        <v>22</v>
      </c>
      <c r="F311" s="130" t="s">
        <v>68</v>
      </c>
      <c r="G311" s="145"/>
      <c r="H311" s="84"/>
      <c r="I311" s="63">
        <v>1518.8339999999998</v>
      </c>
    </row>
    <row r="312" spans="1:9" ht="15.75" thickBot="1" x14ac:dyDescent="0.3">
      <c r="A312" s="61" t="s">
        <v>576</v>
      </c>
      <c r="B312" s="26" t="s">
        <v>577</v>
      </c>
      <c r="C312" s="62">
        <v>70551</v>
      </c>
      <c r="D312" s="63">
        <f t="shared" si="3"/>
        <v>742.72841999999991</v>
      </c>
      <c r="E312" s="62" t="s">
        <v>16</v>
      </c>
      <c r="F312" s="130" t="s">
        <v>68</v>
      </c>
      <c r="G312" s="145"/>
      <c r="H312" s="84"/>
      <c r="I312" s="63">
        <v>717.61199999999997</v>
      </c>
    </row>
    <row r="313" spans="1:9" ht="15.75" thickBot="1" x14ac:dyDescent="0.3">
      <c r="A313" s="61" t="s">
        <v>578</v>
      </c>
      <c r="B313" s="26" t="s">
        <v>579</v>
      </c>
      <c r="C313" s="62" t="s">
        <v>580</v>
      </c>
      <c r="D313" s="63">
        <f t="shared" si="3"/>
        <v>1117.8</v>
      </c>
      <c r="E313" s="66" t="s">
        <v>16</v>
      </c>
      <c r="F313" s="130" t="s">
        <v>68</v>
      </c>
      <c r="G313" s="145"/>
      <c r="H313" s="84"/>
      <c r="I313" s="63">
        <v>1080</v>
      </c>
    </row>
    <row r="314" spans="1:9" ht="15.75" thickBot="1" x14ac:dyDescent="0.3">
      <c r="A314" s="61" t="s">
        <v>581</v>
      </c>
      <c r="B314" s="26" t="s">
        <v>582</v>
      </c>
      <c r="C314" s="62">
        <v>73721</v>
      </c>
      <c r="D314" s="63">
        <f t="shared" si="3"/>
        <v>698.625</v>
      </c>
      <c r="E314" s="62" t="s">
        <v>22</v>
      </c>
      <c r="F314" s="130" t="s">
        <v>68</v>
      </c>
      <c r="G314" s="145"/>
      <c r="H314" s="84"/>
      <c r="I314" s="63">
        <v>675</v>
      </c>
    </row>
    <row r="315" spans="1:9" ht="15.75" thickBot="1" x14ac:dyDescent="0.3">
      <c r="A315" s="61" t="s">
        <v>583</v>
      </c>
      <c r="B315" s="26" t="s">
        <v>584</v>
      </c>
      <c r="C315" s="62">
        <v>73223</v>
      </c>
      <c r="D315" s="63">
        <f t="shared" si="3"/>
        <v>1137.672</v>
      </c>
      <c r="E315" s="62" t="s">
        <v>16</v>
      </c>
      <c r="F315" s="130" t="s">
        <v>68</v>
      </c>
      <c r="G315" s="145"/>
      <c r="H315" s="84"/>
      <c r="I315" s="63">
        <v>1099.2</v>
      </c>
    </row>
    <row r="316" spans="1:9" ht="15.75" thickBot="1" x14ac:dyDescent="0.3">
      <c r="A316" s="61" t="s">
        <v>585</v>
      </c>
      <c r="B316" s="26" t="s">
        <v>586</v>
      </c>
      <c r="C316" s="62">
        <v>73222</v>
      </c>
      <c r="D316" s="63">
        <f t="shared" si="3"/>
        <v>1087.992</v>
      </c>
      <c r="E316" s="62" t="s">
        <v>16</v>
      </c>
      <c r="F316" s="130" t="s">
        <v>68</v>
      </c>
      <c r="G316" s="145"/>
      <c r="H316" s="84"/>
      <c r="I316" s="63">
        <v>1051.2</v>
      </c>
    </row>
    <row r="317" spans="1:9" ht="15.75" thickBot="1" x14ac:dyDescent="0.3">
      <c r="A317" s="61" t="s">
        <v>587</v>
      </c>
      <c r="B317" s="26" t="s">
        <v>588</v>
      </c>
      <c r="C317" s="62">
        <v>73221</v>
      </c>
      <c r="D317" s="63">
        <f t="shared" si="3"/>
        <v>1047.0059999999999</v>
      </c>
      <c r="E317" s="62" t="s">
        <v>16</v>
      </c>
      <c r="F317" s="130" t="s">
        <v>68</v>
      </c>
      <c r="G317" s="145"/>
      <c r="H317" s="84"/>
      <c r="I317" s="63">
        <v>1011.5999999999999</v>
      </c>
    </row>
    <row r="318" spans="1:9" ht="15.75" thickBot="1" x14ac:dyDescent="0.3">
      <c r="A318" s="61" t="s">
        <v>589</v>
      </c>
      <c r="B318" s="26" t="s">
        <v>590</v>
      </c>
      <c r="C318" s="62">
        <v>72158</v>
      </c>
      <c r="D318" s="63">
        <f t="shared" ref="D318:D342" si="4">$I318*1.035</f>
        <v>1564.7895899999999</v>
      </c>
      <c r="E318" s="62" t="s">
        <v>16</v>
      </c>
      <c r="F318" s="130" t="s">
        <v>68</v>
      </c>
      <c r="G318" s="145"/>
      <c r="H318" s="84"/>
      <c r="I318" s="63">
        <v>1511.874</v>
      </c>
    </row>
    <row r="319" spans="1:9" ht="15.75" thickBot="1" x14ac:dyDescent="0.3">
      <c r="A319" s="61" t="s">
        <v>591</v>
      </c>
      <c r="B319" s="26" t="s">
        <v>592</v>
      </c>
      <c r="C319" s="62">
        <v>72148</v>
      </c>
      <c r="D319" s="63">
        <f t="shared" si="4"/>
        <v>803.6174699999998</v>
      </c>
      <c r="E319" s="62" t="s">
        <v>22</v>
      </c>
      <c r="F319" s="130" t="s">
        <v>68</v>
      </c>
      <c r="G319" s="145"/>
      <c r="H319" s="84"/>
      <c r="I319" s="63">
        <v>776.44199999999989</v>
      </c>
    </row>
    <row r="320" spans="1:9" ht="15.75" thickBot="1" x14ac:dyDescent="0.3">
      <c r="A320" s="61" t="s">
        <v>593</v>
      </c>
      <c r="B320" s="26" t="s">
        <v>594</v>
      </c>
      <c r="C320" s="62">
        <v>72141</v>
      </c>
      <c r="D320" s="63">
        <f t="shared" si="4"/>
        <v>752.79482999999993</v>
      </c>
      <c r="E320" s="62" t="s">
        <v>16</v>
      </c>
      <c r="F320" s="130" t="s">
        <v>68</v>
      </c>
      <c r="G320" s="145"/>
      <c r="H320" s="84"/>
      <c r="I320" s="63">
        <v>727.33799999999997</v>
      </c>
    </row>
    <row r="321" spans="1:9" ht="15.75" thickBot="1" x14ac:dyDescent="0.3">
      <c r="A321" s="61" t="s">
        <v>595</v>
      </c>
      <c r="B321" s="26" t="s">
        <v>596</v>
      </c>
      <c r="C321" s="62">
        <v>72197</v>
      </c>
      <c r="D321" s="63">
        <f t="shared" si="4"/>
        <v>719.73899999999992</v>
      </c>
      <c r="E321" s="62" t="s">
        <v>16</v>
      </c>
      <c r="F321" s="130" t="s">
        <v>68</v>
      </c>
      <c r="G321" s="145"/>
      <c r="H321" s="84"/>
      <c r="I321" s="63">
        <v>695.4</v>
      </c>
    </row>
    <row r="322" spans="1:9" ht="15.75" thickBot="1" x14ac:dyDescent="0.3">
      <c r="A322" s="61" t="s">
        <v>597</v>
      </c>
      <c r="B322" s="26" t="s">
        <v>598</v>
      </c>
      <c r="C322" s="62">
        <v>78452</v>
      </c>
      <c r="D322" s="63">
        <f t="shared" si="4"/>
        <v>1751.8409999999997</v>
      </c>
      <c r="E322" s="62" t="s">
        <v>16</v>
      </c>
      <c r="F322" s="130" t="s">
        <v>68</v>
      </c>
      <c r="G322" s="145"/>
      <c r="H322" s="84"/>
      <c r="I322" s="63">
        <v>1692.6</v>
      </c>
    </row>
    <row r="323" spans="1:9" ht="15.75" thickBot="1" x14ac:dyDescent="0.3">
      <c r="A323" s="61" t="s">
        <v>599</v>
      </c>
      <c r="B323" s="26" t="s">
        <v>600</v>
      </c>
      <c r="C323" s="62">
        <v>72040</v>
      </c>
      <c r="D323" s="63">
        <f t="shared" si="4"/>
        <v>108.675</v>
      </c>
      <c r="E323" s="62" t="s">
        <v>16</v>
      </c>
      <c r="F323" s="130" t="s">
        <v>68</v>
      </c>
      <c r="G323" s="145"/>
      <c r="H323" s="84"/>
      <c r="I323" s="63">
        <v>105</v>
      </c>
    </row>
    <row r="324" spans="1:9" ht="15.75" thickBot="1" x14ac:dyDescent="0.3">
      <c r="A324" s="61" t="s">
        <v>601</v>
      </c>
      <c r="B324" s="26" t="s">
        <v>602</v>
      </c>
      <c r="C324" s="62">
        <v>72050</v>
      </c>
      <c r="D324" s="63">
        <f t="shared" si="4"/>
        <v>127.46024999999999</v>
      </c>
      <c r="E324" s="62" t="s">
        <v>16</v>
      </c>
      <c r="F324" s="130" t="s">
        <v>68</v>
      </c>
      <c r="G324" s="145"/>
      <c r="H324" s="84"/>
      <c r="I324" s="63">
        <v>123.14999999999999</v>
      </c>
    </row>
    <row r="325" spans="1:9" ht="15.75" thickBot="1" x14ac:dyDescent="0.3">
      <c r="A325" s="61" t="s">
        <v>603</v>
      </c>
      <c r="B325" s="26" t="s">
        <v>604</v>
      </c>
      <c r="C325" s="62">
        <v>72052</v>
      </c>
      <c r="D325" s="63">
        <f t="shared" si="4"/>
        <v>136.61999999999998</v>
      </c>
      <c r="E325" s="62" t="s">
        <v>16</v>
      </c>
      <c r="F325" s="130" t="s">
        <v>68</v>
      </c>
      <c r="G325" s="145"/>
      <c r="H325" s="84"/>
      <c r="I325" s="63">
        <v>132</v>
      </c>
    </row>
    <row r="326" spans="1:9" ht="15.75" thickBot="1" x14ac:dyDescent="0.3">
      <c r="A326" s="61" t="s">
        <v>605</v>
      </c>
      <c r="B326" s="26" t="s">
        <v>606</v>
      </c>
      <c r="C326" s="62">
        <v>76856</v>
      </c>
      <c r="D326" s="63">
        <f t="shared" si="4"/>
        <v>204.92999999999998</v>
      </c>
      <c r="E326" s="62" t="s">
        <v>16</v>
      </c>
      <c r="F326" s="130" t="s">
        <v>68</v>
      </c>
      <c r="G326" s="145"/>
      <c r="H326" s="84"/>
      <c r="I326" s="63">
        <v>198</v>
      </c>
    </row>
    <row r="327" spans="1:9" ht="15.75" thickBot="1" x14ac:dyDescent="0.3">
      <c r="A327" s="61" t="s">
        <v>607</v>
      </c>
      <c r="B327" s="26" t="s">
        <v>608</v>
      </c>
      <c r="C327" s="62">
        <v>76857</v>
      </c>
      <c r="D327" s="63">
        <f t="shared" si="4"/>
        <v>124.19999999999999</v>
      </c>
      <c r="E327" s="62" t="s">
        <v>16</v>
      </c>
      <c r="F327" s="130" t="s">
        <v>68</v>
      </c>
      <c r="G327" s="145"/>
      <c r="H327" s="84"/>
      <c r="I327" s="63">
        <v>120</v>
      </c>
    </row>
    <row r="328" spans="1:9" ht="15.75" thickBot="1" x14ac:dyDescent="0.3">
      <c r="A328" s="61" t="s">
        <v>609</v>
      </c>
      <c r="B328" s="26" t="s">
        <v>610</v>
      </c>
      <c r="C328" s="62">
        <v>72170</v>
      </c>
      <c r="D328" s="63">
        <f t="shared" si="4"/>
        <v>127.46024999999999</v>
      </c>
      <c r="E328" s="62" t="s">
        <v>16</v>
      </c>
      <c r="F328" s="130" t="s">
        <v>68</v>
      </c>
      <c r="G328" s="145"/>
      <c r="H328" s="84"/>
      <c r="I328" s="63">
        <v>123.14999999999999</v>
      </c>
    </row>
    <row r="329" spans="1:9" ht="15.75" thickBot="1" x14ac:dyDescent="0.3">
      <c r="A329" s="61" t="s">
        <v>611</v>
      </c>
      <c r="B329" s="26" t="s">
        <v>612</v>
      </c>
      <c r="C329" s="62">
        <v>76770</v>
      </c>
      <c r="D329" s="63">
        <f t="shared" si="4"/>
        <v>226.04399999999998</v>
      </c>
      <c r="E329" s="62" t="s">
        <v>16</v>
      </c>
      <c r="F329" s="130" t="s">
        <v>68</v>
      </c>
      <c r="G329" s="145"/>
      <c r="H329" s="84"/>
      <c r="I329" s="63">
        <v>218.4</v>
      </c>
    </row>
    <row r="330" spans="1:9" ht="15.75" thickBot="1" x14ac:dyDescent="0.3">
      <c r="A330" s="61" t="s">
        <v>613</v>
      </c>
      <c r="B330" s="26" t="s">
        <v>614</v>
      </c>
      <c r="C330" s="62">
        <v>71100</v>
      </c>
      <c r="D330" s="63">
        <f t="shared" si="4"/>
        <v>91.907999999999987</v>
      </c>
      <c r="E330" s="62" t="s">
        <v>16</v>
      </c>
      <c r="F330" s="130" t="s">
        <v>68</v>
      </c>
      <c r="G330" s="145"/>
      <c r="H330" s="84"/>
      <c r="I330" s="63">
        <v>88.8</v>
      </c>
    </row>
    <row r="331" spans="1:9" ht="15.75" thickBot="1" x14ac:dyDescent="0.3">
      <c r="A331" s="61" t="s">
        <v>615</v>
      </c>
      <c r="B331" s="26" t="s">
        <v>616</v>
      </c>
      <c r="C331" s="62">
        <v>77067</v>
      </c>
      <c r="D331" s="63">
        <f t="shared" si="4"/>
        <v>77.625</v>
      </c>
      <c r="E331" s="62" t="s">
        <v>22</v>
      </c>
      <c r="F331" s="130" t="s">
        <v>68</v>
      </c>
      <c r="G331" s="145"/>
      <c r="H331" s="84"/>
      <c r="I331" s="63">
        <v>75</v>
      </c>
    </row>
    <row r="332" spans="1:9" ht="15.75" thickBot="1" x14ac:dyDescent="0.3">
      <c r="A332" s="61" t="s">
        <v>617</v>
      </c>
      <c r="B332" s="26" t="s">
        <v>618</v>
      </c>
      <c r="C332" s="62">
        <v>76870</v>
      </c>
      <c r="D332" s="63">
        <f t="shared" si="4"/>
        <v>264.54599999999999</v>
      </c>
      <c r="E332" s="62" t="s">
        <v>16</v>
      </c>
      <c r="F332" s="130" t="s">
        <v>68</v>
      </c>
      <c r="G332" s="145"/>
      <c r="H332" s="84"/>
      <c r="I332" s="63">
        <v>255.6</v>
      </c>
    </row>
    <row r="333" spans="1:9" ht="15.75" thickBot="1" x14ac:dyDescent="0.3">
      <c r="A333" s="61" t="s">
        <v>619</v>
      </c>
      <c r="B333" s="26" t="s">
        <v>620</v>
      </c>
      <c r="C333" s="62">
        <v>73030</v>
      </c>
      <c r="D333" s="63">
        <f t="shared" si="4"/>
        <v>115.50599999999999</v>
      </c>
      <c r="E333" s="62" t="s">
        <v>16</v>
      </c>
      <c r="F333" s="130" t="s">
        <v>68</v>
      </c>
      <c r="G333" s="145"/>
      <c r="H333" s="84"/>
      <c r="I333" s="63">
        <v>111.6</v>
      </c>
    </row>
    <row r="334" spans="1:9" ht="15.75" thickBot="1" x14ac:dyDescent="0.3">
      <c r="A334" s="61" t="s">
        <v>621</v>
      </c>
      <c r="B334" s="26" t="s">
        <v>622</v>
      </c>
      <c r="C334" s="62">
        <v>70220</v>
      </c>
      <c r="D334" s="63">
        <f t="shared" si="4"/>
        <v>99.359999999999985</v>
      </c>
      <c r="E334" s="62" t="s">
        <v>16</v>
      </c>
      <c r="F334" s="130" t="s">
        <v>68</v>
      </c>
      <c r="G334" s="145"/>
      <c r="H334" s="84"/>
      <c r="I334" s="63">
        <v>96</v>
      </c>
    </row>
    <row r="335" spans="1:9" ht="15.75" thickBot="1" x14ac:dyDescent="0.3">
      <c r="A335" s="61" t="s">
        <v>623</v>
      </c>
      <c r="B335" s="26" t="s">
        <v>624</v>
      </c>
      <c r="C335" s="26">
        <v>76098</v>
      </c>
      <c r="D335" s="63">
        <f t="shared" si="4"/>
        <v>552.68999999999994</v>
      </c>
      <c r="E335" s="66" t="s">
        <v>16</v>
      </c>
      <c r="F335" s="130" t="s">
        <v>68</v>
      </c>
      <c r="G335" s="145"/>
      <c r="H335" s="84"/>
      <c r="I335" s="63">
        <v>534</v>
      </c>
    </row>
    <row r="336" spans="1:9" ht="15.75" thickBot="1" x14ac:dyDescent="0.3">
      <c r="A336" s="61" t="s">
        <v>625</v>
      </c>
      <c r="B336" s="26" t="s">
        <v>626</v>
      </c>
      <c r="C336" s="62">
        <v>74230</v>
      </c>
      <c r="D336" s="63">
        <f t="shared" si="4"/>
        <v>209.27699999999996</v>
      </c>
      <c r="E336" s="62" t="s">
        <v>16</v>
      </c>
      <c r="F336" s="130" t="s">
        <v>68</v>
      </c>
      <c r="G336" s="145"/>
      <c r="H336" s="84"/>
      <c r="I336" s="63">
        <v>202.2</v>
      </c>
    </row>
    <row r="337" spans="1:9" ht="15.75" thickBot="1" x14ac:dyDescent="0.3">
      <c r="A337" s="61" t="s">
        <v>627</v>
      </c>
      <c r="B337" s="26" t="s">
        <v>628</v>
      </c>
      <c r="C337" s="26">
        <v>72070</v>
      </c>
      <c r="D337" s="63">
        <f t="shared" si="4"/>
        <v>127.46024999999999</v>
      </c>
      <c r="E337" s="62" t="s">
        <v>16</v>
      </c>
      <c r="F337" s="130" t="s">
        <v>68</v>
      </c>
      <c r="G337" s="145"/>
      <c r="H337" s="84"/>
      <c r="I337" s="63">
        <v>123.14999999999999</v>
      </c>
    </row>
    <row r="338" spans="1:9" ht="15.75" thickBot="1" x14ac:dyDescent="0.3">
      <c r="A338" s="61" t="s">
        <v>629</v>
      </c>
      <c r="B338" s="26" t="s">
        <v>630</v>
      </c>
      <c r="C338" s="62">
        <v>72072</v>
      </c>
      <c r="D338" s="63">
        <f t="shared" si="4"/>
        <v>136.61999999999998</v>
      </c>
      <c r="E338" s="62" t="s">
        <v>16</v>
      </c>
      <c r="F338" s="130" t="s">
        <v>68</v>
      </c>
      <c r="G338" s="145"/>
      <c r="H338" s="84"/>
      <c r="I338" s="63">
        <v>132</v>
      </c>
    </row>
    <row r="339" spans="1:9" ht="15.75" thickBot="1" x14ac:dyDescent="0.3">
      <c r="A339" s="61" t="s">
        <v>631</v>
      </c>
      <c r="B339" s="26" t="s">
        <v>632</v>
      </c>
      <c r="C339" s="62">
        <v>72074</v>
      </c>
      <c r="D339" s="63">
        <f t="shared" si="4"/>
        <v>152.14499999999998</v>
      </c>
      <c r="E339" s="62" t="s">
        <v>16</v>
      </c>
      <c r="F339" s="130" t="s">
        <v>68</v>
      </c>
      <c r="G339" s="145"/>
      <c r="H339" s="84"/>
      <c r="I339" s="63">
        <v>147</v>
      </c>
    </row>
    <row r="340" spans="1:9" ht="15.75" thickBot="1" x14ac:dyDescent="0.3">
      <c r="A340" s="61" t="s">
        <v>633</v>
      </c>
      <c r="B340" s="26" t="s">
        <v>634</v>
      </c>
      <c r="C340" s="62">
        <v>76830</v>
      </c>
      <c r="D340" s="63">
        <f t="shared" si="4"/>
        <v>245.91599999999997</v>
      </c>
      <c r="E340" s="62" t="s">
        <v>22</v>
      </c>
      <c r="F340" s="130" t="s">
        <v>68</v>
      </c>
      <c r="G340" s="145"/>
      <c r="H340" s="84"/>
      <c r="I340" s="63">
        <v>237.6</v>
      </c>
    </row>
    <row r="341" spans="1:9" ht="15.75" thickBot="1" x14ac:dyDescent="0.3">
      <c r="A341" s="61" t="s">
        <v>635</v>
      </c>
      <c r="B341" s="26" t="s">
        <v>636</v>
      </c>
      <c r="C341" s="62">
        <v>74246</v>
      </c>
      <c r="D341" s="63">
        <f t="shared" si="4"/>
        <v>281.44340999999997</v>
      </c>
      <c r="E341" s="62" t="s">
        <v>16</v>
      </c>
      <c r="F341" s="130" t="s">
        <v>68</v>
      </c>
      <c r="G341" s="145"/>
      <c r="H341" s="84"/>
      <c r="I341" s="63">
        <v>271.92599999999999</v>
      </c>
    </row>
    <row r="342" spans="1:9" ht="15.75" thickBot="1" x14ac:dyDescent="0.3">
      <c r="A342" s="61" t="s">
        <v>637</v>
      </c>
      <c r="B342" s="26" t="s">
        <v>638</v>
      </c>
      <c r="C342" s="62">
        <v>73110</v>
      </c>
      <c r="D342" s="63">
        <f t="shared" si="4"/>
        <v>93.770999999999987</v>
      </c>
      <c r="E342" s="62" t="s">
        <v>16</v>
      </c>
      <c r="F342" s="130" t="s">
        <v>68</v>
      </c>
      <c r="G342" s="145"/>
      <c r="H342" s="84"/>
      <c r="I342" s="63">
        <v>90.6</v>
      </c>
    </row>
    <row r="343" spans="1:9" x14ac:dyDescent="0.25">
      <c r="D343" s="42"/>
      <c r="E343" s="9"/>
      <c r="F343" s="153"/>
      <c r="G343" s="64"/>
    </row>
    <row r="344" spans="1:9" ht="15.75" thickBot="1" x14ac:dyDescent="0.3">
      <c r="E344" s="40"/>
      <c r="F344" s="154"/>
      <c r="G344" s="64"/>
    </row>
    <row r="345" spans="1:9" ht="15.75" thickBot="1" x14ac:dyDescent="0.3">
      <c r="A345" s="10" t="s">
        <v>8</v>
      </c>
      <c r="B345" s="10" t="s">
        <v>95</v>
      </c>
      <c r="C345" s="10" t="s">
        <v>96</v>
      </c>
      <c r="D345" s="10" t="s">
        <v>11</v>
      </c>
      <c r="E345" s="10" t="s">
        <v>12</v>
      </c>
      <c r="F345" s="129" t="s">
        <v>97</v>
      </c>
      <c r="G345" s="112"/>
      <c r="H345" s="11"/>
    </row>
    <row r="346" spans="1:9" ht="15.75" thickBot="1" x14ac:dyDescent="0.3">
      <c r="A346" s="60" t="s">
        <v>639</v>
      </c>
      <c r="B346" s="17"/>
      <c r="C346" s="18"/>
      <c r="D346" s="18"/>
      <c r="E346" s="17"/>
      <c r="F346" s="18"/>
      <c r="G346" s="113"/>
      <c r="H346" s="20"/>
    </row>
    <row r="347" spans="1:9" ht="15.75" thickBot="1" x14ac:dyDescent="0.3">
      <c r="A347" s="61" t="s">
        <v>640</v>
      </c>
      <c r="B347" s="26" t="s">
        <v>641</v>
      </c>
      <c r="C347" s="62">
        <v>97113</v>
      </c>
      <c r="D347" s="63">
        <f t="shared" ref="D347:D367" si="5">$I347*1.035</f>
        <v>47.816999999999993</v>
      </c>
      <c r="E347" s="62" t="s">
        <v>16</v>
      </c>
      <c r="F347" s="130" t="s">
        <v>68</v>
      </c>
      <c r="G347" s="145"/>
      <c r="H347" s="84"/>
      <c r="I347" s="63">
        <v>46.199999999999996</v>
      </c>
    </row>
    <row r="348" spans="1:9" ht="15.75" thickBot="1" x14ac:dyDescent="0.3">
      <c r="A348" s="61" t="s">
        <v>642</v>
      </c>
      <c r="B348" s="26" t="s">
        <v>643</v>
      </c>
      <c r="C348" s="62" t="s">
        <v>644</v>
      </c>
      <c r="D348" s="63">
        <f t="shared" si="5"/>
        <v>73.277999999999992</v>
      </c>
      <c r="E348" s="66" t="s">
        <v>16</v>
      </c>
      <c r="F348" s="130" t="s">
        <v>68</v>
      </c>
      <c r="G348" s="145"/>
      <c r="H348" s="84"/>
      <c r="I348" s="63">
        <v>70.8</v>
      </c>
    </row>
    <row r="349" spans="1:9" ht="15.75" thickBot="1" x14ac:dyDescent="0.3">
      <c r="A349" s="61" t="s">
        <v>645</v>
      </c>
      <c r="B349" s="26" t="s">
        <v>646</v>
      </c>
      <c r="C349" s="62">
        <v>97116</v>
      </c>
      <c r="D349" s="63">
        <f t="shared" si="5"/>
        <v>47.195999999999998</v>
      </c>
      <c r="E349" s="62" t="s">
        <v>16</v>
      </c>
      <c r="F349" s="130" t="s">
        <v>68</v>
      </c>
      <c r="G349" s="145"/>
      <c r="H349" s="84"/>
      <c r="I349" s="63">
        <v>45.6</v>
      </c>
    </row>
    <row r="350" spans="1:9" ht="15.75" thickBot="1" x14ac:dyDescent="0.3">
      <c r="A350" s="61" t="s">
        <v>647</v>
      </c>
      <c r="B350" s="26" t="s">
        <v>648</v>
      </c>
      <c r="C350" s="62">
        <v>97010</v>
      </c>
      <c r="D350" s="63">
        <f t="shared" si="5"/>
        <v>36.638999999999996</v>
      </c>
      <c r="E350" s="62" t="s">
        <v>16</v>
      </c>
      <c r="F350" s="130" t="s">
        <v>68</v>
      </c>
      <c r="G350" s="145"/>
      <c r="H350" s="84"/>
      <c r="I350" s="63">
        <v>35.4</v>
      </c>
    </row>
    <row r="351" spans="1:9" ht="15.75" thickBot="1" x14ac:dyDescent="0.3">
      <c r="A351" s="61" t="s">
        <v>650</v>
      </c>
      <c r="B351" s="26" t="s">
        <v>651</v>
      </c>
      <c r="C351" s="62">
        <v>97140</v>
      </c>
      <c r="D351" s="63">
        <f t="shared" si="5"/>
        <v>49.679999999999993</v>
      </c>
      <c r="E351" s="62" t="s">
        <v>16</v>
      </c>
      <c r="F351" s="130" t="s">
        <v>68</v>
      </c>
      <c r="G351" s="145"/>
      <c r="H351" s="84"/>
      <c r="I351" s="63">
        <v>48</v>
      </c>
    </row>
    <row r="352" spans="1:9" ht="15.75" thickBot="1" x14ac:dyDescent="0.3">
      <c r="A352" s="61" t="s">
        <v>652</v>
      </c>
      <c r="B352" s="26" t="s">
        <v>653</v>
      </c>
      <c r="C352" s="62">
        <v>97124</v>
      </c>
      <c r="D352" s="63">
        <f t="shared" si="5"/>
        <v>44.091000000000001</v>
      </c>
      <c r="E352" s="62" t="s">
        <v>16</v>
      </c>
      <c r="F352" s="130" t="s">
        <v>68</v>
      </c>
      <c r="G352" s="145"/>
      <c r="H352" s="84"/>
      <c r="I352" s="63">
        <v>42.6</v>
      </c>
    </row>
    <row r="353" spans="1:9" ht="15.75" thickBot="1" x14ac:dyDescent="0.3">
      <c r="A353" s="61" t="s">
        <v>654</v>
      </c>
      <c r="B353" s="26" t="s">
        <v>655</v>
      </c>
      <c r="C353" s="62">
        <v>97012</v>
      </c>
      <c r="D353" s="63">
        <f t="shared" si="5"/>
        <v>73.277999999999992</v>
      </c>
      <c r="E353" s="62" t="s">
        <v>16</v>
      </c>
      <c r="F353" s="130" t="s">
        <v>68</v>
      </c>
      <c r="G353" s="145"/>
      <c r="H353" s="84"/>
      <c r="I353" s="63">
        <v>70.8</v>
      </c>
    </row>
    <row r="354" spans="1:9" ht="15.75" thickBot="1" x14ac:dyDescent="0.3">
      <c r="A354" s="61" t="s">
        <v>656</v>
      </c>
      <c r="B354" s="26" t="s">
        <v>657</v>
      </c>
      <c r="C354" s="62">
        <v>97112</v>
      </c>
      <c r="D354" s="63">
        <f t="shared" si="5"/>
        <v>42.227999999999994</v>
      </c>
      <c r="E354" s="62" t="s">
        <v>16</v>
      </c>
      <c r="F354" s="130" t="s">
        <v>68</v>
      </c>
      <c r="G354" s="145"/>
      <c r="H354" s="84"/>
      <c r="I354" s="63">
        <v>40.799999999999997</v>
      </c>
    </row>
    <row r="355" spans="1:9" ht="15.75" thickBot="1" x14ac:dyDescent="0.3">
      <c r="A355" s="61" t="s">
        <v>658</v>
      </c>
      <c r="B355" s="26" t="s">
        <v>659</v>
      </c>
      <c r="C355" s="62">
        <v>97760</v>
      </c>
      <c r="D355" s="63">
        <f t="shared" si="5"/>
        <v>47.816999999999993</v>
      </c>
      <c r="E355" s="62" t="s">
        <v>16</v>
      </c>
      <c r="F355" s="130" t="s">
        <v>68</v>
      </c>
      <c r="G355" s="145"/>
      <c r="H355" s="84"/>
      <c r="I355" s="63">
        <v>46.199999999999996</v>
      </c>
    </row>
    <row r="356" spans="1:9" ht="15.75" thickBot="1" x14ac:dyDescent="0.3">
      <c r="A356" s="61" t="s">
        <v>660</v>
      </c>
      <c r="B356" s="26" t="s">
        <v>661</v>
      </c>
      <c r="C356" s="26">
        <v>97167</v>
      </c>
      <c r="D356" s="63">
        <f t="shared" si="5"/>
        <v>186.29999999999998</v>
      </c>
      <c r="E356" s="66" t="s">
        <v>16</v>
      </c>
      <c r="F356" s="130" t="s">
        <v>68</v>
      </c>
      <c r="G356" s="145"/>
      <c r="H356" s="84"/>
      <c r="I356" s="63">
        <v>180</v>
      </c>
    </row>
    <row r="357" spans="1:9" ht="15.75" thickBot="1" x14ac:dyDescent="0.3">
      <c r="A357" s="61" t="s">
        <v>662</v>
      </c>
      <c r="B357" s="26" t="s">
        <v>663</v>
      </c>
      <c r="C357" s="62">
        <v>97750</v>
      </c>
      <c r="D357" s="63">
        <f t="shared" si="5"/>
        <v>76.382999999999996</v>
      </c>
      <c r="E357" s="62" t="s">
        <v>16</v>
      </c>
      <c r="F357" s="130" t="s">
        <v>68</v>
      </c>
      <c r="G357" s="145"/>
      <c r="H357" s="84"/>
      <c r="I357" s="63">
        <v>73.8</v>
      </c>
    </row>
    <row r="358" spans="1:9" ht="15.75" thickBot="1" x14ac:dyDescent="0.3">
      <c r="A358" s="61" t="s">
        <v>664</v>
      </c>
      <c r="B358" s="26" t="s">
        <v>665</v>
      </c>
      <c r="C358" s="26">
        <v>97163</v>
      </c>
      <c r="D358" s="63">
        <f t="shared" si="5"/>
        <v>186.29999999999998</v>
      </c>
      <c r="E358" s="66" t="s">
        <v>16</v>
      </c>
      <c r="F358" s="130" t="s">
        <v>68</v>
      </c>
      <c r="G358" s="145"/>
      <c r="H358" s="84"/>
      <c r="I358" s="63">
        <v>180</v>
      </c>
    </row>
    <row r="359" spans="1:9" ht="15.75" thickBot="1" x14ac:dyDescent="0.3">
      <c r="A359" s="61" t="s">
        <v>666</v>
      </c>
      <c r="B359" s="26" t="s">
        <v>667</v>
      </c>
      <c r="C359" s="26">
        <v>97161</v>
      </c>
      <c r="D359" s="63">
        <f t="shared" si="5"/>
        <v>139.72499999999999</v>
      </c>
      <c r="E359" s="66" t="s">
        <v>16</v>
      </c>
      <c r="F359" s="130" t="s">
        <v>68</v>
      </c>
      <c r="G359" s="145"/>
      <c r="H359" s="84"/>
      <c r="I359" s="63">
        <v>135</v>
      </c>
    </row>
    <row r="360" spans="1:9" ht="15.75" thickBot="1" x14ac:dyDescent="0.3">
      <c r="A360" s="61" t="s">
        <v>668</v>
      </c>
      <c r="B360" s="26" t="s">
        <v>669</v>
      </c>
      <c r="C360" s="62">
        <v>97162</v>
      </c>
      <c r="D360" s="63">
        <f t="shared" si="5"/>
        <v>155.25</v>
      </c>
      <c r="E360" s="62" t="s">
        <v>16</v>
      </c>
      <c r="F360" s="130" t="s">
        <v>68</v>
      </c>
      <c r="G360" s="145"/>
      <c r="H360" s="84"/>
      <c r="I360" s="63">
        <v>150</v>
      </c>
    </row>
    <row r="361" spans="1:9" ht="15.75" thickBot="1" x14ac:dyDescent="0.3">
      <c r="A361" s="61" t="s">
        <v>670</v>
      </c>
      <c r="B361" s="26" t="s">
        <v>671</v>
      </c>
      <c r="C361" s="62">
        <v>97164</v>
      </c>
      <c r="D361" s="63">
        <f t="shared" si="5"/>
        <v>83.834999999999994</v>
      </c>
      <c r="E361" s="62" t="s">
        <v>16</v>
      </c>
      <c r="F361" s="130" t="s">
        <v>68</v>
      </c>
      <c r="G361" s="145"/>
      <c r="H361" s="84"/>
      <c r="I361" s="63">
        <v>81</v>
      </c>
    </row>
    <row r="362" spans="1:9" ht="15.75" thickBot="1" x14ac:dyDescent="0.3">
      <c r="A362" s="61" t="s">
        <v>672</v>
      </c>
      <c r="B362" s="26" t="s">
        <v>673</v>
      </c>
      <c r="C362" s="62">
        <v>97535</v>
      </c>
      <c r="D362" s="63">
        <f t="shared" si="5"/>
        <v>50.92199999999999</v>
      </c>
      <c r="E362" s="62" t="s">
        <v>16</v>
      </c>
      <c r="F362" s="130" t="s">
        <v>68</v>
      </c>
      <c r="G362" s="145"/>
      <c r="H362" s="84"/>
      <c r="I362" s="63">
        <v>49.199999999999996</v>
      </c>
    </row>
    <row r="363" spans="1:9" ht="15.75" thickBot="1" x14ac:dyDescent="0.3">
      <c r="A363" s="61" t="s">
        <v>674</v>
      </c>
      <c r="B363" s="26" t="s">
        <v>675</v>
      </c>
      <c r="C363" s="62">
        <v>97533</v>
      </c>
      <c r="D363" s="63">
        <f t="shared" si="5"/>
        <v>46.574999999999996</v>
      </c>
      <c r="E363" s="62" t="s">
        <v>16</v>
      </c>
      <c r="F363" s="130" t="s">
        <v>68</v>
      </c>
      <c r="G363" s="145"/>
      <c r="H363" s="84"/>
      <c r="I363" s="63">
        <v>45</v>
      </c>
    </row>
    <row r="364" spans="1:9" ht="15.75" thickBot="1" x14ac:dyDescent="0.3">
      <c r="A364" s="61" t="s">
        <v>676</v>
      </c>
      <c r="B364" s="26" t="s">
        <v>677</v>
      </c>
      <c r="C364" s="62">
        <v>97530</v>
      </c>
      <c r="D364" s="63">
        <f t="shared" si="5"/>
        <v>56.510999999999996</v>
      </c>
      <c r="E364" s="62" t="s">
        <v>16</v>
      </c>
      <c r="F364" s="130" t="s">
        <v>68</v>
      </c>
      <c r="G364" s="145"/>
      <c r="H364" s="84"/>
      <c r="I364" s="63">
        <v>54.6</v>
      </c>
    </row>
    <row r="365" spans="1:9" ht="15.75" thickBot="1" x14ac:dyDescent="0.3">
      <c r="A365" s="61" t="s">
        <v>678</v>
      </c>
      <c r="B365" s="26" t="s">
        <v>679</v>
      </c>
      <c r="C365" s="62">
        <v>97110</v>
      </c>
      <c r="D365" s="63">
        <f t="shared" si="5"/>
        <v>65.204999999999998</v>
      </c>
      <c r="E365" s="62" t="s">
        <v>22</v>
      </c>
      <c r="F365" s="130" t="s">
        <v>68</v>
      </c>
      <c r="G365" s="145"/>
      <c r="H365" s="84"/>
      <c r="I365" s="63">
        <v>63</v>
      </c>
    </row>
    <row r="366" spans="1:9" ht="15.75" thickBot="1" x14ac:dyDescent="0.3">
      <c r="A366" s="61" t="s">
        <v>680</v>
      </c>
      <c r="B366" s="26" t="s">
        <v>681</v>
      </c>
      <c r="C366" s="62">
        <v>97035</v>
      </c>
      <c r="D366" s="63">
        <f t="shared" si="5"/>
        <v>43.47</v>
      </c>
      <c r="E366" s="62" t="s">
        <v>16</v>
      </c>
      <c r="F366" s="130" t="s">
        <v>68</v>
      </c>
      <c r="G366" s="145"/>
      <c r="H366" s="84"/>
      <c r="I366" s="63">
        <v>42</v>
      </c>
    </row>
    <row r="367" spans="1:9" ht="15.75" thickBot="1" x14ac:dyDescent="0.3">
      <c r="A367" s="61" t="s">
        <v>682</v>
      </c>
      <c r="B367" s="26" t="s">
        <v>683</v>
      </c>
      <c r="C367" s="62">
        <v>97022</v>
      </c>
      <c r="D367" s="63">
        <f t="shared" si="5"/>
        <v>59.615999999999993</v>
      </c>
      <c r="E367" s="62" t="s">
        <v>16</v>
      </c>
      <c r="F367" s="130" t="s">
        <v>68</v>
      </c>
      <c r="G367" s="145"/>
      <c r="H367" s="84"/>
      <c r="I367" s="63">
        <v>57.599999999999994</v>
      </c>
    </row>
    <row r="368" spans="1:9" ht="15.75" thickBot="1" x14ac:dyDescent="0.3">
      <c r="E368" s="40"/>
      <c r="F368" s="155"/>
      <c r="G368" s="64"/>
    </row>
    <row r="369" spans="1:9" ht="15.75" thickBot="1" x14ac:dyDescent="0.3">
      <c r="A369" s="10" t="s">
        <v>8</v>
      </c>
      <c r="B369" s="10" t="s">
        <v>95</v>
      </c>
      <c r="C369" s="10" t="s">
        <v>96</v>
      </c>
      <c r="D369" s="10" t="s">
        <v>11</v>
      </c>
      <c r="E369" s="10" t="s">
        <v>12</v>
      </c>
      <c r="F369" s="129" t="s">
        <v>97</v>
      </c>
      <c r="G369" s="112"/>
      <c r="H369" s="11"/>
    </row>
    <row r="370" spans="1:9" ht="15.75" thickBot="1" x14ac:dyDescent="0.3">
      <c r="A370" s="60" t="s">
        <v>684</v>
      </c>
      <c r="B370" s="17"/>
      <c r="C370" s="18"/>
      <c r="D370" s="18"/>
      <c r="E370" s="17"/>
      <c r="F370" s="18"/>
      <c r="G370" s="113"/>
      <c r="H370" s="20"/>
    </row>
    <row r="371" spans="1:9" ht="15.75" thickBot="1" x14ac:dyDescent="0.3">
      <c r="A371" s="61" t="s">
        <v>685</v>
      </c>
      <c r="B371" s="26" t="s">
        <v>686</v>
      </c>
      <c r="C371" s="26">
        <v>94640</v>
      </c>
      <c r="D371" s="63">
        <f t="shared" ref="D371:D380" si="6">$I371*1.035</f>
        <v>15.524999999999999</v>
      </c>
      <c r="E371" s="66" t="s">
        <v>16</v>
      </c>
      <c r="F371" s="130" t="s">
        <v>68</v>
      </c>
      <c r="G371" s="145"/>
      <c r="H371" s="84"/>
      <c r="I371" s="63">
        <v>15</v>
      </c>
    </row>
    <row r="372" spans="1:9" ht="15.75" thickBot="1" x14ac:dyDescent="0.3">
      <c r="A372" s="61" t="s">
        <v>687</v>
      </c>
      <c r="B372" s="26" t="s">
        <v>688</v>
      </c>
      <c r="C372" s="62">
        <v>93798</v>
      </c>
      <c r="D372" s="63">
        <f t="shared" si="6"/>
        <v>172.63799999999998</v>
      </c>
      <c r="E372" s="62" t="s">
        <v>16</v>
      </c>
      <c r="F372" s="130" t="s">
        <v>68</v>
      </c>
      <c r="G372" s="145"/>
      <c r="H372" s="84"/>
      <c r="I372" s="63">
        <v>166.79999999999998</v>
      </c>
    </row>
    <row r="373" spans="1:9" ht="15.75" thickBot="1" x14ac:dyDescent="0.3">
      <c r="A373" s="61" t="s">
        <v>689</v>
      </c>
      <c r="B373" s="26" t="s">
        <v>690</v>
      </c>
      <c r="C373" s="62">
        <v>93797</v>
      </c>
      <c r="D373" s="63">
        <f t="shared" si="6"/>
        <v>149.04</v>
      </c>
      <c r="E373" s="62" t="s">
        <v>16</v>
      </c>
      <c r="F373" s="130" t="s">
        <v>68</v>
      </c>
      <c r="G373" s="145"/>
      <c r="H373" s="84"/>
      <c r="I373" s="63">
        <v>144</v>
      </c>
    </row>
    <row r="374" spans="1:9" ht="15.75" thickBot="1" x14ac:dyDescent="0.3">
      <c r="A374" s="61" t="s">
        <v>691</v>
      </c>
      <c r="B374" s="26" t="s">
        <v>692</v>
      </c>
      <c r="C374" s="26">
        <v>93017</v>
      </c>
      <c r="D374" s="63">
        <f t="shared" si="6"/>
        <v>481.27499999999998</v>
      </c>
      <c r="E374" s="66" t="s">
        <v>16</v>
      </c>
      <c r="F374" s="130" t="s">
        <v>68</v>
      </c>
      <c r="G374" s="145"/>
      <c r="H374" s="84"/>
      <c r="I374" s="63">
        <v>465</v>
      </c>
    </row>
    <row r="375" spans="1:9" ht="15.75" thickBot="1" x14ac:dyDescent="0.3">
      <c r="A375" s="61" t="s">
        <v>693</v>
      </c>
      <c r="B375" s="26" t="s">
        <v>694</v>
      </c>
      <c r="C375" s="26">
        <v>93005</v>
      </c>
      <c r="D375" s="63">
        <f t="shared" si="6"/>
        <v>127.30499999999999</v>
      </c>
      <c r="E375" s="66" t="s">
        <v>16</v>
      </c>
      <c r="F375" s="130" t="s">
        <v>68</v>
      </c>
      <c r="G375" s="145"/>
      <c r="H375" s="84"/>
      <c r="I375" s="63">
        <v>123</v>
      </c>
    </row>
    <row r="376" spans="1:9" ht="15.75" thickBot="1" x14ac:dyDescent="0.3">
      <c r="A376" s="61" t="s">
        <v>695</v>
      </c>
      <c r="B376" s="26" t="s">
        <v>696</v>
      </c>
      <c r="C376" s="26">
        <v>94060</v>
      </c>
      <c r="D376" s="63">
        <f t="shared" si="6"/>
        <v>302.42699999999996</v>
      </c>
      <c r="E376" s="66" t="s">
        <v>16</v>
      </c>
      <c r="F376" s="130" t="s">
        <v>68</v>
      </c>
      <c r="G376" s="145"/>
      <c r="H376" s="84"/>
      <c r="I376" s="63">
        <v>292.2</v>
      </c>
    </row>
    <row r="377" spans="1:9" ht="15.75" thickBot="1" x14ac:dyDescent="0.3">
      <c r="A377" s="61" t="s">
        <v>697</v>
      </c>
      <c r="B377" s="26" t="s">
        <v>698</v>
      </c>
      <c r="C377" s="62">
        <v>93880</v>
      </c>
      <c r="D377" s="63">
        <f t="shared" si="6"/>
        <v>463.26599999999991</v>
      </c>
      <c r="E377" s="62" t="s">
        <v>16</v>
      </c>
      <c r="F377" s="130" t="s">
        <v>68</v>
      </c>
      <c r="G377" s="145"/>
      <c r="H377" s="84"/>
      <c r="I377" s="63">
        <v>447.59999999999997</v>
      </c>
    </row>
    <row r="378" spans="1:9" ht="15.75" thickBot="1" x14ac:dyDescent="0.3">
      <c r="A378" s="61" t="s">
        <v>699</v>
      </c>
      <c r="B378" s="26" t="s">
        <v>700</v>
      </c>
      <c r="C378" s="62">
        <v>93970</v>
      </c>
      <c r="D378" s="63">
        <f t="shared" si="6"/>
        <v>435.32099999999991</v>
      </c>
      <c r="E378" s="62" t="s">
        <v>16</v>
      </c>
      <c r="F378" s="130" t="s">
        <v>68</v>
      </c>
      <c r="G378" s="145"/>
      <c r="H378" s="84"/>
      <c r="I378" s="63">
        <v>420.59999999999997</v>
      </c>
    </row>
    <row r="379" spans="1:9" ht="15.75" thickBot="1" x14ac:dyDescent="0.3">
      <c r="A379" s="61" t="s">
        <v>701</v>
      </c>
      <c r="B379" s="26" t="s">
        <v>700</v>
      </c>
      <c r="C379" s="62">
        <v>93971</v>
      </c>
      <c r="D379" s="63">
        <f t="shared" si="6"/>
        <v>267.65099999999995</v>
      </c>
      <c r="E379" s="62" t="s">
        <v>16</v>
      </c>
      <c r="F379" s="130" t="s">
        <v>68</v>
      </c>
      <c r="G379" s="145"/>
      <c r="H379" s="84"/>
      <c r="I379" s="63">
        <v>258.59999999999997</v>
      </c>
    </row>
    <row r="380" spans="1:9" ht="15.75" thickBot="1" x14ac:dyDescent="0.3">
      <c r="A380" s="61" t="s">
        <v>702</v>
      </c>
      <c r="B380" s="26" t="s">
        <v>703</v>
      </c>
      <c r="C380" s="62" t="s">
        <v>704</v>
      </c>
      <c r="D380" s="63">
        <f t="shared" si="6"/>
        <v>404.89199999999994</v>
      </c>
      <c r="E380" s="62" t="s">
        <v>16</v>
      </c>
      <c r="F380" s="130" t="s">
        <v>68</v>
      </c>
      <c r="G380" s="145"/>
      <c r="H380" s="84"/>
      <c r="I380" s="63">
        <v>391.2</v>
      </c>
    </row>
    <row r="381" spans="1:9" ht="15.75" thickBot="1" x14ac:dyDescent="0.3">
      <c r="A381" s="61" t="s">
        <v>705</v>
      </c>
      <c r="B381" s="26" t="s">
        <v>706</v>
      </c>
      <c r="C381" s="62" t="s">
        <v>707</v>
      </c>
      <c r="D381" s="70" t="s">
        <v>1089</v>
      </c>
      <c r="E381" s="66" t="s">
        <v>16</v>
      </c>
      <c r="F381" s="130" t="s">
        <v>68</v>
      </c>
      <c r="G381" s="145"/>
      <c r="H381" s="166"/>
      <c r="I381" s="70" t="s">
        <v>952</v>
      </c>
    </row>
    <row r="382" spans="1:9" ht="15.75" thickBot="1" x14ac:dyDescent="0.3">
      <c r="A382" s="61" t="s">
        <v>709</v>
      </c>
      <c r="B382" s="26" t="s">
        <v>710</v>
      </c>
      <c r="C382" s="62">
        <v>90471</v>
      </c>
      <c r="D382" s="63">
        <f t="shared" ref="D382:D390" si="7">$I382*1.035</f>
        <v>23.597999999999999</v>
      </c>
      <c r="E382" s="62" t="s">
        <v>16</v>
      </c>
      <c r="F382" s="130" t="s">
        <v>68</v>
      </c>
      <c r="G382" s="145"/>
      <c r="H382" s="84"/>
      <c r="I382" s="63">
        <v>22.8</v>
      </c>
    </row>
    <row r="383" spans="1:9" ht="15.75" thickBot="1" x14ac:dyDescent="0.3">
      <c r="A383" s="61" t="s">
        <v>711</v>
      </c>
      <c r="B383" s="26" t="s">
        <v>712</v>
      </c>
      <c r="C383" s="26">
        <v>96361</v>
      </c>
      <c r="D383" s="63">
        <f t="shared" si="7"/>
        <v>58.373999999999995</v>
      </c>
      <c r="E383" s="66" t="s">
        <v>16</v>
      </c>
      <c r="F383" s="130" t="s">
        <v>68</v>
      </c>
      <c r="G383" s="145"/>
      <c r="H383" s="84"/>
      <c r="I383" s="63">
        <v>56.4</v>
      </c>
    </row>
    <row r="384" spans="1:9" ht="15.75" thickBot="1" x14ac:dyDescent="0.3">
      <c r="A384" s="61" t="s">
        <v>713</v>
      </c>
      <c r="B384" s="26" t="s">
        <v>714</v>
      </c>
      <c r="C384" s="26">
        <v>96360</v>
      </c>
      <c r="D384" s="63">
        <f t="shared" si="7"/>
        <v>232.25399999999999</v>
      </c>
      <c r="E384" s="66" t="s">
        <v>16</v>
      </c>
      <c r="F384" s="130" t="s">
        <v>68</v>
      </c>
      <c r="G384" s="145"/>
      <c r="H384" s="84"/>
      <c r="I384" s="63">
        <v>224.4</v>
      </c>
    </row>
    <row r="385" spans="1:9" ht="15.75" thickBot="1" x14ac:dyDescent="0.3">
      <c r="A385" s="61" t="s">
        <v>715</v>
      </c>
      <c r="B385" s="26" t="s">
        <v>716</v>
      </c>
      <c r="C385" s="26">
        <v>94727</v>
      </c>
      <c r="D385" s="63">
        <f t="shared" si="7"/>
        <v>145.31399999999999</v>
      </c>
      <c r="E385" s="66" t="s">
        <v>16</v>
      </c>
      <c r="F385" s="130" t="s">
        <v>68</v>
      </c>
      <c r="G385" s="145"/>
      <c r="H385" s="84"/>
      <c r="I385" s="63">
        <v>140.4</v>
      </c>
    </row>
    <row r="386" spans="1:9" ht="15.75" thickBot="1" x14ac:dyDescent="0.3">
      <c r="A386" s="61" t="s">
        <v>717</v>
      </c>
      <c r="B386" s="26" t="s">
        <v>718</v>
      </c>
      <c r="C386" s="62">
        <v>94625</v>
      </c>
      <c r="D386" s="63">
        <f t="shared" si="7"/>
        <v>186.29999999999998</v>
      </c>
      <c r="E386" s="62" t="s">
        <v>16</v>
      </c>
      <c r="F386" s="130" t="s">
        <v>68</v>
      </c>
      <c r="G386" s="145"/>
      <c r="H386" s="84"/>
      <c r="I386" s="63">
        <v>180</v>
      </c>
    </row>
    <row r="387" spans="1:9" ht="15.75" thickBot="1" x14ac:dyDescent="0.3">
      <c r="A387" s="61" t="s">
        <v>719</v>
      </c>
      <c r="B387" s="26" t="s">
        <v>720</v>
      </c>
      <c r="C387" s="62">
        <v>93270</v>
      </c>
      <c r="D387" s="63">
        <f t="shared" si="7"/>
        <v>8.0729999999999986</v>
      </c>
      <c r="E387" s="62" t="s">
        <v>16</v>
      </c>
      <c r="F387" s="130" t="s">
        <v>68</v>
      </c>
      <c r="G387" s="145"/>
      <c r="H387" s="84"/>
      <c r="I387" s="63">
        <v>7.8</v>
      </c>
    </row>
    <row r="388" spans="1:9" ht="15.75" thickBot="1" x14ac:dyDescent="0.3">
      <c r="A388" s="61" t="s">
        <v>721</v>
      </c>
      <c r="B388" s="26" t="s">
        <v>722</v>
      </c>
      <c r="C388" s="62">
        <v>95811</v>
      </c>
      <c r="D388" s="63">
        <f t="shared" si="7"/>
        <v>2294.5949999999998</v>
      </c>
      <c r="E388" s="62" t="s">
        <v>16</v>
      </c>
      <c r="F388" s="130" t="s">
        <v>68</v>
      </c>
      <c r="G388" s="145"/>
      <c r="H388" s="84"/>
      <c r="I388" s="63">
        <v>2217</v>
      </c>
    </row>
    <row r="389" spans="1:9" ht="15.75" thickBot="1" x14ac:dyDescent="0.3">
      <c r="A389" s="61" t="s">
        <v>723</v>
      </c>
      <c r="B389" s="26" t="s">
        <v>724</v>
      </c>
      <c r="C389" s="62">
        <v>95810</v>
      </c>
      <c r="D389" s="63">
        <f t="shared" si="7"/>
        <v>1896.5339999999997</v>
      </c>
      <c r="E389" s="62" t="s">
        <v>22</v>
      </c>
      <c r="F389" s="130" t="s">
        <v>68</v>
      </c>
      <c r="G389" s="145"/>
      <c r="H389" s="84"/>
      <c r="I389" s="63">
        <v>1832.3999999999999</v>
      </c>
    </row>
    <row r="390" spans="1:9" ht="15.75" thickBot="1" x14ac:dyDescent="0.3">
      <c r="A390" s="61" t="s">
        <v>725</v>
      </c>
      <c r="B390" s="26" t="s">
        <v>726</v>
      </c>
      <c r="C390" s="62">
        <v>93306</v>
      </c>
      <c r="D390" s="63">
        <f t="shared" si="7"/>
        <v>964.4129999999999</v>
      </c>
      <c r="E390" s="62" t="s">
        <v>16</v>
      </c>
      <c r="F390" s="130" t="s">
        <v>68</v>
      </c>
      <c r="G390" s="145"/>
      <c r="H390" s="84"/>
      <c r="I390" s="63">
        <v>931.8</v>
      </c>
    </row>
    <row r="391" spans="1:9" x14ac:dyDescent="0.25">
      <c r="F391" s="153"/>
      <c r="G391" s="64"/>
    </row>
    <row r="392" spans="1:9" ht="15.75" thickBot="1" x14ac:dyDescent="0.3">
      <c r="F392" s="154"/>
      <c r="G392" s="64"/>
    </row>
    <row r="393" spans="1:9" ht="15.75" thickBot="1" x14ac:dyDescent="0.3">
      <c r="A393" s="10" t="s">
        <v>8</v>
      </c>
      <c r="B393" s="10" t="s">
        <v>727</v>
      </c>
      <c r="C393" s="10" t="s">
        <v>96</v>
      </c>
      <c r="D393" s="10" t="s">
        <v>11</v>
      </c>
      <c r="E393" s="10" t="s">
        <v>12</v>
      </c>
      <c r="F393" s="129" t="s">
        <v>97</v>
      </c>
      <c r="G393" s="112"/>
    </row>
    <row r="394" spans="1:9" ht="15.75" thickBot="1" x14ac:dyDescent="0.3">
      <c r="A394" s="16" t="s">
        <v>728</v>
      </c>
      <c r="B394" s="17"/>
      <c r="C394" s="18"/>
      <c r="D394" s="18"/>
      <c r="E394" s="18"/>
      <c r="F394" s="18"/>
      <c r="G394" s="113"/>
    </row>
    <row r="395" spans="1:9" ht="15.75" thickBot="1" x14ac:dyDescent="0.3">
      <c r="A395" s="61" t="s">
        <v>709</v>
      </c>
      <c r="B395" s="25" t="s">
        <v>710</v>
      </c>
      <c r="C395" s="26">
        <v>90471</v>
      </c>
      <c r="D395" s="62" t="s">
        <v>68</v>
      </c>
      <c r="E395" s="62" t="s">
        <v>16</v>
      </c>
      <c r="F395" s="130" t="s">
        <v>68</v>
      </c>
      <c r="G395" s="145"/>
    </row>
    <row r="396" spans="1:9" ht="15.75" thickBot="1" x14ac:dyDescent="0.3">
      <c r="A396" s="61" t="s">
        <v>729</v>
      </c>
      <c r="B396" s="25" t="s">
        <v>730</v>
      </c>
      <c r="C396" s="26">
        <v>93000</v>
      </c>
      <c r="D396" s="62" t="s">
        <v>68</v>
      </c>
      <c r="E396" s="62" t="s">
        <v>22</v>
      </c>
      <c r="F396" s="130" t="s">
        <v>68</v>
      </c>
      <c r="G396" s="145"/>
    </row>
    <row r="397" spans="1:9" ht="15.75" thickBot="1" x14ac:dyDescent="0.3">
      <c r="A397" s="61" t="s">
        <v>658</v>
      </c>
      <c r="B397" s="25" t="s">
        <v>659</v>
      </c>
      <c r="C397" s="26">
        <v>97760</v>
      </c>
      <c r="D397" s="62" t="s">
        <v>68</v>
      </c>
      <c r="E397" s="62" t="s">
        <v>16</v>
      </c>
      <c r="F397" s="130" t="s">
        <v>68</v>
      </c>
      <c r="G397" s="145"/>
    </row>
    <row r="398" spans="1:9" ht="30.75" thickBot="1" x14ac:dyDescent="0.3">
      <c r="A398" s="61" t="s">
        <v>731</v>
      </c>
      <c r="B398" s="25" t="s">
        <v>732</v>
      </c>
      <c r="C398" s="26">
        <v>99203</v>
      </c>
      <c r="D398" s="62" t="s">
        <v>68</v>
      </c>
      <c r="E398" s="62" t="s">
        <v>22</v>
      </c>
      <c r="F398" s="130" t="s">
        <v>68</v>
      </c>
      <c r="G398" s="145"/>
    </row>
    <row r="399" spans="1:9" ht="30.75" thickBot="1" x14ac:dyDescent="0.3">
      <c r="A399" s="61" t="s">
        <v>733</v>
      </c>
      <c r="B399" s="25" t="s">
        <v>734</v>
      </c>
      <c r="C399" s="26">
        <v>99204</v>
      </c>
      <c r="D399" s="62" t="s">
        <v>68</v>
      </c>
      <c r="E399" s="62" t="s">
        <v>22</v>
      </c>
      <c r="F399" s="130" t="s">
        <v>68</v>
      </c>
      <c r="G399" s="145"/>
    </row>
    <row r="400" spans="1:9" ht="15.75" thickBot="1" x14ac:dyDescent="0.3">
      <c r="A400" s="61" t="s">
        <v>735</v>
      </c>
      <c r="B400" s="25" t="s">
        <v>736</v>
      </c>
      <c r="C400" s="26">
        <v>99205</v>
      </c>
      <c r="D400" s="62" t="s">
        <v>68</v>
      </c>
      <c r="E400" s="62" t="s">
        <v>22</v>
      </c>
      <c r="F400" s="130" t="s">
        <v>68</v>
      </c>
      <c r="G400" s="145"/>
    </row>
    <row r="401" spans="1:9" ht="15.75" thickBot="1" x14ac:dyDescent="0.3">
      <c r="A401" s="61" t="s">
        <v>737</v>
      </c>
      <c r="B401" s="25" t="s">
        <v>738</v>
      </c>
      <c r="C401" s="26">
        <v>99386</v>
      </c>
      <c r="D401" s="62" t="s">
        <v>68</v>
      </c>
      <c r="E401" s="62" t="s">
        <v>22</v>
      </c>
      <c r="F401" s="130" t="s">
        <v>68</v>
      </c>
      <c r="G401" s="145"/>
    </row>
    <row r="402" spans="1:9" ht="15.75" thickBot="1" x14ac:dyDescent="0.3">
      <c r="A402" s="61" t="s">
        <v>739</v>
      </c>
      <c r="B402" s="26" t="s">
        <v>740</v>
      </c>
      <c r="C402" s="26">
        <v>99385</v>
      </c>
      <c r="D402" s="62" t="s">
        <v>68</v>
      </c>
      <c r="E402" s="62" t="s">
        <v>22</v>
      </c>
      <c r="F402" s="130" t="s">
        <v>68</v>
      </c>
      <c r="G402" s="145"/>
    </row>
    <row r="403" spans="1:9" ht="15.75" thickBot="1" x14ac:dyDescent="0.3">
      <c r="A403" s="61" t="s">
        <v>741</v>
      </c>
      <c r="B403" s="26" t="s">
        <v>742</v>
      </c>
      <c r="C403" s="26">
        <v>99214</v>
      </c>
      <c r="D403" s="62" t="s">
        <v>68</v>
      </c>
      <c r="E403" s="66" t="s">
        <v>16</v>
      </c>
      <c r="F403" s="130" t="s">
        <v>68</v>
      </c>
      <c r="G403" s="145"/>
    </row>
    <row r="404" spans="1:9" ht="15.75" thickBot="1" x14ac:dyDescent="0.3">
      <c r="A404" s="61" t="s">
        <v>743</v>
      </c>
      <c r="B404" s="26" t="s">
        <v>742</v>
      </c>
      <c r="C404" s="26">
        <v>99213</v>
      </c>
      <c r="D404" s="62" t="s">
        <v>68</v>
      </c>
      <c r="E404" s="66" t="s">
        <v>16</v>
      </c>
      <c r="F404" s="130" t="s">
        <v>68</v>
      </c>
      <c r="G404" s="145"/>
    </row>
    <row r="405" spans="1:9" ht="15.75" thickBot="1" x14ac:dyDescent="0.3">
      <c r="A405" s="61" t="s">
        <v>744</v>
      </c>
      <c r="B405" s="26" t="s">
        <v>745</v>
      </c>
      <c r="C405" s="26">
        <v>93010</v>
      </c>
      <c r="D405" s="62" t="s">
        <v>68</v>
      </c>
      <c r="E405" s="66" t="s">
        <v>16</v>
      </c>
      <c r="F405" s="130" t="s">
        <v>68</v>
      </c>
      <c r="G405" s="145"/>
    </row>
    <row r="406" spans="1:9" ht="15.75" thickBot="1" x14ac:dyDescent="0.3">
      <c r="A406" s="61" t="s">
        <v>746</v>
      </c>
      <c r="B406" s="26" t="s">
        <v>747</v>
      </c>
      <c r="C406" s="26">
        <v>99336</v>
      </c>
      <c r="D406" s="62" t="s">
        <v>68</v>
      </c>
      <c r="E406" s="66" t="s">
        <v>16</v>
      </c>
      <c r="F406" s="130" t="s">
        <v>68</v>
      </c>
      <c r="G406" s="145"/>
    </row>
    <row r="407" spans="1:9" ht="15.75" thickBot="1" x14ac:dyDescent="0.3">
      <c r="A407" s="61" t="s">
        <v>748</v>
      </c>
      <c r="B407" s="26" t="s">
        <v>742</v>
      </c>
      <c r="C407" s="26">
        <v>99215</v>
      </c>
      <c r="D407" s="62" t="s">
        <v>68</v>
      </c>
      <c r="E407" s="66" t="s">
        <v>16</v>
      </c>
      <c r="F407" s="130" t="s">
        <v>68</v>
      </c>
      <c r="G407" s="145"/>
    </row>
    <row r="408" spans="1:9" x14ac:dyDescent="0.25">
      <c r="B408" s="38"/>
      <c r="D408" s="32"/>
      <c r="E408" s="64"/>
      <c r="F408" s="64"/>
      <c r="G408" s="9"/>
    </row>
    <row r="409" spans="1:9" ht="15.75" thickBot="1" x14ac:dyDescent="0.3">
      <c r="F409" s="64"/>
    </row>
    <row r="410" spans="1:9" ht="15.75" thickBot="1" x14ac:dyDescent="0.3">
      <c r="A410" s="10" t="s">
        <v>8</v>
      </c>
      <c r="B410" s="10" t="s">
        <v>749</v>
      </c>
      <c r="C410" s="10" t="s">
        <v>96</v>
      </c>
      <c r="D410" s="10" t="s">
        <v>11</v>
      </c>
      <c r="E410" s="129" t="s">
        <v>12</v>
      </c>
      <c r="F410" s="112"/>
      <c r="G410" s="11"/>
    </row>
    <row r="411" spans="1:9" ht="33.6" customHeight="1" thickBot="1" x14ac:dyDescent="0.3">
      <c r="A411" s="150" t="s">
        <v>750</v>
      </c>
      <c r="B411" s="141"/>
      <c r="C411" s="141"/>
      <c r="D411" s="141"/>
      <c r="E411" s="141"/>
      <c r="F411" s="128"/>
    </row>
    <row r="412" spans="1:9" ht="30.75" thickBot="1" x14ac:dyDescent="0.3">
      <c r="A412" s="61" t="s">
        <v>751</v>
      </c>
      <c r="B412" s="65" t="s">
        <v>752</v>
      </c>
      <c r="C412" s="65">
        <v>93452</v>
      </c>
      <c r="D412" s="63">
        <f t="shared" ref="D412" si="8">$I412*1.035</f>
        <v>6610.5449999999992</v>
      </c>
      <c r="E412" s="130" t="s">
        <v>753</v>
      </c>
      <c r="F412" s="131"/>
      <c r="G412" s="41"/>
      <c r="H412" s="67"/>
      <c r="I412" s="48">
        <f>10645*0.6</f>
        <v>6387</v>
      </c>
    </row>
    <row r="413" spans="1:9" ht="15.75" thickBot="1" x14ac:dyDescent="0.3">
      <c r="A413" s="61" t="s">
        <v>754</v>
      </c>
      <c r="B413" s="65" t="s">
        <v>755</v>
      </c>
      <c r="C413" s="25">
        <v>81000</v>
      </c>
      <c r="D413" s="62" t="s">
        <v>68</v>
      </c>
      <c r="E413" s="130" t="s">
        <v>753</v>
      </c>
      <c r="F413" s="131"/>
      <c r="G413" s="64"/>
      <c r="H413" s="67"/>
    </row>
    <row r="414" spans="1:9" ht="33" customHeight="1" thickBot="1" x14ac:dyDescent="0.3">
      <c r="A414" s="61" t="s">
        <v>754</v>
      </c>
      <c r="B414" s="65" t="s">
        <v>756</v>
      </c>
      <c r="C414" s="25">
        <v>81002</v>
      </c>
      <c r="D414" s="62" t="s">
        <v>68</v>
      </c>
      <c r="E414" s="130" t="s">
        <v>753</v>
      </c>
      <c r="F414" s="131"/>
      <c r="G414" s="64"/>
      <c r="H414" s="67"/>
    </row>
    <row r="415" spans="1:9" ht="45.75" thickBot="1" x14ac:dyDescent="0.3">
      <c r="A415" s="61" t="s">
        <v>757</v>
      </c>
      <c r="B415" s="65" t="s">
        <v>758</v>
      </c>
      <c r="C415" s="65">
        <v>59400</v>
      </c>
      <c r="D415" s="27" t="s">
        <v>68</v>
      </c>
      <c r="E415" s="127" t="s">
        <v>759</v>
      </c>
      <c r="F415" s="131"/>
      <c r="G415" s="143"/>
      <c r="H415" s="67"/>
    </row>
    <row r="416" spans="1:9" ht="45.75" thickBot="1" x14ac:dyDescent="0.3">
      <c r="A416" s="61" t="s">
        <v>757</v>
      </c>
      <c r="B416" s="65" t="s">
        <v>760</v>
      </c>
      <c r="C416" s="65">
        <v>59510</v>
      </c>
      <c r="D416" s="27" t="s">
        <v>68</v>
      </c>
      <c r="E416" s="127" t="s">
        <v>759</v>
      </c>
      <c r="F416" s="131"/>
      <c r="G416" s="143"/>
      <c r="H416" s="67"/>
    </row>
    <row r="417" spans="1:8" ht="45.75" thickBot="1" x14ac:dyDescent="0.3">
      <c r="A417" s="61" t="s">
        <v>757</v>
      </c>
      <c r="B417" s="65" t="s">
        <v>761</v>
      </c>
      <c r="C417" s="65">
        <v>59610</v>
      </c>
      <c r="D417" s="27" t="s">
        <v>68</v>
      </c>
      <c r="E417" s="127" t="s">
        <v>759</v>
      </c>
      <c r="F417" s="131"/>
      <c r="G417" s="143"/>
      <c r="H417" s="67"/>
    </row>
    <row r="418" spans="1:8" ht="30.75" thickBot="1" x14ac:dyDescent="0.3">
      <c r="A418" s="61" t="s">
        <v>762</v>
      </c>
      <c r="B418" s="65" t="s">
        <v>763</v>
      </c>
      <c r="C418" s="25">
        <v>99243</v>
      </c>
      <c r="D418" s="27" t="s">
        <v>68</v>
      </c>
      <c r="E418" s="130" t="s">
        <v>753</v>
      </c>
      <c r="F418" s="131"/>
      <c r="G418" s="41"/>
      <c r="H418" s="67"/>
    </row>
    <row r="419" spans="1:8" ht="30.75" thickBot="1" x14ac:dyDescent="0.3">
      <c r="A419" s="61" t="s">
        <v>762</v>
      </c>
      <c r="B419" s="65" t="s">
        <v>764</v>
      </c>
      <c r="C419" s="25">
        <v>99244</v>
      </c>
      <c r="D419" s="27" t="s">
        <v>68</v>
      </c>
      <c r="E419" s="130" t="s">
        <v>753</v>
      </c>
      <c r="F419" s="131"/>
      <c r="G419" s="41"/>
      <c r="H419" s="67"/>
    </row>
    <row r="420" spans="1:8" ht="15.75" thickBot="1" x14ac:dyDescent="0.3">
      <c r="A420" s="61" t="s">
        <v>765</v>
      </c>
      <c r="B420" s="65" t="s">
        <v>766</v>
      </c>
      <c r="C420" s="65">
        <v>90832</v>
      </c>
      <c r="D420" s="27" t="s">
        <v>68</v>
      </c>
      <c r="E420" s="130" t="s">
        <v>753</v>
      </c>
      <c r="F420" s="131"/>
      <c r="G420" s="143"/>
      <c r="H420" s="67"/>
    </row>
    <row r="421" spans="1:8" ht="15.75" thickBot="1" x14ac:dyDescent="0.3">
      <c r="A421" s="61" t="s">
        <v>765</v>
      </c>
      <c r="B421" s="65" t="s">
        <v>768</v>
      </c>
      <c r="C421" s="25">
        <v>90834</v>
      </c>
      <c r="D421" s="27" t="s">
        <v>68</v>
      </c>
      <c r="E421" s="130" t="s">
        <v>753</v>
      </c>
      <c r="F421" s="131"/>
      <c r="G421" s="143"/>
      <c r="H421" s="67"/>
    </row>
    <row r="422" spans="1:8" ht="15.75" thickBot="1" x14ac:dyDescent="0.3">
      <c r="A422" s="61" t="s">
        <v>765</v>
      </c>
      <c r="B422" s="65" t="s">
        <v>769</v>
      </c>
      <c r="C422" s="25">
        <v>90837</v>
      </c>
      <c r="D422" s="27" t="s">
        <v>68</v>
      </c>
      <c r="E422" s="130" t="s">
        <v>753</v>
      </c>
      <c r="F422" s="131"/>
      <c r="G422" s="143"/>
      <c r="H422" s="67"/>
    </row>
    <row r="423" spans="1:8" ht="30.75" thickBot="1" x14ac:dyDescent="0.3">
      <c r="A423" s="61" t="s">
        <v>765</v>
      </c>
      <c r="B423" s="65" t="s">
        <v>770</v>
      </c>
      <c r="C423" s="25">
        <v>90846</v>
      </c>
      <c r="D423" s="27" t="s">
        <v>68</v>
      </c>
      <c r="E423" s="130" t="s">
        <v>753</v>
      </c>
      <c r="F423" s="131"/>
      <c r="G423" s="143"/>
      <c r="H423" s="67"/>
    </row>
    <row r="424" spans="1:8" ht="30.75" thickBot="1" x14ac:dyDescent="0.3">
      <c r="A424" s="61" t="s">
        <v>765</v>
      </c>
      <c r="B424" s="65" t="s">
        <v>771</v>
      </c>
      <c r="C424" s="25">
        <v>90847</v>
      </c>
      <c r="D424" s="27" t="s">
        <v>68</v>
      </c>
      <c r="E424" s="130" t="s">
        <v>753</v>
      </c>
      <c r="F424" s="131"/>
      <c r="G424" s="143"/>
      <c r="H424" s="67"/>
    </row>
    <row r="425" spans="1:8" ht="15.75" thickBot="1" x14ac:dyDescent="0.3">
      <c r="A425" s="61" t="s">
        <v>765</v>
      </c>
      <c r="B425" s="65" t="s">
        <v>772</v>
      </c>
      <c r="C425" s="25">
        <v>90853</v>
      </c>
      <c r="D425" s="27" t="s">
        <v>68</v>
      </c>
      <c r="E425" s="130" t="s">
        <v>753</v>
      </c>
      <c r="F425" s="131"/>
      <c r="G425" s="143"/>
      <c r="H425" s="67"/>
    </row>
    <row r="426" spans="1:8" ht="45.75" thickBot="1" x14ac:dyDescent="0.3">
      <c r="A426" s="61" t="s">
        <v>773</v>
      </c>
      <c r="B426" s="65" t="s">
        <v>774</v>
      </c>
      <c r="C426" s="65">
        <v>42820</v>
      </c>
      <c r="D426" s="48" t="s">
        <v>898</v>
      </c>
      <c r="E426" s="130" t="s">
        <v>753</v>
      </c>
      <c r="F426" s="131"/>
      <c r="G426" s="41"/>
      <c r="H426" s="67"/>
    </row>
    <row r="427" spans="1:8" ht="45.75" thickBot="1" x14ac:dyDescent="0.3">
      <c r="A427" s="61" t="s">
        <v>773</v>
      </c>
      <c r="B427" s="65" t="s">
        <v>775</v>
      </c>
      <c r="C427" s="65">
        <v>45391</v>
      </c>
      <c r="D427" s="48" t="s">
        <v>898</v>
      </c>
      <c r="E427" s="130" t="s">
        <v>753</v>
      </c>
      <c r="F427" s="131"/>
      <c r="G427" s="41"/>
      <c r="H427" s="67"/>
    </row>
    <row r="428" spans="1:8" ht="31.15" customHeight="1" thickBot="1" x14ac:dyDescent="0.3">
      <c r="A428" s="61" t="s">
        <v>773</v>
      </c>
      <c r="B428" s="65" t="s">
        <v>776</v>
      </c>
      <c r="C428" s="65">
        <v>55700</v>
      </c>
      <c r="D428" s="48" t="s">
        <v>898</v>
      </c>
      <c r="E428" s="130" t="s">
        <v>753</v>
      </c>
      <c r="F428" s="131"/>
      <c r="G428" s="41"/>
      <c r="H428" s="67"/>
    </row>
    <row r="429" spans="1:8" ht="45.75" thickBot="1" x14ac:dyDescent="0.3">
      <c r="A429" s="61" t="s">
        <v>773</v>
      </c>
      <c r="B429" s="65" t="s">
        <v>777</v>
      </c>
      <c r="C429" s="65">
        <v>55866</v>
      </c>
      <c r="D429" s="48" t="s">
        <v>898</v>
      </c>
      <c r="E429" s="130" t="s">
        <v>753</v>
      </c>
      <c r="F429" s="131"/>
      <c r="G429" s="41"/>
      <c r="H429" s="67"/>
    </row>
    <row r="430" spans="1:8" ht="45.75" thickBot="1" x14ac:dyDescent="0.3">
      <c r="A430" s="61" t="s">
        <v>773</v>
      </c>
      <c r="B430" s="65" t="s">
        <v>778</v>
      </c>
      <c r="C430" s="65">
        <v>62322</v>
      </c>
      <c r="D430" s="48" t="s">
        <v>898</v>
      </c>
      <c r="E430" s="130" t="s">
        <v>753</v>
      </c>
      <c r="F430" s="131"/>
      <c r="G430" s="41"/>
      <c r="H430" s="67"/>
    </row>
    <row r="431" spans="1:8" ht="45.75" thickBot="1" x14ac:dyDescent="0.3">
      <c r="A431" s="61" t="s">
        <v>773</v>
      </c>
      <c r="B431" s="65" t="s">
        <v>779</v>
      </c>
      <c r="C431" s="65">
        <v>62323</v>
      </c>
      <c r="D431" s="48" t="s">
        <v>898</v>
      </c>
      <c r="E431" s="130" t="s">
        <v>753</v>
      </c>
      <c r="F431" s="131"/>
      <c r="G431" s="41"/>
      <c r="H431" s="67"/>
    </row>
    <row r="432" spans="1:8" ht="45.75" thickBot="1" x14ac:dyDescent="0.3">
      <c r="A432" s="61" t="s">
        <v>773</v>
      </c>
      <c r="B432" s="65" t="s">
        <v>780</v>
      </c>
      <c r="C432" s="65">
        <v>64483</v>
      </c>
      <c r="D432" s="48" t="s">
        <v>898</v>
      </c>
      <c r="E432" s="130" t="s">
        <v>753</v>
      </c>
      <c r="F432" s="131"/>
      <c r="G432" s="41"/>
      <c r="H432" s="67"/>
    </row>
    <row r="433" spans="1:8" ht="45.75" thickBot="1" x14ac:dyDescent="0.3">
      <c r="A433" s="61" t="s">
        <v>773</v>
      </c>
      <c r="B433" s="65" t="s">
        <v>781</v>
      </c>
      <c r="C433" s="65">
        <v>66821</v>
      </c>
      <c r="D433" s="48" t="s">
        <v>898</v>
      </c>
      <c r="E433" s="130" t="s">
        <v>753</v>
      </c>
      <c r="F433" s="131"/>
      <c r="G433" s="41"/>
      <c r="H433" s="67"/>
    </row>
    <row r="434" spans="1:8" x14ac:dyDescent="0.25">
      <c r="F434" s="64"/>
      <c r="H434" s="67"/>
    </row>
    <row r="435" spans="1:8" x14ac:dyDescent="0.25">
      <c r="F435" s="64"/>
      <c r="H435" s="67"/>
    </row>
    <row r="436" spans="1:8" x14ac:dyDescent="0.25">
      <c r="F436" s="64"/>
      <c r="H436" s="67"/>
    </row>
    <row r="437" spans="1:8" x14ac:dyDescent="0.25">
      <c r="F437" s="64"/>
      <c r="H437" s="67"/>
    </row>
    <row r="438" spans="1:8" x14ac:dyDescent="0.25">
      <c r="F438" s="64"/>
      <c r="H438" s="67"/>
    </row>
    <row r="439" spans="1:8" x14ac:dyDescent="0.25">
      <c r="F439" s="64"/>
      <c r="H439" s="67"/>
    </row>
    <row r="440" spans="1:8" x14ac:dyDescent="0.25">
      <c r="F440" s="64"/>
      <c r="H440" s="67"/>
    </row>
    <row r="441" spans="1:8" x14ac:dyDescent="0.25">
      <c r="F441" s="64"/>
      <c r="H441" s="67"/>
    </row>
    <row r="442" spans="1:8" x14ac:dyDescent="0.25">
      <c r="F442" s="64"/>
      <c r="H442" s="67"/>
    </row>
    <row r="443" spans="1:8" x14ac:dyDescent="0.25">
      <c r="F443" s="64"/>
      <c r="H443" s="67"/>
    </row>
    <row r="444" spans="1:8" x14ac:dyDescent="0.25">
      <c r="F444" s="64"/>
      <c r="H444" s="67"/>
    </row>
    <row r="445" spans="1:8" x14ac:dyDescent="0.25">
      <c r="F445" s="64"/>
      <c r="H445" s="67"/>
    </row>
    <row r="446" spans="1:8" x14ac:dyDescent="0.25">
      <c r="F446" s="64"/>
      <c r="H446" s="67"/>
    </row>
    <row r="447" spans="1:8" x14ac:dyDescent="0.25">
      <c r="F447" s="64"/>
      <c r="H447" s="67"/>
    </row>
    <row r="448" spans="1:8" x14ac:dyDescent="0.25">
      <c r="F448" s="64"/>
      <c r="H448" s="67"/>
    </row>
    <row r="449" spans="6:8" x14ac:dyDescent="0.25">
      <c r="F449" s="64"/>
      <c r="H449" s="67"/>
    </row>
    <row r="450" spans="6:8" x14ac:dyDescent="0.25">
      <c r="F450" s="64"/>
      <c r="H450" s="67"/>
    </row>
    <row r="451" spans="6:8" x14ac:dyDescent="0.25">
      <c r="F451" s="64"/>
      <c r="H451" s="67"/>
    </row>
    <row r="452" spans="6:8" x14ac:dyDescent="0.25">
      <c r="F452" s="64"/>
      <c r="H452" s="67"/>
    </row>
    <row r="453" spans="6:8" x14ac:dyDescent="0.25">
      <c r="F453" s="64"/>
      <c r="H453" s="67"/>
    </row>
    <row r="454" spans="6:8" x14ac:dyDescent="0.25">
      <c r="F454" s="64"/>
      <c r="H454" s="67"/>
    </row>
    <row r="455" spans="6:8" x14ac:dyDescent="0.25">
      <c r="F455" s="64"/>
      <c r="H455" s="67"/>
    </row>
    <row r="456" spans="6:8" x14ac:dyDescent="0.25">
      <c r="F456" s="64"/>
      <c r="H456" s="67"/>
    </row>
    <row r="457" spans="6:8" x14ac:dyDescent="0.25">
      <c r="F457" s="64"/>
      <c r="H457" s="67"/>
    </row>
    <row r="458" spans="6:8" x14ac:dyDescent="0.25">
      <c r="F458" s="64"/>
      <c r="H458" s="67"/>
    </row>
    <row r="459" spans="6:8" x14ac:dyDescent="0.25">
      <c r="F459" s="64"/>
      <c r="H459" s="67"/>
    </row>
    <row r="460" spans="6:8" x14ac:dyDescent="0.25">
      <c r="F460" s="64"/>
      <c r="H460" s="67"/>
    </row>
    <row r="461" spans="6:8" x14ac:dyDescent="0.25">
      <c r="F461" s="64"/>
      <c r="H461" s="67"/>
    </row>
    <row r="462" spans="6:8" x14ac:dyDescent="0.25">
      <c r="F462" s="64"/>
      <c r="H462" s="67"/>
    </row>
    <row r="463" spans="6:8" x14ac:dyDescent="0.25">
      <c r="F463" s="64"/>
      <c r="H463" s="67"/>
    </row>
    <row r="464" spans="6:8" x14ac:dyDescent="0.25">
      <c r="F464" s="64"/>
      <c r="H464" s="67"/>
    </row>
    <row r="465" spans="6:8" x14ac:dyDescent="0.25">
      <c r="F465" s="64"/>
      <c r="H465" s="67"/>
    </row>
    <row r="466" spans="6:8" x14ac:dyDescent="0.25">
      <c r="F466" s="64"/>
      <c r="H466" s="67"/>
    </row>
    <row r="467" spans="6:8" x14ac:dyDescent="0.25">
      <c r="F467" s="64"/>
      <c r="H467" s="67"/>
    </row>
    <row r="468" spans="6:8" x14ac:dyDescent="0.25">
      <c r="F468" s="64"/>
      <c r="H468" s="67"/>
    </row>
    <row r="469" spans="6:8" x14ac:dyDescent="0.25">
      <c r="F469" s="64"/>
      <c r="H469" s="67"/>
    </row>
    <row r="470" spans="6:8" x14ac:dyDescent="0.25">
      <c r="F470" s="64"/>
      <c r="H470" s="67"/>
    </row>
    <row r="471" spans="6:8" x14ac:dyDescent="0.25">
      <c r="F471" s="64"/>
      <c r="H471" s="67"/>
    </row>
    <row r="472" spans="6:8" x14ac:dyDescent="0.25">
      <c r="F472" s="64"/>
      <c r="H472" s="67"/>
    </row>
    <row r="473" spans="6:8" x14ac:dyDescent="0.25">
      <c r="F473" s="64"/>
      <c r="H473" s="67"/>
    </row>
    <row r="474" spans="6:8" x14ac:dyDescent="0.25">
      <c r="F474" s="64"/>
      <c r="H474" s="67"/>
    </row>
    <row r="475" spans="6:8" x14ac:dyDescent="0.25">
      <c r="F475" s="64"/>
      <c r="H475" s="67"/>
    </row>
    <row r="476" spans="6:8" x14ac:dyDescent="0.25">
      <c r="F476" s="64"/>
      <c r="H476" s="67"/>
    </row>
    <row r="477" spans="6:8" x14ac:dyDescent="0.25">
      <c r="F477" s="64"/>
      <c r="H477" s="67"/>
    </row>
    <row r="478" spans="6:8" x14ac:dyDescent="0.25">
      <c r="F478" s="64"/>
      <c r="H478" s="67"/>
    </row>
    <row r="479" spans="6:8" x14ac:dyDescent="0.25">
      <c r="F479" s="64"/>
      <c r="H479" s="67"/>
    </row>
    <row r="480" spans="6:8" x14ac:dyDescent="0.25">
      <c r="F480" s="64"/>
      <c r="H480" s="67"/>
    </row>
    <row r="481" spans="6:8" x14ac:dyDescent="0.25">
      <c r="F481" s="64"/>
      <c r="H481" s="67"/>
    </row>
    <row r="482" spans="6:8" x14ac:dyDescent="0.25">
      <c r="F482" s="64"/>
      <c r="H482" s="67"/>
    </row>
    <row r="483" spans="6:8" x14ac:dyDescent="0.25">
      <c r="F483" s="64"/>
      <c r="H483" s="67"/>
    </row>
    <row r="484" spans="6:8" x14ac:dyDescent="0.25">
      <c r="F484" s="64"/>
      <c r="H484" s="67"/>
    </row>
    <row r="485" spans="6:8" x14ac:dyDescent="0.25">
      <c r="F485" s="64"/>
      <c r="H485" s="67"/>
    </row>
    <row r="486" spans="6:8" x14ac:dyDescent="0.25">
      <c r="F486" s="64"/>
      <c r="H486" s="67"/>
    </row>
    <row r="487" spans="6:8" x14ac:dyDescent="0.25">
      <c r="F487" s="64"/>
      <c r="H487" s="67"/>
    </row>
    <row r="488" spans="6:8" x14ac:dyDescent="0.25">
      <c r="F488" s="64"/>
      <c r="H488" s="67"/>
    </row>
    <row r="489" spans="6:8" x14ac:dyDescent="0.25">
      <c r="F489" s="64"/>
      <c r="H489" s="67"/>
    </row>
    <row r="490" spans="6:8" x14ac:dyDescent="0.25">
      <c r="F490" s="64"/>
      <c r="H490" s="67"/>
    </row>
    <row r="491" spans="6:8" x14ac:dyDescent="0.25">
      <c r="F491" s="64"/>
      <c r="H491" s="67"/>
    </row>
    <row r="492" spans="6:8" x14ac:dyDescent="0.25">
      <c r="F492" s="64"/>
      <c r="H492" s="67"/>
    </row>
    <row r="493" spans="6:8" x14ac:dyDescent="0.25">
      <c r="F493" s="64"/>
      <c r="H493" s="67"/>
    </row>
    <row r="494" spans="6:8" x14ac:dyDescent="0.25">
      <c r="F494" s="64"/>
      <c r="H494" s="67"/>
    </row>
    <row r="495" spans="6:8" x14ac:dyDescent="0.25">
      <c r="F495" s="64"/>
      <c r="H495" s="67"/>
    </row>
    <row r="496" spans="6:8" x14ac:dyDescent="0.25">
      <c r="F496" s="64"/>
      <c r="H496" s="67"/>
    </row>
    <row r="497" spans="6:8" x14ac:dyDescent="0.25">
      <c r="F497" s="64"/>
      <c r="H497" s="67"/>
    </row>
    <row r="498" spans="6:8" x14ac:dyDescent="0.25">
      <c r="F498" s="64"/>
      <c r="H498" s="67"/>
    </row>
    <row r="499" spans="6:8" x14ac:dyDescent="0.25">
      <c r="F499" s="64"/>
      <c r="H499" s="67"/>
    </row>
    <row r="500" spans="6:8" x14ac:dyDescent="0.25">
      <c r="F500" s="64"/>
      <c r="H500" s="67"/>
    </row>
    <row r="501" spans="6:8" x14ac:dyDescent="0.25">
      <c r="F501" s="64"/>
      <c r="H501" s="67"/>
    </row>
    <row r="502" spans="6:8" x14ac:dyDescent="0.25">
      <c r="F502" s="64"/>
      <c r="H502" s="67"/>
    </row>
    <row r="503" spans="6:8" x14ac:dyDescent="0.25">
      <c r="F503" s="64"/>
      <c r="H503" s="67"/>
    </row>
    <row r="504" spans="6:8" x14ac:dyDescent="0.25">
      <c r="F504" s="64"/>
      <c r="H504" s="67"/>
    </row>
    <row r="505" spans="6:8" x14ac:dyDescent="0.25">
      <c r="F505" s="64"/>
      <c r="H505" s="67"/>
    </row>
    <row r="506" spans="6:8" x14ac:dyDescent="0.25">
      <c r="F506" s="64"/>
      <c r="H506" s="67"/>
    </row>
    <row r="507" spans="6:8" x14ac:dyDescent="0.25">
      <c r="F507" s="64"/>
      <c r="H507" s="67"/>
    </row>
    <row r="508" spans="6:8" x14ac:dyDescent="0.25">
      <c r="F508" s="64"/>
      <c r="H508" s="67"/>
    </row>
    <row r="509" spans="6:8" x14ac:dyDescent="0.25">
      <c r="F509" s="64"/>
      <c r="H509" s="67"/>
    </row>
    <row r="510" spans="6:8" x14ac:dyDescent="0.25">
      <c r="F510" s="64"/>
      <c r="H510" s="67"/>
    </row>
    <row r="511" spans="6:8" x14ac:dyDescent="0.25">
      <c r="F511" s="64"/>
      <c r="H511" s="67"/>
    </row>
    <row r="512" spans="6:8" x14ac:dyDescent="0.25">
      <c r="F512" s="64"/>
      <c r="H512" s="67"/>
    </row>
    <row r="513" spans="6:8" x14ac:dyDescent="0.25">
      <c r="F513" s="64"/>
      <c r="H513" s="67"/>
    </row>
    <row r="514" spans="6:8" x14ac:dyDescent="0.25">
      <c r="F514" s="64"/>
      <c r="H514" s="67"/>
    </row>
    <row r="515" spans="6:8" x14ac:dyDescent="0.25">
      <c r="F515" s="64"/>
      <c r="H515" s="67"/>
    </row>
    <row r="516" spans="6:8" x14ac:dyDescent="0.25">
      <c r="F516" s="64"/>
      <c r="H516" s="67"/>
    </row>
    <row r="517" spans="6:8" x14ac:dyDescent="0.25">
      <c r="F517" s="64"/>
      <c r="H517" s="67"/>
    </row>
    <row r="518" spans="6:8" x14ac:dyDescent="0.25">
      <c r="F518" s="64"/>
      <c r="H518" s="67"/>
    </row>
    <row r="519" spans="6:8" x14ac:dyDescent="0.25">
      <c r="F519" s="64"/>
      <c r="H519" s="67"/>
    </row>
    <row r="520" spans="6:8" x14ac:dyDescent="0.25">
      <c r="F520" s="64"/>
      <c r="H520" s="67"/>
    </row>
    <row r="521" spans="6:8" x14ac:dyDescent="0.25">
      <c r="F521" s="64"/>
      <c r="H521" s="67"/>
    </row>
    <row r="522" spans="6:8" x14ac:dyDescent="0.25">
      <c r="F522" s="64"/>
      <c r="H522" s="67"/>
    </row>
    <row r="523" spans="6:8" x14ac:dyDescent="0.25">
      <c r="F523" s="64"/>
      <c r="H523" s="67"/>
    </row>
    <row r="524" spans="6:8" x14ac:dyDescent="0.25">
      <c r="F524" s="64"/>
      <c r="H524" s="67"/>
    </row>
    <row r="525" spans="6:8" x14ac:dyDescent="0.25">
      <c r="F525" s="64"/>
      <c r="H525" s="67"/>
    </row>
    <row r="526" spans="6:8" x14ac:dyDescent="0.25">
      <c r="F526" s="64"/>
      <c r="H526" s="67"/>
    </row>
    <row r="527" spans="6:8" x14ac:dyDescent="0.25">
      <c r="F527" s="64"/>
      <c r="H527" s="67"/>
    </row>
    <row r="528" spans="6:8" x14ac:dyDescent="0.25">
      <c r="F528" s="64"/>
      <c r="H528" s="67"/>
    </row>
    <row r="529" spans="6:8" x14ac:dyDescent="0.25">
      <c r="F529" s="64"/>
      <c r="H529" s="67"/>
    </row>
    <row r="530" spans="6:8" x14ac:dyDescent="0.25">
      <c r="F530" s="64"/>
      <c r="H530" s="67"/>
    </row>
    <row r="531" spans="6:8" x14ac:dyDescent="0.25">
      <c r="F531" s="64"/>
      <c r="H531" s="67"/>
    </row>
    <row r="532" spans="6:8" x14ac:dyDescent="0.25">
      <c r="F532" s="64"/>
      <c r="H532" s="67"/>
    </row>
    <row r="533" spans="6:8" x14ac:dyDescent="0.25">
      <c r="F533" s="64"/>
      <c r="H533" s="67"/>
    </row>
    <row r="534" spans="6:8" x14ac:dyDescent="0.25">
      <c r="F534" s="64"/>
      <c r="H534" s="67"/>
    </row>
    <row r="535" spans="6:8" x14ac:dyDescent="0.25">
      <c r="F535" s="64"/>
      <c r="H535" s="67"/>
    </row>
    <row r="536" spans="6:8" x14ac:dyDescent="0.25">
      <c r="F536" s="64"/>
      <c r="H536" s="67"/>
    </row>
    <row r="537" spans="6:8" x14ac:dyDescent="0.25">
      <c r="F537" s="64"/>
      <c r="H537" s="67"/>
    </row>
    <row r="538" spans="6:8" x14ac:dyDescent="0.25">
      <c r="F538" s="64"/>
      <c r="H538" s="67"/>
    </row>
    <row r="539" spans="6:8" x14ac:dyDescent="0.25">
      <c r="F539" s="64"/>
      <c r="H539" s="67"/>
    </row>
    <row r="540" spans="6:8" x14ac:dyDescent="0.25">
      <c r="F540" s="64"/>
      <c r="H540" s="67"/>
    </row>
    <row r="541" spans="6:8" x14ac:dyDescent="0.25">
      <c r="F541" s="64"/>
      <c r="H541" s="67"/>
    </row>
    <row r="542" spans="6:8" x14ac:dyDescent="0.25">
      <c r="F542" s="64"/>
      <c r="H542" s="67"/>
    </row>
    <row r="543" spans="6:8" x14ac:dyDescent="0.25">
      <c r="F543" s="64"/>
      <c r="H543" s="67"/>
    </row>
    <row r="544" spans="6:8" x14ac:dyDescent="0.25">
      <c r="F544" s="64"/>
      <c r="H544" s="67"/>
    </row>
    <row r="545" spans="6:8" x14ac:dyDescent="0.25">
      <c r="F545" s="64"/>
      <c r="H545" s="67"/>
    </row>
    <row r="546" spans="6:8" x14ac:dyDescent="0.25">
      <c r="F546" s="64"/>
      <c r="H546" s="67"/>
    </row>
    <row r="547" spans="6:8" x14ac:dyDescent="0.25">
      <c r="F547" s="64"/>
      <c r="H547" s="67"/>
    </row>
    <row r="548" spans="6:8" x14ac:dyDescent="0.25">
      <c r="F548" s="64"/>
      <c r="H548" s="67"/>
    </row>
    <row r="549" spans="6:8" x14ac:dyDescent="0.25">
      <c r="F549" s="64"/>
      <c r="H549" s="67"/>
    </row>
    <row r="550" spans="6:8" x14ac:dyDescent="0.25">
      <c r="F550" s="64"/>
      <c r="H550" s="67"/>
    </row>
    <row r="551" spans="6:8" x14ac:dyDescent="0.25">
      <c r="F551" s="64"/>
      <c r="H551" s="67"/>
    </row>
    <row r="552" spans="6:8" x14ac:dyDescent="0.25">
      <c r="F552" s="64"/>
      <c r="H552" s="67"/>
    </row>
    <row r="553" spans="6:8" x14ac:dyDescent="0.25">
      <c r="F553" s="64"/>
      <c r="H553" s="67"/>
    </row>
    <row r="554" spans="6:8" x14ac:dyDescent="0.25">
      <c r="F554" s="64"/>
      <c r="H554" s="67"/>
    </row>
    <row r="555" spans="6:8" x14ac:dyDescent="0.25">
      <c r="F555" s="64"/>
      <c r="H555" s="67"/>
    </row>
    <row r="556" spans="6:8" x14ac:dyDescent="0.25">
      <c r="F556" s="64"/>
      <c r="H556" s="67"/>
    </row>
    <row r="557" spans="6:8" x14ac:dyDescent="0.25">
      <c r="F557" s="64"/>
      <c r="H557" s="67"/>
    </row>
    <row r="558" spans="6:8" x14ac:dyDescent="0.25">
      <c r="F558" s="64"/>
      <c r="H558" s="67"/>
    </row>
    <row r="559" spans="6:8" x14ac:dyDescent="0.25">
      <c r="F559" s="64"/>
      <c r="H559" s="67"/>
    </row>
    <row r="560" spans="6:8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1048554" spans="7:7" x14ac:dyDescent="0.25">
      <c r="G1048554" s="38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4.85546875" style="8" customWidth="1"/>
    <col min="2" max="2" width="38.7109375" style="38" customWidth="1"/>
    <col min="3" max="3" width="17" style="9" customWidth="1"/>
    <col min="4" max="4" width="27.42578125" customWidth="1"/>
    <col min="5" max="5" width="42.7109375" customWidth="1"/>
    <col min="6" max="6" width="18.5703125" customWidth="1"/>
    <col min="7" max="7" width="15.5703125" customWidth="1"/>
    <col min="8" max="8" width="8.5703125" customWidth="1"/>
    <col min="9" max="9" width="14.7109375" style="84" hidden="1" customWidth="1"/>
    <col min="10" max="10" width="0" hidden="1" customWidth="1"/>
    <col min="11" max="12" width="14" customWidth="1"/>
    <col min="13" max="13" width="10.85546875" bestFit="1" customWidth="1"/>
  </cols>
  <sheetData>
    <row r="1" spans="1:13" x14ac:dyDescent="0.25">
      <c r="A1" s="1" t="s">
        <v>1</v>
      </c>
      <c r="C1" s="2"/>
      <c r="D1" s="3"/>
      <c r="I1" s="82"/>
    </row>
    <row r="2" spans="1:13" x14ac:dyDescent="0.25">
      <c r="A2" s="6"/>
      <c r="C2" s="2"/>
      <c r="D2" s="3"/>
      <c r="E2" s="4"/>
      <c r="F2" s="4"/>
      <c r="G2" s="4"/>
      <c r="H2" s="4"/>
      <c r="I2" s="82"/>
      <c r="J2" s="4"/>
    </row>
    <row r="3" spans="1:13" x14ac:dyDescent="0.25">
      <c r="A3" s="6"/>
      <c r="C3" s="7"/>
      <c r="D3" s="3"/>
      <c r="E3" s="4"/>
      <c r="F3" s="4"/>
      <c r="G3" s="4"/>
      <c r="H3" s="4"/>
      <c r="I3" s="82"/>
    </row>
    <row r="4" spans="1:13" x14ac:dyDescent="0.25">
      <c r="A4" s="6" t="s">
        <v>947</v>
      </c>
      <c r="C4" s="2"/>
      <c r="D4" s="3"/>
      <c r="E4" s="4"/>
      <c r="F4" s="4"/>
      <c r="G4" s="4"/>
      <c r="H4" s="4"/>
      <c r="I4" s="83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83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948</v>
      </c>
      <c r="C9" s="85"/>
      <c r="D9" s="86"/>
      <c r="E9" s="86"/>
    </row>
    <row r="10" spans="1:13" x14ac:dyDescent="0.25">
      <c r="A10" s="6" t="s">
        <v>6</v>
      </c>
      <c r="C10" s="5"/>
    </row>
    <row r="11" spans="1:13" x14ac:dyDescent="0.25">
      <c r="A11" s="6" t="s">
        <v>905</v>
      </c>
      <c r="C11" s="5"/>
    </row>
    <row r="12" spans="1:13" ht="15.75" thickBot="1" x14ac:dyDescent="0.3"/>
    <row r="13" spans="1:13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3"/>
    </row>
    <row r="16" spans="1:13" ht="15.75" thickBot="1" x14ac:dyDescent="0.3">
      <c r="A16" s="45" t="s">
        <v>813</v>
      </c>
      <c r="B16" s="25" t="s">
        <v>814</v>
      </c>
      <c r="C16" s="62">
        <v>138.1</v>
      </c>
      <c r="D16" s="88">
        <f>$I16*1.035</f>
        <v>2858.5158005249996</v>
      </c>
      <c r="E16" s="130" t="s">
        <v>16</v>
      </c>
      <c r="F16" s="128"/>
      <c r="G16" s="20"/>
      <c r="H16" s="12"/>
      <c r="I16" s="88">
        <v>2761.8510149999997</v>
      </c>
      <c r="J16" s="21"/>
      <c r="K16" s="1"/>
      <c r="L16" s="1"/>
      <c r="M16" s="23"/>
    </row>
    <row r="17" spans="1:13" ht="15.75" thickBot="1" x14ac:dyDescent="0.3">
      <c r="A17" s="45" t="s">
        <v>813</v>
      </c>
      <c r="B17" s="25" t="s">
        <v>814</v>
      </c>
      <c r="C17" s="62">
        <v>138.19999999999999</v>
      </c>
      <c r="D17" s="88">
        <f t="shared" ref="D17:D80" si="0">$I17*1.035</f>
        <v>4213.8640242449992</v>
      </c>
      <c r="E17" s="130" t="s">
        <v>16</v>
      </c>
      <c r="F17" s="128"/>
      <c r="G17" s="20"/>
      <c r="H17" s="12"/>
      <c r="I17" s="88">
        <v>4071.3662069999996</v>
      </c>
      <c r="J17" s="21"/>
      <c r="K17" s="1"/>
      <c r="L17" s="1"/>
      <c r="M17" s="23"/>
    </row>
    <row r="18" spans="1:13" ht="15.75" thickBot="1" x14ac:dyDescent="0.3">
      <c r="A18" s="45" t="s">
        <v>813</v>
      </c>
      <c r="B18" s="25" t="s">
        <v>814</v>
      </c>
      <c r="C18" s="62">
        <v>138.30000000000001</v>
      </c>
      <c r="D18" s="88">
        <f t="shared" si="0"/>
        <v>7669.0570308300003</v>
      </c>
      <c r="E18" s="130" t="s">
        <v>16</v>
      </c>
      <c r="F18" s="128"/>
      <c r="G18" s="20"/>
      <c r="H18" s="12"/>
      <c r="I18" s="88">
        <v>7409.7169380000005</v>
      </c>
      <c r="J18" s="21"/>
      <c r="K18" s="1"/>
      <c r="L18" s="1"/>
      <c r="M18" s="23"/>
    </row>
    <row r="19" spans="1:13" ht="15.75" thickBot="1" x14ac:dyDescent="0.3">
      <c r="A19" s="45" t="s">
        <v>813</v>
      </c>
      <c r="B19" s="25" t="s">
        <v>814</v>
      </c>
      <c r="C19" s="62">
        <v>138.4</v>
      </c>
      <c r="D19" s="88">
        <f t="shared" si="0"/>
        <v>16591.541178914998</v>
      </c>
      <c r="E19" s="130" t="s">
        <v>16</v>
      </c>
      <c r="F19" s="128"/>
      <c r="G19" s="20"/>
      <c r="H19" s="12"/>
      <c r="I19" s="88">
        <v>16030.474569</v>
      </c>
      <c r="J19" s="21"/>
      <c r="K19" s="1"/>
      <c r="L19" s="1"/>
      <c r="M19" s="23"/>
    </row>
    <row r="20" spans="1:13" ht="15.75" thickBot="1" x14ac:dyDescent="0.3">
      <c r="A20" s="45" t="s">
        <v>813</v>
      </c>
      <c r="B20" s="25" t="s">
        <v>815</v>
      </c>
      <c r="C20" s="26">
        <v>139.1</v>
      </c>
      <c r="D20" s="88">
        <f t="shared" si="0"/>
        <v>3571.288571565</v>
      </c>
      <c r="E20" s="130" t="s">
        <v>16</v>
      </c>
      <c r="F20" s="128"/>
      <c r="I20" s="88">
        <v>3450.5203590000001</v>
      </c>
      <c r="K20" s="30"/>
      <c r="L20" s="30"/>
      <c r="M20" s="32"/>
    </row>
    <row r="21" spans="1:13" ht="15.75" thickBot="1" x14ac:dyDescent="0.3">
      <c r="A21" s="45" t="s">
        <v>813</v>
      </c>
      <c r="B21" s="25" t="s">
        <v>815</v>
      </c>
      <c r="C21" s="26">
        <v>139.19999999999999</v>
      </c>
      <c r="D21" s="88">
        <f t="shared" si="0"/>
        <v>4942.8361764449992</v>
      </c>
      <c r="E21" s="130" t="s">
        <v>16</v>
      </c>
      <c r="F21" s="128"/>
      <c r="I21" s="88">
        <v>4775.6871269999992</v>
      </c>
      <c r="K21" s="30"/>
      <c r="L21" s="30"/>
      <c r="M21" s="32"/>
    </row>
    <row r="22" spans="1:13" ht="34.15" customHeight="1" thickBot="1" x14ac:dyDescent="0.3">
      <c r="A22" s="45" t="s">
        <v>813</v>
      </c>
      <c r="B22" s="25" t="s">
        <v>815</v>
      </c>
      <c r="C22" s="26">
        <v>139.30000000000001</v>
      </c>
      <c r="D22" s="88">
        <f t="shared" si="0"/>
        <v>7338.3196654799985</v>
      </c>
      <c r="E22" s="130" t="s">
        <v>16</v>
      </c>
      <c r="F22" s="128"/>
      <c r="I22" s="88">
        <v>7090.163927999999</v>
      </c>
      <c r="K22" s="30"/>
      <c r="L22" s="30"/>
      <c r="M22" s="32"/>
    </row>
    <row r="23" spans="1:13" ht="15.75" thickBot="1" x14ac:dyDescent="0.3">
      <c r="A23" s="45" t="s">
        <v>813</v>
      </c>
      <c r="B23" s="25" t="s">
        <v>815</v>
      </c>
      <c r="C23" s="26">
        <v>139.4</v>
      </c>
      <c r="D23" s="88">
        <f t="shared" si="0"/>
        <v>11663.5544352</v>
      </c>
      <c r="E23" s="130" t="s">
        <v>16</v>
      </c>
      <c r="F23" s="128"/>
      <c r="I23" s="88">
        <v>11269.13472</v>
      </c>
      <c r="K23" s="30"/>
      <c r="L23" s="30"/>
      <c r="M23" s="32"/>
    </row>
    <row r="24" spans="1:13" ht="30.75" thickBot="1" x14ac:dyDescent="0.3">
      <c r="A24" s="90" t="s">
        <v>816</v>
      </c>
      <c r="B24" s="25" t="s">
        <v>817</v>
      </c>
      <c r="C24" s="91">
        <v>162.1</v>
      </c>
      <c r="D24" s="88">
        <f t="shared" si="0"/>
        <v>36140.819367960001</v>
      </c>
      <c r="E24" s="127" t="s">
        <v>22</v>
      </c>
      <c r="F24" s="128"/>
      <c r="I24" s="88">
        <v>34918.666056000002</v>
      </c>
      <c r="K24" s="30"/>
      <c r="L24" s="30"/>
      <c r="M24" s="32"/>
    </row>
    <row r="25" spans="1:13" ht="30.75" thickBot="1" x14ac:dyDescent="0.3">
      <c r="A25" s="90" t="s">
        <v>816</v>
      </c>
      <c r="B25" s="25" t="s">
        <v>817</v>
      </c>
      <c r="C25" s="91">
        <v>162.19999999999999</v>
      </c>
      <c r="D25" s="88">
        <f t="shared" si="0"/>
        <v>39854.527498889998</v>
      </c>
      <c r="E25" s="127" t="s">
        <v>22</v>
      </c>
      <c r="F25" s="128"/>
      <c r="I25" s="88">
        <v>38506.789854000002</v>
      </c>
      <c r="K25" s="30"/>
      <c r="L25" s="30"/>
      <c r="M25" s="32"/>
    </row>
    <row r="26" spans="1:13" ht="30.75" thickBot="1" x14ac:dyDescent="0.3">
      <c r="A26" s="90" t="s">
        <v>816</v>
      </c>
      <c r="B26" s="25" t="s">
        <v>817</v>
      </c>
      <c r="C26" s="91">
        <v>162.30000000000001</v>
      </c>
      <c r="D26" s="88">
        <f t="shared" si="0"/>
        <v>53447.158240559991</v>
      </c>
      <c r="E26" s="127" t="s">
        <v>22</v>
      </c>
      <c r="F26" s="128"/>
      <c r="I26" s="88">
        <v>51639.766415999999</v>
      </c>
      <c r="K26" s="30"/>
      <c r="L26" s="30"/>
      <c r="M26" s="32"/>
    </row>
    <row r="27" spans="1:13" ht="30.75" thickBot="1" x14ac:dyDescent="0.3">
      <c r="A27" s="90" t="s">
        <v>816</v>
      </c>
      <c r="B27" s="25" t="s">
        <v>817</v>
      </c>
      <c r="C27" s="91">
        <v>162.4</v>
      </c>
      <c r="D27" s="88">
        <f t="shared" si="0"/>
        <v>80750.540211524989</v>
      </c>
      <c r="E27" s="127" t="s">
        <v>22</v>
      </c>
      <c r="F27" s="128"/>
      <c r="I27" s="88">
        <v>78019.845614999998</v>
      </c>
      <c r="K27" s="30"/>
      <c r="L27" s="30"/>
      <c r="M27" s="32"/>
    </row>
    <row r="28" spans="1:13" ht="30.75" thickBot="1" x14ac:dyDescent="0.3">
      <c r="A28" s="90" t="s">
        <v>816</v>
      </c>
      <c r="B28" s="25" t="s">
        <v>818</v>
      </c>
      <c r="C28" s="91">
        <v>163.1</v>
      </c>
      <c r="D28" s="88">
        <f t="shared" si="0"/>
        <v>29392.427166389993</v>
      </c>
      <c r="E28" s="127" t="s">
        <v>22</v>
      </c>
      <c r="F28" s="128"/>
      <c r="I28" s="88">
        <v>28398.480353999996</v>
      </c>
      <c r="K28" s="30"/>
      <c r="L28" s="30"/>
      <c r="M28" s="32"/>
    </row>
    <row r="29" spans="1:13" ht="30.75" thickBot="1" x14ac:dyDescent="0.3">
      <c r="A29" s="90" t="s">
        <v>816</v>
      </c>
      <c r="B29" s="25" t="s">
        <v>818</v>
      </c>
      <c r="C29" s="91">
        <v>163.19999999999999</v>
      </c>
      <c r="D29" s="88">
        <f t="shared" si="0"/>
        <v>32521.607627129997</v>
      </c>
      <c r="E29" s="127" t="s">
        <v>22</v>
      </c>
      <c r="F29" s="128"/>
      <c r="I29" s="88">
        <v>31421.843118000001</v>
      </c>
      <c r="K29" s="30"/>
      <c r="L29" s="30"/>
      <c r="M29" s="32"/>
    </row>
    <row r="30" spans="1:13" ht="30.75" thickBot="1" x14ac:dyDescent="0.3">
      <c r="A30" s="90" t="s">
        <v>816</v>
      </c>
      <c r="B30" s="25" t="s">
        <v>818</v>
      </c>
      <c r="C30" s="91">
        <v>163.30000000000001</v>
      </c>
      <c r="D30" s="88">
        <f t="shared" si="0"/>
        <v>42525.400467644999</v>
      </c>
      <c r="E30" s="127" t="s">
        <v>22</v>
      </c>
      <c r="F30" s="128"/>
      <c r="I30" s="88">
        <v>41087.343446999999</v>
      </c>
      <c r="K30" s="30"/>
      <c r="L30" s="30"/>
      <c r="M30" s="32"/>
    </row>
    <row r="31" spans="1:13" ht="30.75" thickBot="1" x14ac:dyDescent="0.3">
      <c r="A31" s="90" t="s">
        <v>816</v>
      </c>
      <c r="B31" s="25" t="s">
        <v>818</v>
      </c>
      <c r="C31" s="91">
        <v>163.4</v>
      </c>
      <c r="D31" s="88">
        <f t="shared" si="0"/>
        <v>67949.654224049998</v>
      </c>
      <c r="E31" s="127" t="s">
        <v>22</v>
      </c>
      <c r="F31" s="128"/>
      <c r="I31" s="88">
        <v>65651.839829999997</v>
      </c>
      <c r="K31" s="30"/>
      <c r="L31" s="30"/>
      <c r="M31" s="32"/>
    </row>
    <row r="32" spans="1:13" ht="30.75" thickBot="1" x14ac:dyDescent="0.3">
      <c r="A32" s="90" t="s">
        <v>819</v>
      </c>
      <c r="B32" s="25" t="s">
        <v>820</v>
      </c>
      <c r="C32" s="91">
        <v>160.1</v>
      </c>
      <c r="D32" s="88">
        <f t="shared" si="0"/>
        <v>28618.906715999998</v>
      </c>
      <c r="E32" s="130" t="s">
        <v>16</v>
      </c>
      <c r="F32" s="128"/>
      <c r="I32" s="88">
        <v>27651.117600000001</v>
      </c>
      <c r="K32" s="30"/>
      <c r="L32" s="30"/>
      <c r="M32" s="32"/>
    </row>
    <row r="33" spans="1:13" ht="30.75" thickBot="1" x14ac:dyDescent="0.3">
      <c r="A33" s="90" t="s">
        <v>819</v>
      </c>
      <c r="B33" s="25" t="s">
        <v>820</v>
      </c>
      <c r="C33" s="91">
        <v>160.19999999999999</v>
      </c>
      <c r="D33" s="88">
        <f t="shared" si="0"/>
        <v>33180.382460969995</v>
      </c>
      <c r="E33" s="130" t="s">
        <v>16</v>
      </c>
      <c r="F33" s="128"/>
      <c r="I33" s="88">
        <v>32058.340541999998</v>
      </c>
      <c r="K33" s="30"/>
      <c r="L33" s="30"/>
      <c r="M33" s="32"/>
    </row>
    <row r="34" spans="1:13" ht="30.75" thickBot="1" x14ac:dyDescent="0.3">
      <c r="A34" s="90" t="s">
        <v>819</v>
      </c>
      <c r="B34" s="25" t="s">
        <v>820</v>
      </c>
      <c r="C34" s="91">
        <v>160.30000000000001</v>
      </c>
      <c r="D34" s="88">
        <f t="shared" si="0"/>
        <v>47389.26466093499</v>
      </c>
      <c r="E34" s="130" t="s">
        <v>16</v>
      </c>
      <c r="F34" s="128"/>
      <c r="I34" s="88">
        <v>45786.729140999996</v>
      </c>
      <c r="K34" s="30"/>
      <c r="L34" s="30"/>
      <c r="M34" s="32"/>
    </row>
    <row r="35" spans="1:13" ht="30.75" thickBot="1" x14ac:dyDescent="0.3">
      <c r="A35" s="90" t="s">
        <v>819</v>
      </c>
      <c r="B35" s="25" t="s">
        <v>820</v>
      </c>
      <c r="C35" s="91">
        <v>160.4</v>
      </c>
      <c r="D35" s="88">
        <f t="shared" si="0"/>
        <v>93151.166489504991</v>
      </c>
      <c r="E35" s="130" t="s">
        <v>16</v>
      </c>
      <c r="F35" s="128"/>
      <c r="I35" s="88">
        <v>90001.127043</v>
      </c>
      <c r="K35" s="30"/>
      <c r="L35" s="30"/>
      <c r="M35" s="32"/>
    </row>
    <row r="36" spans="1:13" ht="30.75" thickBot="1" x14ac:dyDescent="0.3">
      <c r="A36" s="90" t="s">
        <v>819</v>
      </c>
      <c r="B36" s="25" t="s">
        <v>821</v>
      </c>
      <c r="C36" s="91">
        <v>167.1</v>
      </c>
      <c r="D36" s="88">
        <f t="shared" si="0"/>
        <v>23976.434065229998</v>
      </c>
      <c r="E36" s="130" t="s">
        <v>16</v>
      </c>
      <c r="F36" s="128"/>
      <c r="I36" s="88">
        <v>23165.636778</v>
      </c>
      <c r="K36" s="30"/>
      <c r="L36" s="30"/>
      <c r="M36" s="32"/>
    </row>
    <row r="37" spans="1:13" ht="30.75" thickBot="1" x14ac:dyDescent="0.3">
      <c r="A37" s="90" t="s">
        <v>819</v>
      </c>
      <c r="B37" s="25" t="s">
        <v>821</v>
      </c>
      <c r="C37" s="91">
        <v>167.2</v>
      </c>
      <c r="D37" s="88">
        <f t="shared" si="0"/>
        <v>27082.665402660001</v>
      </c>
      <c r="E37" s="130" t="s">
        <v>16</v>
      </c>
      <c r="F37" s="128"/>
      <c r="I37" s="88">
        <v>26166.826476000002</v>
      </c>
      <c r="K37" s="30"/>
      <c r="L37" s="30"/>
      <c r="M37" s="32"/>
    </row>
    <row r="38" spans="1:13" ht="30.75" thickBot="1" x14ac:dyDescent="0.3">
      <c r="A38" s="90" t="s">
        <v>819</v>
      </c>
      <c r="B38" s="25" t="s">
        <v>821</v>
      </c>
      <c r="C38" s="91">
        <v>167.3</v>
      </c>
      <c r="D38" s="88">
        <f t="shared" si="0"/>
        <v>34056.498992039997</v>
      </c>
      <c r="E38" s="130" t="s">
        <v>16</v>
      </c>
      <c r="F38" s="128"/>
      <c r="I38" s="88">
        <v>32904.829943999997</v>
      </c>
      <c r="K38" s="30"/>
      <c r="L38" s="30"/>
      <c r="M38" s="32"/>
    </row>
    <row r="39" spans="1:13" ht="30.75" thickBot="1" x14ac:dyDescent="0.3">
      <c r="A39" s="90" t="s">
        <v>819</v>
      </c>
      <c r="B39" s="25" t="s">
        <v>821</v>
      </c>
      <c r="C39" s="91">
        <v>167.4</v>
      </c>
      <c r="D39" s="88">
        <f t="shared" si="0"/>
        <v>65816.060730434983</v>
      </c>
      <c r="E39" s="130" t="s">
        <v>16</v>
      </c>
      <c r="F39" s="128"/>
      <c r="I39" s="88">
        <v>63590.396840999994</v>
      </c>
      <c r="K39" s="30"/>
      <c r="L39" s="30"/>
      <c r="M39" s="32"/>
    </row>
    <row r="40" spans="1:13" ht="15.75" thickBot="1" x14ac:dyDescent="0.3">
      <c r="A40" s="92" t="s">
        <v>822</v>
      </c>
      <c r="B40" s="25" t="s">
        <v>822</v>
      </c>
      <c r="C40" s="93">
        <v>194.1</v>
      </c>
      <c r="D40" s="88">
        <f t="shared" si="0"/>
        <v>4015.4216050349996</v>
      </c>
      <c r="E40" s="130" t="s">
        <v>16</v>
      </c>
      <c r="F40" s="128"/>
      <c r="I40" s="88">
        <v>3879.6344009999998</v>
      </c>
      <c r="K40" s="30"/>
      <c r="L40" s="30"/>
      <c r="M40" s="32"/>
    </row>
    <row r="41" spans="1:13" ht="15.75" thickBot="1" x14ac:dyDescent="0.3">
      <c r="A41" s="92" t="s">
        <v>822</v>
      </c>
      <c r="B41" s="25" t="s">
        <v>822</v>
      </c>
      <c r="C41" s="93">
        <v>194.2</v>
      </c>
      <c r="D41" s="88">
        <f t="shared" si="0"/>
        <v>5307.3222525450001</v>
      </c>
      <c r="E41" s="130" t="s">
        <v>16</v>
      </c>
      <c r="F41" s="128"/>
      <c r="I41" s="88">
        <v>5127.8475870000002</v>
      </c>
      <c r="K41" s="30"/>
      <c r="L41" s="30"/>
      <c r="M41" s="32"/>
    </row>
    <row r="42" spans="1:13" ht="15.75" thickBot="1" x14ac:dyDescent="0.3">
      <c r="A42" s="92" t="s">
        <v>822</v>
      </c>
      <c r="B42" s="25" t="s">
        <v>822</v>
      </c>
      <c r="C42" s="93">
        <v>194.3</v>
      </c>
      <c r="D42" s="88">
        <f t="shared" si="0"/>
        <v>7677.1567214099987</v>
      </c>
      <c r="E42" s="130" t="s">
        <v>16</v>
      </c>
      <c r="F42" s="128"/>
      <c r="I42" s="88">
        <v>7417.5427259999997</v>
      </c>
      <c r="K42" s="30"/>
      <c r="L42" s="30"/>
      <c r="M42" s="32"/>
    </row>
    <row r="43" spans="1:13" ht="15.75" thickBot="1" x14ac:dyDescent="0.3">
      <c r="A43" s="92" t="s">
        <v>822</v>
      </c>
      <c r="B43" s="25" t="s">
        <v>822</v>
      </c>
      <c r="C43" s="93">
        <v>194.4</v>
      </c>
      <c r="D43" s="88">
        <f t="shared" si="0"/>
        <v>12557.895270075</v>
      </c>
      <c r="E43" s="130" t="s">
        <v>16</v>
      </c>
      <c r="F43" s="128"/>
      <c r="I43" s="88">
        <v>12133.232145</v>
      </c>
      <c r="K43" s="30"/>
      <c r="L43" s="30"/>
      <c r="M43" s="32"/>
    </row>
    <row r="44" spans="1:13" ht="15.75" thickBot="1" x14ac:dyDescent="0.3">
      <c r="A44" s="92" t="s">
        <v>823</v>
      </c>
      <c r="B44" s="25" t="s">
        <v>824</v>
      </c>
      <c r="C44" s="93">
        <v>196.1</v>
      </c>
      <c r="D44" s="88">
        <f t="shared" si="0"/>
        <v>3537.5398608149999</v>
      </c>
      <c r="E44" s="130" t="s">
        <v>16</v>
      </c>
      <c r="F44" s="128"/>
      <c r="I44" s="88">
        <v>3417.9129090000001</v>
      </c>
      <c r="K44" s="30"/>
      <c r="L44" s="30"/>
      <c r="M44" s="32"/>
    </row>
    <row r="45" spans="1:13" ht="15.75" thickBot="1" x14ac:dyDescent="0.3">
      <c r="A45" s="92" t="s">
        <v>823</v>
      </c>
      <c r="B45" s="25" t="s">
        <v>824</v>
      </c>
      <c r="C45" s="93">
        <v>196.2</v>
      </c>
      <c r="D45" s="88">
        <f t="shared" si="0"/>
        <v>4490.6034523949993</v>
      </c>
      <c r="E45" s="130" t="s">
        <v>16</v>
      </c>
      <c r="F45" s="128"/>
      <c r="I45" s="88">
        <v>4338.7472969999999</v>
      </c>
      <c r="K45" s="30"/>
      <c r="L45" s="30"/>
      <c r="M45" s="32"/>
    </row>
    <row r="46" spans="1:13" ht="15.75" thickBot="1" x14ac:dyDescent="0.3">
      <c r="A46" s="92" t="s">
        <v>823</v>
      </c>
      <c r="B46" s="25" t="s">
        <v>824</v>
      </c>
      <c r="C46" s="93">
        <v>196.3</v>
      </c>
      <c r="D46" s="88">
        <f t="shared" si="0"/>
        <v>6836.1388495199981</v>
      </c>
      <c r="E46" s="130" t="s">
        <v>16</v>
      </c>
      <c r="F46" s="128"/>
      <c r="I46" s="88">
        <v>6604.9650719999991</v>
      </c>
      <c r="K46" s="30"/>
      <c r="L46" s="30"/>
      <c r="M46" s="32"/>
    </row>
    <row r="47" spans="1:13" ht="15.75" thickBot="1" x14ac:dyDescent="0.3">
      <c r="A47" s="92" t="s">
        <v>823</v>
      </c>
      <c r="B47" s="25" t="s">
        <v>824</v>
      </c>
      <c r="C47" s="93">
        <v>196.4</v>
      </c>
      <c r="D47" s="88">
        <f t="shared" si="0"/>
        <v>13437.386672219998</v>
      </c>
      <c r="E47" s="130" t="s">
        <v>16</v>
      </c>
      <c r="F47" s="128"/>
      <c r="I47" s="88">
        <v>12982.982291999999</v>
      </c>
      <c r="K47" s="30"/>
      <c r="L47" s="30"/>
      <c r="M47" s="32"/>
    </row>
    <row r="48" spans="1:13" ht="30.75" thickBot="1" x14ac:dyDescent="0.3">
      <c r="A48" s="24" t="s">
        <v>825</v>
      </c>
      <c r="B48" s="25" t="s">
        <v>825</v>
      </c>
      <c r="C48" s="93">
        <v>201.1</v>
      </c>
      <c r="D48" s="88">
        <f t="shared" si="0"/>
        <v>3620.5616892599996</v>
      </c>
      <c r="E48" s="130" t="s">
        <v>16</v>
      </c>
      <c r="F48" s="128"/>
      <c r="I48" s="88">
        <v>3498.1272359999998</v>
      </c>
      <c r="K48" s="30"/>
      <c r="L48" s="30"/>
      <c r="M48" s="32"/>
    </row>
    <row r="49" spans="1:13" ht="30.75" thickBot="1" x14ac:dyDescent="0.3">
      <c r="A49" s="24" t="s">
        <v>825</v>
      </c>
      <c r="B49" s="25" t="s">
        <v>825</v>
      </c>
      <c r="C49" s="93">
        <v>201.2</v>
      </c>
      <c r="D49" s="88">
        <f t="shared" si="0"/>
        <v>4741.6938603749995</v>
      </c>
      <c r="E49" s="130" t="s">
        <v>16</v>
      </c>
      <c r="F49" s="128"/>
      <c r="I49" s="88">
        <v>4581.3467250000003</v>
      </c>
      <c r="K49" s="30"/>
      <c r="L49" s="30"/>
      <c r="M49" s="32"/>
    </row>
    <row r="50" spans="1:13" ht="30.75" thickBot="1" x14ac:dyDescent="0.3">
      <c r="A50" s="24" t="s">
        <v>825</v>
      </c>
      <c r="B50" s="25" t="s">
        <v>825</v>
      </c>
      <c r="C50" s="93">
        <v>201.3</v>
      </c>
      <c r="D50" s="88">
        <f t="shared" si="0"/>
        <v>6996.1077384749988</v>
      </c>
      <c r="E50" s="130" t="s">
        <v>16</v>
      </c>
      <c r="F50" s="128"/>
      <c r="I50" s="88">
        <v>6759.5243849999997</v>
      </c>
      <c r="K50" s="30"/>
      <c r="L50" s="30"/>
      <c r="M50" s="32"/>
    </row>
    <row r="51" spans="1:13" ht="30.75" thickBot="1" x14ac:dyDescent="0.3">
      <c r="A51" s="24" t="s">
        <v>825</v>
      </c>
      <c r="B51" s="25" t="s">
        <v>825</v>
      </c>
      <c r="C51" s="93">
        <v>201.4</v>
      </c>
      <c r="D51" s="88">
        <f t="shared" si="0"/>
        <v>12536.971069409998</v>
      </c>
      <c r="E51" s="130" t="s">
        <v>16</v>
      </c>
      <c r="F51" s="128"/>
      <c r="I51" s="88">
        <v>12113.015525999999</v>
      </c>
      <c r="K51" s="30"/>
      <c r="L51" s="30"/>
      <c r="M51" s="32"/>
    </row>
    <row r="52" spans="1:13" ht="15.75" thickBot="1" x14ac:dyDescent="0.3">
      <c r="A52" s="92" t="s">
        <v>826</v>
      </c>
      <c r="B52" s="25" t="s">
        <v>827</v>
      </c>
      <c r="C52" s="93">
        <v>230.1</v>
      </c>
      <c r="D52" s="88">
        <f t="shared" si="0"/>
        <v>10507.99857912</v>
      </c>
      <c r="E52" s="130" t="s">
        <v>16</v>
      </c>
      <c r="F52" s="128"/>
      <c r="I52" s="88">
        <v>10152.655632</v>
      </c>
      <c r="K52" s="30"/>
      <c r="L52" s="30"/>
      <c r="M52" s="32"/>
    </row>
    <row r="53" spans="1:13" ht="15.75" thickBot="1" x14ac:dyDescent="0.3">
      <c r="A53" s="92" t="s">
        <v>826</v>
      </c>
      <c r="B53" s="25" t="s">
        <v>827</v>
      </c>
      <c r="C53" s="93">
        <v>230.2</v>
      </c>
      <c r="D53" s="88">
        <f t="shared" si="0"/>
        <v>14716.462809644998</v>
      </c>
      <c r="E53" s="130" t="s">
        <v>16</v>
      </c>
      <c r="F53" s="128"/>
      <c r="I53" s="88">
        <v>14218.804646999999</v>
      </c>
      <c r="K53" s="30"/>
      <c r="L53" s="30"/>
      <c r="M53" s="32"/>
    </row>
    <row r="54" spans="1:13" ht="15.75" thickBot="1" x14ac:dyDescent="0.3">
      <c r="A54" s="92" t="s">
        <v>826</v>
      </c>
      <c r="B54" s="25" t="s">
        <v>827</v>
      </c>
      <c r="C54" s="93">
        <v>230.3</v>
      </c>
      <c r="D54" s="88">
        <f t="shared" si="0"/>
        <v>22681.833520859996</v>
      </c>
      <c r="E54" s="130" t="s">
        <v>16</v>
      </c>
      <c r="F54" s="128"/>
      <c r="I54" s="88">
        <v>21914.814995999997</v>
      </c>
      <c r="K54" s="30"/>
      <c r="L54" s="30"/>
      <c r="M54" s="32"/>
    </row>
    <row r="55" spans="1:13" ht="15.75" thickBot="1" x14ac:dyDescent="0.3">
      <c r="A55" s="92" t="s">
        <v>826</v>
      </c>
      <c r="B55" s="25" t="s">
        <v>827</v>
      </c>
      <c r="C55" s="93">
        <v>230.4</v>
      </c>
      <c r="D55" s="88">
        <f t="shared" si="0"/>
        <v>43412.991560369999</v>
      </c>
      <c r="E55" s="130" t="s">
        <v>16</v>
      </c>
      <c r="F55" s="128"/>
      <c r="I55" s="88">
        <v>41944.919382</v>
      </c>
      <c r="K55" s="30"/>
      <c r="L55" s="30"/>
      <c r="M55" s="32"/>
    </row>
    <row r="56" spans="1:13" ht="15.75" thickBot="1" x14ac:dyDescent="0.3">
      <c r="A56" s="92" t="s">
        <v>826</v>
      </c>
      <c r="B56" s="25" t="s">
        <v>828</v>
      </c>
      <c r="C56" s="93">
        <v>231.1</v>
      </c>
      <c r="D56" s="88">
        <f t="shared" si="0"/>
        <v>10657.842854849998</v>
      </c>
      <c r="E56" s="130" t="s">
        <v>16</v>
      </c>
      <c r="F56" s="128"/>
      <c r="I56" s="88">
        <v>10297.432709999999</v>
      </c>
      <c r="K56" s="30"/>
      <c r="L56" s="30"/>
      <c r="M56" s="32"/>
    </row>
    <row r="57" spans="1:13" ht="15.75" thickBot="1" x14ac:dyDescent="0.3">
      <c r="A57" s="92" t="s">
        <v>826</v>
      </c>
      <c r="B57" s="25" t="s">
        <v>828</v>
      </c>
      <c r="C57" s="93">
        <v>231.2</v>
      </c>
      <c r="D57" s="88">
        <f t="shared" si="0"/>
        <v>13923.36810702</v>
      </c>
      <c r="E57" s="130" t="s">
        <v>16</v>
      </c>
      <c r="F57" s="128"/>
      <c r="I57" s="88">
        <v>13452.529572000001</v>
      </c>
      <c r="K57" s="30"/>
      <c r="L57" s="30"/>
      <c r="M57" s="32"/>
    </row>
    <row r="58" spans="1:13" ht="15.75" thickBot="1" x14ac:dyDescent="0.3">
      <c r="A58" s="92" t="s">
        <v>826</v>
      </c>
      <c r="B58" s="25" t="s">
        <v>828</v>
      </c>
      <c r="C58" s="93">
        <v>231.3</v>
      </c>
      <c r="D58" s="88">
        <f t="shared" si="0"/>
        <v>21769.268382179998</v>
      </c>
      <c r="E58" s="130" t="s">
        <v>16</v>
      </c>
      <c r="F58" s="128"/>
      <c r="I58" s="88">
        <v>21033.109548</v>
      </c>
      <c r="K58" s="30"/>
      <c r="L58" s="30"/>
      <c r="M58" s="32"/>
    </row>
    <row r="59" spans="1:13" ht="15.75" thickBot="1" x14ac:dyDescent="0.3">
      <c r="A59" s="92" t="s">
        <v>826</v>
      </c>
      <c r="B59" s="25" t="s">
        <v>828</v>
      </c>
      <c r="C59" s="93">
        <v>231.4</v>
      </c>
      <c r="D59" s="88">
        <f t="shared" si="0"/>
        <v>37268.701281224996</v>
      </c>
      <c r="E59" s="130" t="s">
        <v>16</v>
      </c>
      <c r="F59" s="128"/>
      <c r="I59" s="88">
        <v>36008.407034999997</v>
      </c>
      <c r="K59" s="30"/>
      <c r="L59" s="30"/>
      <c r="M59" s="32"/>
    </row>
    <row r="60" spans="1:13" ht="30.75" thickBot="1" x14ac:dyDescent="0.3">
      <c r="A60" s="92" t="s">
        <v>829</v>
      </c>
      <c r="B60" s="25" t="s">
        <v>830</v>
      </c>
      <c r="C60" s="93">
        <v>253.1</v>
      </c>
      <c r="D60" s="88">
        <f t="shared" si="0"/>
        <v>4597.2493783649998</v>
      </c>
      <c r="E60" s="130" t="s">
        <v>16</v>
      </c>
      <c r="F60" s="128"/>
      <c r="I60" s="88">
        <v>4441.7868390000003</v>
      </c>
      <c r="K60" s="30"/>
      <c r="L60" s="30"/>
      <c r="M60" s="32"/>
    </row>
    <row r="61" spans="1:13" ht="30.75" thickBot="1" x14ac:dyDescent="0.3">
      <c r="A61" s="92" t="s">
        <v>829</v>
      </c>
      <c r="B61" s="25" t="s">
        <v>830</v>
      </c>
      <c r="C61" s="93">
        <v>253.2</v>
      </c>
      <c r="D61" s="88">
        <f t="shared" si="0"/>
        <v>5933.0233498499992</v>
      </c>
      <c r="E61" s="130" t="s">
        <v>16</v>
      </c>
      <c r="F61" s="128"/>
      <c r="I61" s="88">
        <v>5732.3897099999995</v>
      </c>
      <c r="K61" s="30"/>
      <c r="L61" s="30"/>
      <c r="M61" s="32"/>
    </row>
    <row r="62" spans="1:13" ht="30.75" thickBot="1" x14ac:dyDescent="0.3">
      <c r="A62" s="92" t="s">
        <v>829</v>
      </c>
      <c r="B62" s="25" t="s">
        <v>830</v>
      </c>
      <c r="C62" s="93">
        <v>253.3</v>
      </c>
      <c r="D62" s="88">
        <f t="shared" si="0"/>
        <v>8750.365723259998</v>
      </c>
      <c r="E62" s="130" t="s">
        <v>16</v>
      </c>
      <c r="F62" s="128"/>
      <c r="I62" s="88">
        <v>8454.4596359999996</v>
      </c>
      <c r="K62" s="30"/>
      <c r="L62" s="30"/>
      <c r="M62" s="32"/>
    </row>
    <row r="63" spans="1:13" ht="30.75" thickBot="1" x14ac:dyDescent="0.3">
      <c r="A63" s="92" t="s">
        <v>829</v>
      </c>
      <c r="B63" s="25" t="s">
        <v>830</v>
      </c>
      <c r="C63" s="93">
        <v>253.4</v>
      </c>
      <c r="D63" s="88">
        <f t="shared" si="0"/>
        <v>15971.914849544997</v>
      </c>
      <c r="E63" s="130" t="s">
        <v>16</v>
      </c>
      <c r="F63" s="128"/>
      <c r="I63" s="88">
        <v>15431.801786999999</v>
      </c>
      <c r="K63" s="30"/>
      <c r="L63" s="30"/>
      <c r="M63" s="32"/>
    </row>
    <row r="64" spans="1:13" ht="30.75" thickBot="1" x14ac:dyDescent="0.3">
      <c r="A64" s="92" t="s">
        <v>831</v>
      </c>
      <c r="B64" s="25" t="s">
        <v>832</v>
      </c>
      <c r="C64" s="93">
        <v>220.1</v>
      </c>
      <c r="D64" s="88">
        <f t="shared" si="0"/>
        <v>10935.257257214998</v>
      </c>
      <c r="E64" s="130" t="s">
        <v>16</v>
      </c>
      <c r="F64" s="128"/>
      <c r="I64" s="88">
        <v>10565.465948999999</v>
      </c>
      <c r="K64" s="30"/>
      <c r="L64" s="30"/>
      <c r="M64" s="32"/>
    </row>
    <row r="65" spans="1:13" ht="30.75" thickBot="1" x14ac:dyDescent="0.3">
      <c r="A65" s="92" t="s">
        <v>831</v>
      </c>
      <c r="B65" s="25" t="s">
        <v>832</v>
      </c>
      <c r="C65" s="93">
        <v>220.2</v>
      </c>
      <c r="D65" s="88">
        <f t="shared" si="0"/>
        <v>16232.454896534999</v>
      </c>
      <c r="E65" s="130" t="s">
        <v>16</v>
      </c>
      <c r="F65" s="128"/>
      <c r="I65" s="88">
        <v>15683.531300999999</v>
      </c>
      <c r="K65" s="30"/>
      <c r="L65" s="30"/>
      <c r="M65" s="32"/>
    </row>
    <row r="66" spans="1:13" ht="30.75" thickBot="1" x14ac:dyDescent="0.3">
      <c r="A66" s="92" t="s">
        <v>831</v>
      </c>
      <c r="B66" s="25" t="s">
        <v>832</v>
      </c>
      <c r="C66" s="93">
        <v>220.3</v>
      </c>
      <c r="D66" s="88">
        <f t="shared" si="0"/>
        <v>26114.75237835</v>
      </c>
      <c r="E66" s="130" t="s">
        <v>16</v>
      </c>
      <c r="F66" s="128"/>
      <c r="I66" s="88">
        <v>25231.644810000002</v>
      </c>
      <c r="K66" s="30"/>
      <c r="L66" s="30"/>
      <c r="M66" s="32"/>
    </row>
    <row r="67" spans="1:13" ht="30.75" thickBot="1" x14ac:dyDescent="0.3">
      <c r="A67" s="92" t="s">
        <v>831</v>
      </c>
      <c r="B67" s="25" t="s">
        <v>832</v>
      </c>
      <c r="C67" s="93">
        <v>220.4</v>
      </c>
      <c r="D67" s="88">
        <f t="shared" si="0"/>
        <v>47859.721688789999</v>
      </c>
      <c r="E67" s="130" t="s">
        <v>16</v>
      </c>
      <c r="F67" s="128"/>
      <c r="I67" s="88">
        <v>46241.276994</v>
      </c>
      <c r="K67" s="30"/>
      <c r="L67" s="30"/>
      <c r="M67" s="32"/>
    </row>
    <row r="68" spans="1:13" ht="30.75" thickBot="1" x14ac:dyDescent="0.3">
      <c r="A68" s="92" t="s">
        <v>831</v>
      </c>
      <c r="B68" s="25" t="s">
        <v>833</v>
      </c>
      <c r="C68" s="93">
        <v>222.1</v>
      </c>
      <c r="D68" s="88">
        <f t="shared" si="0"/>
        <v>5638.0596178949991</v>
      </c>
      <c r="E68" s="130" t="s">
        <v>16</v>
      </c>
      <c r="F68" s="128"/>
      <c r="I68" s="88">
        <v>5447.4005969999998</v>
      </c>
      <c r="K68" s="30"/>
      <c r="L68" s="30"/>
      <c r="M68" s="32"/>
    </row>
    <row r="69" spans="1:13" ht="30.75" thickBot="1" x14ac:dyDescent="0.3">
      <c r="A69" s="92" t="s">
        <v>831</v>
      </c>
      <c r="B69" s="25" t="s">
        <v>833</v>
      </c>
      <c r="C69" s="93">
        <v>222.2</v>
      </c>
      <c r="D69" s="88">
        <f t="shared" si="0"/>
        <v>9825.5996477549998</v>
      </c>
      <c r="E69" s="130" t="s">
        <v>16</v>
      </c>
      <c r="F69" s="128"/>
      <c r="I69" s="88">
        <v>9493.332993</v>
      </c>
      <c r="K69" s="30"/>
      <c r="L69" s="30"/>
      <c r="M69" s="32"/>
    </row>
    <row r="70" spans="1:13" ht="30.75" thickBot="1" x14ac:dyDescent="0.3">
      <c r="A70" s="92" t="s">
        <v>831</v>
      </c>
      <c r="B70" s="25" t="s">
        <v>833</v>
      </c>
      <c r="C70" s="93">
        <v>222.3</v>
      </c>
      <c r="D70" s="88">
        <f t="shared" si="0"/>
        <v>15610.80364452</v>
      </c>
      <c r="E70" s="130" t="s">
        <v>16</v>
      </c>
      <c r="F70" s="128"/>
      <c r="I70" s="88">
        <v>15082.902072000001</v>
      </c>
      <c r="K70" s="30"/>
      <c r="L70" s="30"/>
      <c r="M70" s="32"/>
    </row>
    <row r="71" spans="1:13" ht="30.75" thickBot="1" x14ac:dyDescent="0.3">
      <c r="A71" s="92" t="s">
        <v>831</v>
      </c>
      <c r="B71" s="25" t="s">
        <v>833</v>
      </c>
      <c r="C71" s="93">
        <v>222.4</v>
      </c>
      <c r="D71" s="88">
        <f t="shared" si="0"/>
        <v>33029.863211024996</v>
      </c>
      <c r="E71" s="130" t="s">
        <v>16</v>
      </c>
      <c r="F71" s="128"/>
      <c r="I71" s="88">
        <v>31912.911315000001</v>
      </c>
      <c r="K71" s="30"/>
      <c r="L71" s="30"/>
      <c r="M71" s="32"/>
    </row>
    <row r="72" spans="1:13" ht="15.75" thickBot="1" x14ac:dyDescent="0.3">
      <c r="A72" s="92" t="s">
        <v>831</v>
      </c>
      <c r="B72" s="25" t="s">
        <v>834</v>
      </c>
      <c r="C72" s="93">
        <v>242.1</v>
      </c>
      <c r="D72" s="88">
        <f t="shared" si="0"/>
        <v>4543.9264153799995</v>
      </c>
      <c r="E72" s="130" t="s">
        <v>16</v>
      </c>
      <c r="F72" s="128"/>
      <c r="I72" s="88">
        <v>4390.2670680000001</v>
      </c>
      <c r="K72" s="30"/>
      <c r="L72" s="30"/>
      <c r="M72" s="32"/>
    </row>
    <row r="73" spans="1:13" ht="15.75" thickBot="1" x14ac:dyDescent="0.3">
      <c r="A73" s="92" t="s">
        <v>831</v>
      </c>
      <c r="B73" s="25" t="s">
        <v>834</v>
      </c>
      <c r="C73" s="93">
        <v>242.2</v>
      </c>
      <c r="D73" s="88">
        <f t="shared" si="0"/>
        <v>5914.1240718299987</v>
      </c>
      <c r="E73" s="130" t="s">
        <v>16</v>
      </c>
      <c r="F73" s="128"/>
      <c r="I73" s="88">
        <v>5714.1295379999992</v>
      </c>
      <c r="K73" s="30"/>
      <c r="L73" s="30"/>
      <c r="M73" s="32"/>
    </row>
    <row r="74" spans="1:13" ht="15.75" thickBot="1" x14ac:dyDescent="0.3">
      <c r="A74" s="92" t="s">
        <v>831</v>
      </c>
      <c r="B74" s="25" t="s">
        <v>834</v>
      </c>
      <c r="C74" s="93">
        <v>242.3</v>
      </c>
      <c r="D74" s="88">
        <f t="shared" si="0"/>
        <v>8622.7955966249992</v>
      </c>
      <c r="E74" s="130" t="s">
        <v>16</v>
      </c>
      <c r="F74" s="128"/>
      <c r="I74" s="88">
        <v>8331.2034750000003</v>
      </c>
      <c r="K74" s="30"/>
      <c r="L74" s="30"/>
      <c r="M74" s="32"/>
    </row>
    <row r="75" spans="1:13" ht="15.75" thickBot="1" x14ac:dyDescent="0.3">
      <c r="A75" s="92" t="s">
        <v>831</v>
      </c>
      <c r="B75" s="25" t="s">
        <v>834</v>
      </c>
      <c r="C75" s="93">
        <v>242.4</v>
      </c>
      <c r="D75" s="88">
        <f t="shared" si="0"/>
        <v>18904.677813720002</v>
      </c>
      <c r="E75" s="130" t="s">
        <v>16</v>
      </c>
      <c r="F75" s="128"/>
      <c r="I75" s="88">
        <v>18265.389192000002</v>
      </c>
      <c r="K75" s="30"/>
      <c r="L75" s="30"/>
      <c r="M75" s="32"/>
    </row>
    <row r="76" spans="1:13" ht="15.75" thickBot="1" x14ac:dyDescent="0.3">
      <c r="A76" s="92" t="s">
        <v>831</v>
      </c>
      <c r="B76" s="25" t="s">
        <v>835</v>
      </c>
      <c r="C76" s="93">
        <v>243.1</v>
      </c>
      <c r="D76" s="88">
        <f t="shared" si="0"/>
        <v>4327.259692364999</v>
      </c>
      <c r="E76" s="130" t="s">
        <v>16</v>
      </c>
      <c r="F76" s="128"/>
      <c r="I76" s="88">
        <v>4180.9272389999996</v>
      </c>
      <c r="K76" s="30"/>
      <c r="L76" s="30"/>
      <c r="M76" s="32"/>
    </row>
    <row r="77" spans="1:13" ht="15.75" thickBot="1" x14ac:dyDescent="0.3">
      <c r="A77" s="92" t="s">
        <v>831</v>
      </c>
      <c r="B77" s="25" t="s">
        <v>835</v>
      </c>
      <c r="C77" s="93">
        <v>243.2</v>
      </c>
      <c r="D77" s="88">
        <f t="shared" si="0"/>
        <v>5531.4136919249995</v>
      </c>
      <c r="E77" s="130" t="s">
        <v>16</v>
      </c>
      <c r="F77" s="128"/>
      <c r="I77" s="88">
        <v>5344.3610550000003</v>
      </c>
      <c r="K77" s="30"/>
      <c r="L77" s="30"/>
      <c r="M77" s="32"/>
    </row>
    <row r="78" spans="1:13" ht="15.75" thickBot="1" x14ac:dyDescent="0.3">
      <c r="A78" s="92" t="s">
        <v>831</v>
      </c>
      <c r="B78" s="25" t="s">
        <v>835</v>
      </c>
      <c r="C78" s="93">
        <v>243.3</v>
      </c>
      <c r="D78" s="88">
        <f t="shared" si="0"/>
        <v>8277.8837727599985</v>
      </c>
      <c r="E78" s="130" t="s">
        <v>16</v>
      </c>
      <c r="F78" s="128"/>
      <c r="I78" s="88">
        <v>7997.9553359999991</v>
      </c>
      <c r="K78" s="30"/>
      <c r="L78" s="30"/>
      <c r="M78" s="32"/>
    </row>
    <row r="79" spans="1:13" ht="15.75" thickBot="1" x14ac:dyDescent="0.3">
      <c r="A79" s="92" t="s">
        <v>831</v>
      </c>
      <c r="B79" s="25" t="s">
        <v>835</v>
      </c>
      <c r="C79" s="93">
        <v>243.4</v>
      </c>
      <c r="D79" s="88">
        <f t="shared" si="0"/>
        <v>17944.864479989999</v>
      </c>
      <c r="E79" s="130" t="s">
        <v>16</v>
      </c>
      <c r="F79" s="128"/>
      <c r="I79" s="88">
        <v>17338.033314</v>
      </c>
      <c r="K79" s="30"/>
      <c r="L79" s="30"/>
      <c r="M79" s="32"/>
    </row>
    <row r="80" spans="1:13" ht="30.75" thickBot="1" x14ac:dyDescent="0.3">
      <c r="A80" s="92" t="s">
        <v>836</v>
      </c>
      <c r="B80" s="25" t="s">
        <v>837</v>
      </c>
      <c r="C80" s="93">
        <v>303.10000000000002</v>
      </c>
      <c r="D80" s="88">
        <f t="shared" si="0"/>
        <v>33997.101261119999</v>
      </c>
      <c r="E80" s="127" t="s">
        <v>22</v>
      </c>
      <c r="F80" s="128"/>
      <c r="I80" s="88">
        <v>32847.440832</v>
      </c>
      <c r="K80" s="30"/>
      <c r="L80" s="30"/>
      <c r="M80" s="32"/>
    </row>
    <row r="81" spans="1:13" ht="30.75" thickBot="1" x14ac:dyDescent="0.3">
      <c r="A81" s="92" t="s">
        <v>836</v>
      </c>
      <c r="B81" s="25" t="s">
        <v>837</v>
      </c>
      <c r="C81" s="93">
        <v>303.2</v>
      </c>
      <c r="D81" s="88">
        <f t="shared" ref="D81:D144" si="1">$I81*1.035</f>
        <v>42162.264339975001</v>
      </c>
      <c r="E81" s="127" t="s">
        <v>22</v>
      </c>
      <c r="F81" s="128"/>
      <c r="I81" s="88">
        <v>40736.487285000003</v>
      </c>
      <c r="K81" s="30"/>
      <c r="L81" s="30"/>
      <c r="M81" s="32"/>
    </row>
    <row r="82" spans="1:13" ht="30.75" thickBot="1" x14ac:dyDescent="0.3">
      <c r="A82" s="92" t="s">
        <v>836</v>
      </c>
      <c r="B82" s="25" t="s">
        <v>837</v>
      </c>
      <c r="C82" s="93">
        <v>303.3</v>
      </c>
      <c r="D82" s="88">
        <f t="shared" si="1"/>
        <v>61143.214239989997</v>
      </c>
      <c r="E82" s="127" t="s">
        <v>22</v>
      </c>
      <c r="F82" s="128"/>
      <c r="I82" s="88">
        <v>59075.569314</v>
      </c>
      <c r="K82" s="30"/>
      <c r="L82" s="30"/>
      <c r="M82" s="32"/>
    </row>
    <row r="83" spans="1:13" ht="30.75" thickBot="1" x14ac:dyDescent="0.3">
      <c r="A83" s="92" t="s">
        <v>836</v>
      </c>
      <c r="B83" s="25" t="s">
        <v>837</v>
      </c>
      <c r="C83" s="93">
        <v>303.39999999999998</v>
      </c>
      <c r="D83" s="88">
        <f t="shared" si="1"/>
        <v>75886.001044019999</v>
      </c>
      <c r="E83" s="127" t="s">
        <v>22</v>
      </c>
      <c r="F83" s="128"/>
      <c r="I83" s="88">
        <v>73319.807772</v>
      </c>
      <c r="K83" s="30"/>
      <c r="L83" s="30"/>
      <c r="M83" s="32"/>
    </row>
    <row r="84" spans="1:13" ht="30.75" thickBot="1" x14ac:dyDescent="0.3">
      <c r="A84" s="92" t="s">
        <v>836</v>
      </c>
      <c r="B84" s="25" t="s">
        <v>838</v>
      </c>
      <c r="C84" s="93">
        <v>304.10000000000002</v>
      </c>
      <c r="D84" s="88">
        <f t="shared" si="1"/>
        <v>20684.584818674997</v>
      </c>
      <c r="E84" s="127" t="s">
        <v>22</v>
      </c>
      <c r="F84" s="128"/>
      <c r="I84" s="88">
        <v>19985.106104999999</v>
      </c>
      <c r="K84" s="30"/>
      <c r="L84" s="30"/>
      <c r="M84" s="32"/>
    </row>
    <row r="85" spans="1:13" ht="30.75" thickBot="1" x14ac:dyDescent="0.3">
      <c r="A85" s="92" t="s">
        <v>836</v>
      </c>
      <c r="B85" s="25" t="s">
        <v>838</v>
      </c>
      <c r="C85" s="93">
        <v>304.2</v>
      </c>
      <c r="D85" s="88">
        <f t="shared" si="1"/>
        <v>25217.711646614996</v>
      </c>
      <c r="E85" s="127" t="s">
        <v>22</v>
      </c>
      <c r="F85" s="128"/>
      <c r="I85" s="88">
        <v>24364.938789</v>
      </c>
      <c r="K85" s="30"/>
      <c r="L85" s="30"/>
      <c r="M85" s="32"/>
    </row>
    <row r="86" spans="1:13" ht="30.75" thickBot="1" x14ac:dyDescent="0.3">
      <c r="A86" s="92" t="s">
        <v>836</v>
      </c>
      <c r="B86" s="25" t="s">
        <v>838</v>
      </c>
      <c r="C86" s="93">
        <v>304.3</v>
      </c>
      <c r="D86" s="88">
        <f t="shared" si="1"/>
        <v>39277.424545064998</v>
      </c>
      <c r="E86" s="127" t="s">
        <v>22</v>
      </c>
      <c r="F86" s="128"/>
      <c r="I86" s="88">
        <v>37949.202459</v>
      </c>
      <c r="K86" s="30"/>
      <c r="L86" s="30"/>
      <c r="M86" s="32"/>
    </row>
    <row r="87" spans="1:13" ht="30.75" thickBot="1" x14ac:dyDescent="0.3">
      <c r="A87" s="92" t="s">
        <v>836</v>
      </c>
      <c r="B87" s="25" t="s">
        <v>838</v>
      </c>
      <c r="C87" s="93">
        <v>304.39999999999998</v>
      </c>
      <c r="D87" s="88">
        <f t="shared" si="1"/>
        <v>59926.910704559989</v>
      </c>
      <c r="E87" s="127" t="s">
        <v>22</v>
      </c>
      <c r="F87" s="128"/>
      <c r="I87" s="88">
        <v>57900.396815999993</v>
      </c>
      <c r="K87" s="30"/>
      <c r="L87" s="30"/>
      <c r="M87" s="32"/>
    </row>
    <row r="88" spans="1:13" ht="30.75" thickBot="1" x14ac:dyDescent="0.3">
      <c r="A88" s="92" t="s">
        <v>839</v>
      </c>
      <c r="B88" s="25" t="s">
        <v>840</v>
      </c>
      <c r="C88" s="93">
        <v>321.10000000000002</v>
      </c>
      <c r="D88" s="88">
        <f t="shared" si="1"/>
        <v>12859.608744179997</v>
      </c>
      <c r="E88" s="127" t="s">
        <v>22</v>
      </c>
      <c r="F88" s="128"/>
      <c r="I88" s="88">
        <v>12424.742747999999</v>
      </c>
      <c r="K88" s="30"/>
      <c r="L88" s="30"/>
      <c r="M88" s="32"/>
    </row>
    <row r="89" spans="1:13" ht="30.75" thickBot="1" x14ac:dyDescent="0.3">
      <c r="A89" s="92" t="s">
        <v>839</v>
      </c>
      <c r="B89" s="25" t="s">
        <v>840</v>
      </c>
      <c r="C89" s="93">
        <v>321.2</v>
      </c>
      <c r="D89" s="88">
        <f t="shared" si="1"/>
        <v>16160.232655529999</v>
      </c>
      <c r="E89" s="127" t="s">
        <v>22</v>
      </c>
      <c r="F89" s="128"/>
      <c r="I89" s="88">
        <v>15613.751358</v>
      </c>
      <c r="K89" s="30"/>
      <c r="L89" s="30"/>
      <c r="M89" s="32"/>
    </row>
    <row r="90" spans="1:13" ht="30.75" thickBot="1" x14ac:dyDescent="0.3">
      <c r="A90" s="92" t="s">
        <v>839</v>
      </c>
      <c r="B90" s="25" t="s">
        <v>840</v>
      </c>
      <c r="C90" s="93">
        <v>321.3</v>
      </c>
      <c r="D90" s="88">
        <f t="shared" si="1"/>
        <v>24249.798622304999</v>
      </c>
      <c r="E90" s="127" t="s">
        <v>22</v>
      </c>
      <c r="F90" s="128"/>
      <c r="I90" s="88">
        <v>23429.757122999999</v>
      </c>
      <c r="K90" s="30"/>
      <c r="L90" s="30"/>
      <c r="M90" s="32"/>
    </row>
    <row r="91" spans="1:13" ht="30.75" thickBot="1" x14ac:dyDescent="0.3">
      <c r="A91" s="92" t="s">
        <v>839</v>
      </c>
      <c r="B91" s="25" t="s">
        <v>840</v>
      </c>
      <c r="C91" s="93">
        <v>321.39999999999998</v>
      </c>
      <c r="D91" s="88">
        <f t="shared" si="1"/>
        <v>41991.495863579992</v>
      </c>
      <c r="E91" s="127" t="s">
        <v>22</v>
      </c>
      <c r="F91" s="128"/>
      <c r="I91" s="88">
        <v>40571.493587999998</v>
      </c>
      <c r="K91" s="30"/>
      <c r="L91" s="30"/>
      <c r="M91" s="32"/>
    </row>
    <row r="92" spans="1:13" ht="15.75" thickBot="1" x14ac:dyDescent="0.3">
      <c r="A92" s="92" t="s">
        <v>841</v>
      </c>
      <c r="B92" s="25" t="s">
        <v>842</v>
      </c>
      <c r="C92" s="93">
        <v>301.10000000000002</v>
      </c>
      <c r="D92" s="88">
        <f t="shared" si="1"/>
        <v>11837.697782669999</v>
      </c>
      <c r="E92" s="127" t="s">
        <v>22</v>
      </c>
      <c r="F92" s="128"/>
      <c r="I92" s="88">
        <v>11437.389161999999</v>
      </c>
      <c r="K92" s="30"/>
      <c r="L92" s="30"/>
      <c r="M92" s="32"/>
    </row>
    <row r="93" spans="1:13" ht="15.75" thickBot="1" x14ac:dyDescent="0.3">
      <c r="A93" s="92" t="s">
        <v>841</v>
      </c>
      <c r="B93" s="25" t="s">
        <v>842</v>
      </c>
      <c r="C93" s="93">
        <v>301.2</v>
      </c>
      <c r="D93" s="88">
        <f t="shared" si="1"/>
        <v>12543.720811559999</v>
      </c>
      <c r="E93" s="127" t="s">
        <v>22</v>
      </c>
      <c r="F93" s="128"/>
      <c r="I93" s="88">
        <v>12119.537016</v>
      </c>
      <c r="K93" s="30"/>
      <c r="L93" s="30"/>
      <c r="M93" s="32"/>
    </row>
    <row r="94" spans="1:13" ht="15.75" thickBot="1" x14ac:dyDescent="0.3">
      <c r="A94" s="92" t="s">
        <v>841</v>
      </c>
      <c r="B94" s="25" t="s">
        <v>842</v>
      </c>
      <c r="C94" s="93">
        <v>301.3</v>
      </c>
      <c r="D94" s="88">
        <f t="shared" si="1"/>
        <v>17969.838525944997</v>
      </c>
      <c r="E94" s="127" t="s">
        <v>22</v>
      </c>
      <c r="F94" s="128"/>
      <c r="I94" s="88">
        <v>17362.162827</v>
      </c>
      <c r="K94" s="30"/>
      <c r="L94" s="30"/>
      <c r="M94" s="32"/>
    </row>
    <row r="95" spans="1:13" ht="15.75" thickBot="1" x14ac:dyDescent="0.3">
      <c r="A95" s="92" t="s">
        <v>841</v>
      </c>
      <c r="B95" s="25" t="s">
        <v>842</v>
      </c>
      <c r="C95" s="93">
        <v>301.39999999999998</v>
      </c>
      <c r="D95" s="88">
        <f t="shared" si="1"/>
        <v>26589.93422571</v>
      </c>
      <c r="E95" s="127" t="s">
        <v>22</v>
      </c>
      <c r="F95" s="128"/>
      <c r="I95" s="88">
        <v>25690.757706</v>
      </c>
      <c r="K95" s="30"/>
      <c r="L95" s="30"/>
      <c r="M95" s="32"/>
    </row>
    <row r="96" spans="1:13" ht="15.75" thickBot="1" x14ac:dyDescent="0.3">
      <c r="A96" s="92" t="s">
        <v>843</v>
      </c>
      <c r="B96" s="25" t="s">
        <v>844</v>
      </c>
      <c r="C96" s="93">
        <v>302.10000000000002</v>
      </c>
      <c r="D96" s="88">
        <f t="shared" si="1"/>
        <v>10850.885480339997</v>
      </c>
      <c r="E96" s="127" t="s">
        <v>22</v>
      </c>
      <c r="F96" s="128"/>
      <c r="I96" s="88">
        <v>10483.947323999999</v>
      </c>
      <c r="K96" s="30"/>
      <c r="L96" s="30"/>
      <c r="M96" s="32"/>
    </row>
    <row r="97" spans="1:13" ht="15.75" thickBot="1" x14ac:dyDescent="0.3">
      <c r="A97" s="92" t="s">
        <v>843</v>
      </c>
      <c r="B97" s="25" t="s">
        <v>844</v>
      </c>
      <c r="C97" s="93">
        <v>302.2</v>
      </c>
      <c r="D97" s="88">
        <f t="shared" si="1"/>
        <v>12253.481899109998</v>
      </c>
      <c r="E97" s="127" t="s">
        <v>22</v>
      </c>
      <c r="F97" s="128"/>
      <c r="I97" s="88">
        <v>11839.112945999999</v>
      </c>
      <c r="K97" s="30"/>
      <c r="L97" s="30"/>
      <c r="M97" s="32"/>
    </row>
    <row r="98" spans="1:13" ht="15.75" thickBot="1" x14ac:dyDescent="0.3">
      <c r="A98" s="92" t="s">
        <v>843</v>
      </c>
      <c r="B98" s="25" t="s">
        <v>844</v>
      </c>
      <c r="C98" s="93">
        <v>302.3</v>
      </c>
      <c r="D98" s="88">
        <f t="shared" si="1"/>
        <v>17442.683664029999</v>
      </c>
      <c r="E98" s="127" t="s">
        <v>22</v>
      </c>
      <c r="F98" s="128"/>
      <c r="I98" s="88">
        <v>16852.834458000001</v>
      </c>
      <c r="K98" s="30"/>
      <c r="L98" s="30"/>
      <c r="M98" s="32"/>
    </row>
    <row r="99" spans="1:13" ht="15.75" thickBot="1" x14ac:dyDescent="0.3">
      <c r="A99" s="92" t="s">
        <v>843</v>
      </c>
      <c r="B99" s="25" t="s">
        <v>844</v>
      </c>
      <c r="C99" s="93">
        <v>302.39999999999998</v>
      </c>
      <c r="D99" s="88">
        <f t="shared" si="1"/>
        <v>27604.420470854995</v>
      </c>
      <c r="E99" s="127" t="s">
        <v>22</v>
      </c>
      <c r="F99" s="128"/>
      <c r="I99" s="88">
        <v>26670.937652999997</v>
      </c>
      <c r="K99" s="30"/>
      <c r="L99" s="30"/>
      <c r="M99" s="32"/>
    </row>
    <row r="100" spans="1:13" ht="30.75" thickBot="1" x14ac:dyDescent="0.3">
      <c r="A100" s="92" t="s">
        <v>845</v>
      </c>
      <c r="B100" s="25" t="s">
        <v>846</v>
      </c>
      <c r="C100" s="93">
        <v>317.10000000000002</v>
      </c>
      <c r="D100" s="88">
        <f t="shared" si="1"/>
        <v>7486.8139927799984</v>
      </c>
      <c r="E100" s="127" t="s">
        <v>16</v>
      </c>
      <c r="F100" s="128"/>
      <c r="I100" s="88">
        <v>7233.6367079999991</v>
      </c>
      <c r="K100" s="30"/>
      <c r="L100" s="30"/>
      <c r="M100" s="32"/>
    </row>
    <row r="101" spans="1:13" ht="30.75" thickBot="1" x14ac:dyDescent="0.3">
      <c r="A101" s="92" t="s">
        <v>845</v>
      </c>
      <c r="B101" s="25" t="s">
        <v>846</v>
      </c>
      <c r="C101" s="93">
        <v>317.2</v>
      </c>
      <c r="D101" s="88">
        <f t="shared" si="1"/>
        <v>10120.563379709998</v>
      </c>
      <c r="E101" s="127" t="s">
        <v>16</v>
      </c>
      <c r="F101" s="128"/>
      <c r="I101" s="88">
        <v>9778.3221059999996</v>
      </c>
      <c r="K101" s="30"/>
      <c r="L101" s="30"/>
      <c r="M101" s="32"/>
    </row>
    <row r="102" spans="1:13" ht="30.75" thickBot="1" x14ac:dyDescent="0.3">
      <c r="A102" s="92" t="s">
        <v>845</v>
      </c>
      <c r="B102" s="25" t="s">
        <v>846</v>
      </c>
      <c r="C102" s="93">
        <v>317.3</v>
      </c>
      <c r="D102" s="88">
        <f t="shared" si="1"/>
        <v>16166.307423464996</v>
      </c>
      <c r="E102" s="127" t="s">
        <v>16</v>
      </c>
      <c r="F102" s="128"/>
      <c r="I102" s="88">
        <v>15619.620698999997</v>
      </c>
      <c r="K102" s="30"/>
      <c r="L102" s="30"/>
      <c r="M102" s="32"/>
    </row>
    <row r="103" spans="1:13" ht="30.75" thickBot="1" x14ac:dyDescent="0.3">
      <c r="A103" s="92" t="s">
        <v>845</v>
      </c>
      <c r="B103" s="25" t="s">
        <v>846</v>
      </c>
      <c r="C103" s="93">
        <v>317.39999999999998</v>
      </c>
      <c r="D103" s="88">
        <f t="shared" si="1"/>
        <v>32172.645957974994</v>
      </c>
      <c r="E103" s="127" t="s">
        <v>16</v>
      </c>
      <c r="F103" s="128"/>
      <c r="I103" s="88">
        <v>31084.682084999997</v>
      </c>
      <c r="K103" s="30"/>
      <c r="L103" s="30"/>
      <c r="M103" s="32"/>
    </row>
    <row r="104" spans="1:13" ht="15.75" thickBot="1" x14ac:dyDescent="0.3">
      <c r="A104" s="94" t="s">
        <v>47</v>
      </c>
      <c r="B104" s="25" t="s">
        <v>847</v>
      </c>
      <c r="C104" s="93">
        <v>403.1</v>
      </c>
      <c r="D104" s="88">
        <f t="shared" si="1"/>
        <v>7925.5472325299988</v>
      </c>
      <c r="E104" s="127" t="s">
        <v>16</v>
      </c>
      <c r="F104" s="128"/>
      <c r="I104" s="88">
        <v>7657.5335579999992</v>
      </c>
      <c r="K104" s="30"/>
      <c r="L104" s="30"/>
      <c r="M104" s="32"/>
    </row>
    <row r="105" spans="1:13" ht="15.75" thickBot="1" x14ac:dyDescent="0.3">
      <c r="A105" s="94" t="s">
        <v>47</v>
      </c>
      <c r="B105" s="25" t="s">
        <v>847</v>
      </c>
      <c r="C105" s="93">
        <v>403.2</v>
      </c>
      <c r="D105" s="88">
        <f t="shared" si="1"/>
        <v>9671.7055267349988</v>
      </c>
      <c r="E105" s="127" t="s">
        <v>16</v>
      </c>
      <c r="F105" s="128"/>
      <c r="I105" s="88">
        <v>9344.6430209999999</v>
      </c>
      <c r="K105" s="30"/>
      <c r="L105" s="30"/>
      <c r="M105" s="32"/>
    </row>
    <row r="106" spans="1:13" ht="15.75" thickBot="1" x14ac:dyDescent="0.3">
      <c r="A106" s="94" t="s">
        <v>47</v>
      </c>
      <c r="B106" s="25" t="s">
        <v>847</v>
      </c>
      <c r="C106" s="93">
        <v>403.3</v>
      </c>
      <c r="D106" s="88">
        <f t="shared" si="1"/>
        <v>15402.911586299999</v>
      </c>
      <c r="E106" s="127" t="s">
        <v>16</v>
      </c>
      <c r="F106" s="128"/>
      <c r="I106" s="88">
        <v>14882.04018</v>
      </c>
      <c r="K106" s="30"/>
      <c r="L106" s="30"/>
      <c r="M106" s="32"/>
    </row>
    <row r="107" spans="1:13" ht="15.75" thickBot="1" x14ac:dyDescent="0.3">
      <c r="A107" s="94" t="s">
        <v>47</v>
      </c>
      <c r="B107" s="25" t="s">
        <v>847</v>
      </c>
      <c r="C107" s="91">
        <v>403.4</v>
      </c>
      <c r="D107" s="88">
        <f t="shared" si="1"/>
        <v>47481.736128389995</v>
      </c>
      <c r="E107" s="127" t="s">
        <v>16</v>
      </c>
      <c r="F107" s="128"/>
      <c r="I107" s="88">
        <v>45876.073554000002</v>
      </c>
      <c r="K107" s="30"/>
      <c r="L107" s="30"/>
      <c r="M107" s="32"/>
    </row>
    <row r="108" spans="1:13" ht="15.75" thickBot="1" x14ac:dyDescent="0.3">
      <c r="A108" s="90" t="s">
        <v>848</v>
      </c>
      <c r="B108" s="25" t="s">
        <v>848</v>
      </c>
      <c r="C108" s="91">
        <v>420.1</v>
      </c>
      <c r="D108" s="88">
        <f t="shared" si="1"/>
        <v>3586.1380042949995</v>
      </c>
      <c r="E108" s="127" t="s">
        <v>16</v>
      </c>
      <c r="F108" s="128"/>
      <c r="I108" s="88">
        <v>3464.8676369999998</v>
      </c>
      <c r="K108" s="30"/>
      <c r="L108" s="30"/>
      <c r="M108" s="32"/>
    </row>
    <row r="109" spans="1:13" ht="15.75" thickBot="1" x14ac:dyDescent="0.3">
      <c r="A109" s="90" t="s">
        <v>848</v>
      </c>
      <c r="B109" s="25" t="s">
        <v>848</v>
      </c>
      <c r="C109" s="91">
        <v>420.2</v>
      </c>
      <c r="D109" s="88">
        <f t="shared" si="1"/>
        <v>4324.5597955049998</v>
      </c>
      <c r="E109" s="127" t="s">
        <v>16</v>
      </c>
      <c r="F109" s="128"/>
      <c r="I109" s="88">
        <v>4178.3186430000005</v>
      </c>
      <c r="K109" s="30"/>
      <c r="L109" s="30"/>
      <c r="M109" s="32"/>
    </row>
    <row r="110" spans="1:13" ht="15.75" thickBot="1" x14ac:dyDescent="0.3">
      <c r="A110" s="90" t="s">
        <v>848</v>
      </c>
      <c r="B110" s="25" t="s">
        <v>848</v>
      </c>
      <c r="C110" s="93">
        <v>420.3</v>
      </c>
      <c r="D110" s="88">
        <f t="shared" si="1"/>
        <v>6550.6247565749991</v>
      </c>
      <c r="E110" s="127" t="s">
        <v>16</v>
      </c>
      <c r="F110" s="128"/>
      <c r="I110" s="88">
        <v>6329.1060449999995</v>
      </c>
      <c r="K110" s="30"/>
      <c r="L110" s="30"/>
      <c r="M110" s="32"/>
    </row>
    <row r="111" spans="1:13" ht="15.75" thickBot="1" x14ac:dyDescent="0.3">
      <c r="A111" s="90" t="s">
        <v>848</v>
      </c>
      <c r="B111" s="25" t="s">
        <v>848</v>
      </c>
      <c r="C111" s="91">
        <v>420.4</v>
      </c>
      <c r="D111" s="88">
        <f t="shared" si="1"/>
        <v>14158.259133839998</v>
      </c>
      <c r="E111" s="127" t="s">
        <v>16</v>
      </c>
      <c r="F111" s="128"/>
      <c r="I111" s="88">
        <v>13679.477423999999</v>
      </c>
      <c r="M111" s="32"/>
    </row>
    <row r="112" spans="1:13" ht="15.75" thickBot="1" x14ac:dyDescent="0.3">
      <c r="A112" s="90" t="s">
        <v>849</v>
      </c>
      <c r="B112" s="25" t="s">
        <v>850</v>
      </c>
      <c r="C112" s="91">
        <v>308.10000000000002</v>
      </c>
      <c r="D112" s="88">
        <f t="shared" si="1"/>
        <v>10057.115803499999</v>
      </c>
      <c r="E112" s="127" t="s">
        <v>16</v>
      </c>
      <c r="F112" s="128"/>
      <c r="I112" s="88">
        <v>9717.0200999999997</v>
      </c>
      <c r="M112" s="32"/>
    </row>
    <row r="113" spans="1:13" ht="15.75" thickBot="1" x14ac:dyDescent="0.3">
      <c r="A113" s="90" t="s">
        <v>849</v>
      </c>
      <c r="B113" s="25" t="s">
        <v>850</v>
      </c>
      <c r="C113" s="91">
        <v>308.2</v>
      </c>
      <c r="D113" s="88">
        <f t="shared" si="1"/>
        <v>11888.320848795</v>
      </c>
      <c r="E113" s="127" t="s">
        <v>16</v>
      </c>
      <c r="F113" s="128"/>
      <c r="I113" s="88">
        <v>11486.300337000001</v>
      </c>
      <c r="M113" s="32"/>
    </row>
    <row r="114" spans="1:13" ht="15.75" thickBot="1" x14ac:dyDescent="0.3">
      <c r="A114" s="90" t="s">
        <v>849</v>
      </c>
      <c r="B114" s="25" t="s">
        <v>850</v>
      </c>
      <c r="C114" s="91">
        <v>308.3</v>
      </c>
      <c r="D114" s="88">
        <f t="shared" si="1"/>
        <v>15595.954211789998</v>
      </c>
      <c r="E114" s="127" t="s">
        <v>16</v>
      </c>
      <c r="F114" s="128"/>
      <c r="I114" s="88">
        <v>15068.554794</v>
      </c>
      <c r="M114" s="32"/>
    </row>
    <row r="115" spans="1:13" ht="15.75" thickBot="1" x14ac:dyDescent="0.3">
      <c r="A115" s="90" t="s">
        <v>849</v>
      </c>
      <c r="B115" s="25" t="s">
        <v>850</v>
      </c>
      <c r="C115" s="91">
        <v>308.39999999999998</v>
      </c>
      <c r="D115" s="88">
        <f t="shared" si="1"/>
        <v>24112.103882444997</v>
      </c>
      <c r="E115" s="127" t="s">
        <v>16</v>
      </c>
      <c r="F115" s="128"/>
      <c r="I115" s="88">
        <v>23296.718726999999</v>
      </c>
      <c r="M115" s="32"/>
    </row>
    <row r="116" spans="1:13" ht="30.75" thickBot="1" x14ac:dyDescent="0.3">
      <c r="A116" s="90" t="s">
        <v>849</v>
      </c>
      <c r="B116" s="25" t="s">
        <v>851</v>
      </c>
      <c r="C116" s="91">
        <v>309.10000000000002</v>
      </c>
      <c r="D116" s="88">
        <f t="shared" si="1"/>
        <v>10856.960248275</v>
      </c>
      <c r="E116" s="127" t="s">
        <v>16</v>
      </c>
      <c r="F116" s="128"/>
      <c r="I116" s="88">
        <v>10489.816665</v>
      </c>
      <c r="M116" s="32"/>
    </row>
    <row r="117" spans="1:13" ht="30.75" thickBot="1" x14ac:dyDescent="0.3">
      <c r="A117" s="90" t="s">
        <v>849</v>
      </c>
      <c r="B117" s="25" t="s">
        <v>851</v>
      </c>
      <c r="C117" s="91">
        <v>309.2</v>
      </c>
      <c r="D117" s="88">
        <f t="shared" si="1"/>
        <v>14182.558205579999</v>
      </c>
      <c r="E117" s="127" t="s">
        <v>16</v>
      </c>
      <c r="F117" s="128"/>
      <c r="I117" s="88">
        <v>13702.954787999999</v>
      </c>
      <c r="M117" s="32"/>
    </row>
    <row r="118" spans="1:13" ht="30.75" thickBot="1" x14ac:dyDescent="0.3">
      <c r="A118" s="90" t="s">
        <v>849</v>
      </c>
      <c r="B118" s="25" t="s">
        <v>851</v>
      </c>
      <c r="C118" s="91">
        <v>309.3</v>
      </c>
      <c r="D118" s="88">
        <f t="shared" si="1"/>
        <v>19634.999914349999</v>
      </c>
      <c r="E118" s="127" t="s">
        <v>16</v>
      </c>
      <c r="F118" s="128"/>
      <c r="I118" s="88">
        <v>18971.01441</v>
      </c>
      <c r="M118" s="32"/>
    </row>
    <row r="119" spans="1:13" ht="30.75" thickBot="1" x14ac:dyDescent="0.3">
      <c r="A119" s="90" t="s">
        <v>849</v>
      </c>
      <c r="B119" s="25" t="s">
        <v>851</v>
      </c>
      <c r="C119" s="91">
        <v>309.39999999999998</v>
      </c>
      <c r="D119" s="88">
        <f t="shared" si="1"/>
        <v>33931.628762264998</v>
      </c>
      <c r="E119" s="127" t="s">
        <v>16</v>
      </c>
      <c r="F119" s="128"/>
      <c r="I119" s="88">
        <v>32784.182378999998</v>
      </c>
      <c r="M119" s="32"/>
    </row>
    <row r="120" spans="1:13" ht="30.75" thickBot="1" x14ac:dyDescent="0.3">
      <c r="A120" s="90" t="s">
        <v>849</v>
      </c>
      <c r="B120" s="25" t="s">
        <v>852</v>
      </c>
      <c r="C120" s="91">
        <v>341.1</v>
      </c>
      <c r="D120" s="88">
        <f t="shared" si="1"/>
        <v>4017.4465276799992</v>
      </c>
      <c r="E120" s="127" t="s">
        <v>16</v>
      </c>
      <c r="F120" s="128"/>
      <c r="I120" s="88">
        <v>3881.5908479999994</v>
      </c>
      <c r="M120" s="32"/>
    </row>
    <row r="121" spans="1:13" ht="30.75" thickBot="1" x14ac:dyDescent="0.3">
      <c r="A121" s="90" t="s">
        <v>849</v>
      </c>
      <c r="B121" s="25" t="s">
        <v>852</v>
      </c>
      <c r="C121" s="91">
        <v>341.2</v>
      </c>
      <c r="D121" s="88">
        <f t="shared" si="1"/>
        <v>4731.5692471499997</v>
      </c>
      <c r="E121" s="127" t="s">
        <v>16</v>
      </c>
      <c r="F121" s="128"/>
      <c r="I121" s="88">
        <v>4571.5644899999998</v>
      </c>
      <c r="M121" s="32"/>
    </row>
    <row r="122" spans="1:13" ht="30.75" thickBot="1" x14ac:dyDescent="0.3">
      <c r="A122" s="90" t="s">
        <v>849</v>
      </c>
      <c r="B122" s="25" t="s">
        <v>852</v>
      </c>
      <c r="C122" s="91">
        <v>341.3</v>
      </c>
      <c r="D122" s="88">
        <f t="shared" si="1"/>
        <v>6084.8925482249997</v>
      </c>
      <c r="E122" s="127" t="s">
        <v>16</v>
      </c>
      <c r="F122" s="128"/>
      <c r="I122" s="88">
        <v>5879.123235</v>
      </c>
      <c r="M122" s="32"/>
    </row>
    <row r="123" spans="1:13" ht="30.75" thickBot="1" x14ac:dyDescent="0.3">
      <c r="A123" s="90" t="s">
        <v>849</v>
      </c>
      <c r="B123" s="25" t="s">
        <v>852</v>
      </c>
      <c r="C123" s="91">
        <v>341.4</v>
      </c>
      <c r="D123" s="88">
        <f t="shared" si="1"/>
        <v>14347.251914039998</v>
      </c>
      <c r="E123" s="127" t="s">
        <v>16</v>
      </c>
      <c r="F123" s="128"/>
      <c r="I123" s="88">
        <v>13862.079143999999</v>
      </c>
      <c r="M123" s="32"/>
    </row>
    <row r="124" spans="1:13" ht="30.75" thickBot="1" x14ac:dyDescent="0.3">
      <c r="A124" s="90" t="s">
        <v>853</v>
      </c>
      <c r="B124" s="25" t="s">
        <v>854</v>
      </c>
      <c r="C124" s="91">
        <v>405.1</v>
      </c>
      <c r="D124" s="88">
        <f t="shared" si="1"/>
        <v>11008.154472434999</v>
      </c>
      <c r="E124" s="127" t="s">
        <v>16</v>
      </c>
      <c r="F124" s="128"/>
      <c r="I124" s="88">
        <v>10635.898041</v>
      </c>
      <c r="M124" s="32"/>
    </row>
    <row r="125" spans="1:13" ht="30.75" thickBot="1" x14ac:dyDescent="0.3">
      <c r="A125" s="90" t="s">
        <v>853</v>
      </c>
      <c r="B125" s="25" t="s">
        <v>854</v>
      </c>
      <c r="C125" s="91">
        <v>405.2</v>
      </c>
      <c r="D125" s="88">
        <f t="shared" si="1"/>
        <v>13830.221665349998</v>
      </c>
      <c r="E125" s="127" t="s">
        <v>16</v>
      </c>
      <c r="F125" s="128"/>
      <c r="I125" s="88">
        <v>13362.533009999999</v>
      </c>
      <c r="M125" s="32"/>
    </row>
    <row r="126" spans="1:13" ht="30.75" thickBot="1" x14ac:dyDescent="0.3">
      <c r="A126" s="90" t="s">
        <v>853</v>
      </c>
      <c r="B126" s="25" t="s">
        <v>854</v>
      </c>
      <c r="C126" s="91">
        <v>405.3</v>
      </c>
      <c r="D126" s="88">
        <f t="shared" si="1"/>
        <v>20405.145493664997</v>
      </c>
      <c r="E126" s="127" t="s">
        <v>16</v>
      </c>
      <c r="F126" s="128"/>
      <c r="I126" s="88">
        <v>19715.116418999998</v>
      </c>
      <c r="M126" s="32"/>
    </row>
    <row r="127" spans="1:13" ht="30.75" thickBot="1" x14ac:dyDescent="0.3">
      <c r="A127" s="90" t="s">
        <v>853</v>
      </c>
      <c r="B127" s="25" t="s">
        <v>854</v>
      </c>
      <c r="C127" s="91">
        <v>405.4</v>
      </c>
      <c r="D127" s="88">
        <f t="shared" si="1"/>
        <v>43538.536764359997</v>
      </c>
      <c r="E127" s="127" t="s">
        <v>16</v>
      </c>
      <c r="F127" s="128"/>
      <c r="I127" s="88">
        <v>42066.219096000001</v>
      </c>
      <c r="M127" s="32"/>
    </row>
    <row r="128" spans="1:13" ht="30.75" thickBot="1" x14ac:dyDescent="0.3">
      <c r="A128" s="90" t="s">
        <v>853</v>
      </c>
      <c r="B128" s="25" t="s">
        <v>855</v>
      </c>
      <c r="C128" s="91">
        <v>423.1</v>
      </c>
      <c r="D128" s="88">
        <f t="shared" si="1"/>
        <v>8616.0458544749981</v>
      </c>
      <c r="E128" s="127" t="s">
        <v>16</v>
      </c>
      <c r="F128" s="128"/>
      <c r="I128" s="88">
        <v>8324.6819849999993</v>
      </c>
      <c r="M128" s="32"/>
    </row>
    <row r="129" spans="1:13" ht="30.75" thickBot="1" x14ac:dyDescent="0.3">
      <c r="A129" s="90" t="s">
        <v>853</v>
      </c>
      <c r="B129" s="25" t="s">
        <v>855</v>
      </c>
      <c r="C129" s="91">
        <v>423.2</v>
      </c>
      <c r="D129" s="88">
        <f t="shared" si="1"/>
        <v>9860.0233327200003</v>
      </c>
      <c r="E129" s="127" t="s">
        <v>16</v>
      </c>
      <c r="F129" s="128"/>
      <c r="I129" s="88">
        <v>9526.5925920000009</v>
      </c>
      <c r="M129" s="32"/>
    </row>
    <row r="130" spans="1:13" ht="30.75" thickBot="1" x14ac:dyDescent="0.3">
      <c r="A130" s="90" t="s">
        <v>853</v>
      </c>
      <c r="B130" s="25" t="s">
        <v>855</v>
      </c>
      <c r="C130" s="93">
        <v>423.3</v>
      </c>
      <c r="D130" s="88">
        <f t="shared" si="1"/>
        <v>14578.093095570001</v>
      </c>
      <c r="E130" s="127" t="s">
        <v>16</v>
      </c>
      <c r="F130" s="128"/>
      <c r="H130" s="12"/>
      <c r="I130" s="88">
        <v>14085.114102000001</v>
      </c>
      <c r="L130" s="34"/>
      <c r="M130" s="32"/>
    </row>
    <row r="131" spans="1:13" ht="30.75" thickBot="1" x14ac:dyDescent="0.3">
      <c r="A131" s="90" t="s">
        <v>853</v>
      </c>
      <c r="B131" s="25" t="s">
        <v>855</v>
      </c>
      <c r="C131" s="93">
        <v>423.4</v>
      </c>
      <c r="D131" s="88">
        <f t="shared" si="1"/>
        <v>50241.030719309994</v>
      </c>
      <c r="E131" s="127" t="s">
        <v>16</v>
      </c>
      <c r="F131" s="128"/>
      <c r="H131" s="12"/>
      <c r="I131" s="88">
        <v>48542.058665999997</v>
      </c>
      <c r="L131" s="34"/>
      <c r="M131" s="32"/>
    </row>
    <row r="132" spans="1:13" ht="30.75" thickBot="1" x14ac:dyDescent="0.3">
      <c r="A132" s="90" t="s">
        <v>853</v>
      </c>
      <c r="B132" s="25" t="s">
        <v>856</v>
      </c>
      <c r="C132" s="93">
        <v>421.1</v>
      </c>
      <c r="D132" s="88">
        <f t="shared" si="1"/>
        <v>3773.1058618500001</v>
      </c>
      <c r="E132" s="127" t="s">
        <v>16</v>
      </c>
      <c r="F132" s="128"/>
      <c r="H132" s="12"/>
      <c r="I132" s="88">
        <v>3645.5129100000004</v>
      </c>
      <c r="L132" s="34"/>
      <c r="M132" s="32"/>
    </row>
    <row r="133" spans="1:13" ht="30.75" thickBot="1" x14ac:dyDescent="0.3">
      <c r="A133" s="90" t="s">
        <v>853</v>
      </c>
      <c r="B133" s="25" t="s">
        <v>856</v>
      </c>
      <c r="C133" s="93">
        <v>421.2</v>
      </c>
      <c r="D133" s="88">
        <f t="shared" si="1"/>
        <v>5384.9442872699992</v>
      </c>
      <c r="E133" s="127" t="s">
        <v>16</v>
      </c>
      <c r="F133" s="128"/>
      <c r="H133" s="12"/>
      <c r="I133" s="88">
        <v>5202.8447219999998</v>
      </c>
      <c r="L133" s="34"/>
      <c r="M133" s="32"/>
    </row>
    <row r="134" spans="1:13" ht="30.75" thickBot="1" x14ac:dyDescent="0.3">
      <c r="A134" s="90" t="s">
        <v>853</v>
      </c>
      <c r="B134" s="25" t="s">
        <v>856</v>
      </c>
      <c r="C134" s="93">
        <v>421.3</v>
      </c>
      <c r="D134" s="88">
        <f t="shared" si="1"/>
        <v>8716.6170125099998</v>
      </c>
      <c r="E134" s="127" t="s">
        <v>16</v>
      </c>
      <c r="F134" s="128"/>
      <c r="H134" s="12"/>
      <c r="I134" s="88">
        <v>8421.8521860000001</v>
      </c>
      <c r="L134" s="34"/>
      <c r="M134" s="32"/>
    </row>
    <row r="135" spans="1:13" ht="30.75" thickBot="1" x14ac:dyDescent="0.3">
      <c r="A135" s="90" t="s">
        <v>853</v>
      </c>
      <c r="B135" s="25" t="s">
        <v>856</v>
      </c>
      <c r="C135" s="93">
        <v>421.4</v>
      </c>
      <c r="D135" s="88">
        <f t="shared" si="1"/>
        <v>19436.557495139998</v>
      </c>
      <c r="E135" s="127" t="s">
        <v>16</v>
      </c>
      <c r="F135" s="128"/>
      <c r="H135" s="12"/>
      <c r="I135" s="88">
        <v>18779.282604</v>
      </c>
      <c r="L135" s="34"/>
      <c r="M135" s="32"/>
    </row>
    <row r="136" spans="1:13" ht="15.75" thickBot="1" x14ac:dyDescent="0.3">
      <c r="A136" s="92" t="s">
        <v>857</v>
      </c>
      <c r="B136" s="25" t="s">
        <v>858</v>
      </c>
      <c r="C136" s="93">
        <v>470.1</v>
      </c>
      <c r="D136" s="88">
        <f t="shared" si="1"/>
        <v>4007.3219144549994</v>
      </c>
      <c r="E136" s="127" t="s">
        <v>16</v>
      </c>
      <c r="F136" s="128"/>
      <c r="H136" s="12"/>
      <c r="I136" s="88">
        <v>3871.8086129999997</v>
      </c>
      <c r="L136" s="34"/>
      <c r="M136" s="32"/>
    </row>
    <row r="137" spans="1:13" ht="15.75" thickBot="1" x14ac:dyDescent="0.3">
      <c r="A137" s="92" t="s">
        <v>857</v>
      </c>
      <c r="B137" s="25" t="s">
        <v>858</v>
      </c>
      <c r="C137" s="93">
        <v>470.2</v>
      </c>
      <c r="D137" s="88">
        <f t="shared" si="1"/>
        <v>5167.6025900399991</v>
      </c>
      <c r="E137" s="127" t="s">
        <v>16</v>
      </c>
      <c r="F137" s="128"/>
      <c r="H137" s="12"/>
      <c r="I137" s="88">
        <v>4992.8527439999998</v>
      </c>
      <c r="L137" s="34"/>
      <c r="M137" s="32"/>
    </row>
    <row r="138" spans="1:13" ht="15.75" thickBot="1" x14ac:dyDescent="0.3">
      <c r="A138" s="92" t="s">
        <v>857</v>
      </c>
      <c r="B138" s="25" t="s">
        <v>858</v>
      </c>
      <c r="C138" s="93">
        <v>470.3</v>
      </c>
      <c r="D138" s="88">
        <f t="shared" si="1"/>
        <v>7358.5688919300001</v>
      </c>
      <c r="E138" s="127" t="s">
        <v>16</v>
      </c>
      <c r="F138" s="128"/>
      <c r="H138" s="12"/>
      <c r="I138" s="88">
        <v>7109.7283980000002</v>
      </c>
      <c r="L138" s="34"/>
      <c r="M138" s="32"/>
    </row>
    <row r="139" spans="1:13" ht="15.75" thickBot="1" x14ac:dyDescent="0.3">
      <c r="A139" s="92" t="s">
        <v>857</v>
      </c>
      <c r="B139" s="25" t="s">
        <v>858</v>
      </c>
      <c r="C139" s="93">
        <v>470.4</v>
      </c>
      <c r="D139" s="88">
        <f t="shared" si="1"/>
        <v>13973.316198929999</v>
      </c>
      <c r="E139" s="127" t="s">
        <v>16</v>
      </c>
      <c r="F139" s="128"/>
      <c r="H139" s="12"/>
      <c r="I139" s="88">
        <v>13500.788597999999</v>
      </c>
      <c r="L139" s="34"/>
      <c r="M139" s="32"/>
    </row>
    <row r="140" spans="1:13" ht="30.75" thickBot="1" x14ac:dyDescent="0.3">
      <c r="A140" s="90" t="s">
        <v>859</v>
      </c>
      <c r="B140" s="25" t="s">
        <v>860</v>
      </c>
      <c r="C140" s="93">
        <v>512.1</v>
      </c>
      <c r="D140" s="88">
        <f t="shared" si="1"/>
        <v>9630.5320996199989</v>
      </c>
      <c r="E140" s="127" t="s">
        <v>22</v>
      </c>
      <c r="F140" s="128"/>
      <c r="H140" s="12"/>
      <c r="I140" s="88">
        <v>9304.8619319999998</v>
      </c>
      <c r="L140" s="34"/>
      <c r="M140" s="32"/>
    </row>
    <row r="141" spans="1:13" ht="30.75" thickBot="1" x14ac:dyDescent="0.3">
      <c r="A141" s="90" t="s">
        <v>859</v>
      </c>
      <c r="B141" s="25" t="s">
        <v>860</v>
      </c>
      <c r="C141" s="93">
        <v>512.20000000000005</v>
      </c>
      <c r="D141" s="88">
        <f t="shared" si="1"/>
        <v>11096.576094599997</v>
      </c>
      <c r="E141" s="127" t="s">
        <v>22</v>
      </c>
      <c r="F141" s="128"/>
      <c r="H141" s="12"/>
      <c r="I141" s="88">
        <v>10721.329559999998</v>
      </c>
      <c r="L141" s="34"/>
      <c r="M141" s="32"/>
    </row>
    <row r="142" spans="1:13" ht="30.75" thickBot="1" x14ac:dyDescent="0.3">
      <c r="A142" s="90" t="s">
        <v>859</v>
      </c>
      <c r="B142" s="25" t="s">
        <v>860</v>
      </c>
      <c r="C142" s="93">
        <v>512.29999999999995</v>
      </c>
      <c r="D142" s="88">
        <f t="shared" si="1"/>
        <v>17015.424985935002</v>
      </c>
      <c r="E142" s="127" t="s">
        <v>22</v>
      </c>
      <c r="F142" s="128"/>
      <c r="H142" s="12"/>
      <c r="I142" s="88">
        <v>16440.024141000002</v>
      </c>
      <c r="L142" s="34"/>
      <c r="M142" s="32"/>
    </row>
    <row r="143" spans="1:13" ht="30.75" thickBot="1" x14ac:dyDescent="0.3">
      <c r="A143" s="90" t="s">
        <v>859</v>
      </c>
      <c r="B143" s="25" t="s">
        <v>860</v>
      </c>
      <c r="C143" s="93">
        <v>512.4</v>
      </c>
      <c r="D143" s="88">
        <f t="shared" si="1"/>
        <v>32356.913918669998</v>
      </c>
      <c r="E143" s="127" t="s">
        <v>22</v>
      </c>
      <c r="F143" s="128"/>
      <c r="H143" s="12"/>
      <c r="I143" s="88">
        <v>31262.718762</v>
      </c>
      <c r="L143" s="34"/>
      <c r="M143" s="32"/>
    </row>
    <row r="144" spans="1:13" ht="30.75" thickBot="1" x14ac:dyDescent="0.3">
      <c r="A144" s="90" t="s">
        <v>859</v>
      </c>
      <c r="B144" s="25" t="s">
        <v>861</v>
      </c>
      <c r="C144" s="93">
        <v>513.1</v>
      </c>
      <c r="D144" s="88">
        <f t="shared" si="1"/>
        <v>6845.5884885299993</v>
      </c>
      <c r="E144" s="127" t="s">
        <v>22</v>
      </c>
      <c r="F144" s="128"/>
      <c r="H144" s="12"/>
      <c r="I144" s="88">
        <v>6614.0951580000001</v>
      </c>
      <c r="L144" s="34"/>
      <c r="M144" s="32"/>
    </row>
    <row r="145" spans="1:13" ht="30.75" thickBot="1" x14ac:dyDescent="0.3">
      <c r="A145" s="90" t="s">
        <v>859</v>
      </c>
      <c r="B145" s="25" t="s">
        <v>861</v>
      </c>
      <c r="C145" s="93">
        <v>513.20000000000005</v>
      </c>
      <c r="D145" s="88">
        <f t="shared" ref="D145:D155" si="2">$I145*1.035</f>
        <v>8057.1672044549987</v>
      </c>
      <c r="E145" s="127" t="s">
        <v>22</v>
      </c>
      <c r="F145" s="128"/>
      <c r="H145" s="12"/>
      <c r="I145" s="88">
        <v>7784.7026129999995</v>
      </c>
      <c r="L145" s="34"/>
      <c r="M145" s="32"/>
    </row>
    <row r="146" spans="1:13" ht="30.75" thickBot="1" x14ac:dyDescent="0.3">
      <c r="A146" s="90" t="s">
        <v>859</v>
      </c>
      <c r="B146" s="25" t="s">
        <v>861</v>
      </c>
      <c r="C146" s="93">
        <v>513.29999999999995</v>
      </c>
      <c r="D146" s="88">
        <f t="shared" si="2"/>
        <v>14000.315167529996</v>
      </c>
      <c r="E146" s="127" t="s">
        <v>22</v>
      </c>
      <c r="F146" s="128"/>
      <c r="H146" s="12"/>
      <c r="I146" s="88">
        <v>13526.874557999998</v>
      </c>
      <c r="L146" s="34"/>
      <c r="M146" s="32"/>
    </row>
    <row r="147" spans="1:13" ht="30.75" thickBot="1" x14ac:dyDescent="0.3">
      <c r="A147" s="90" t="s">
        <v>859</v>
      </c>
      <c r="B147" s="25" t="s">
        <v>861</v>
      </c>
      <c r="C147" s="93">
        <v>513.4</v>
      </c>
      <c r="D147" s="88">
        <f t="shared" si="2"/>
        <v>26707.379739119999</v>
      </c>
      <c r="E147" s="127" t="s">
        <v>22</v>
      </c>
      <c r="F147" s="128"/>
      <c r="H147" s="12"/>
      <c r="I147" s="88">
        <v>25804.231631999999</v>
      </c>
      <c r="L147" s="34"/>
      <c r="M147" s="32"/>
    </row>
    <row r="148" spans="1:13" ht="30.75" thickBot="1" x14ac:dyDescent="0.3">
      <c r="A148" s="90" t="s">
        <v>859</v>
      </c>
      <c r="B148" s="25" t="s">
        <v>862</v>
      </c>
      <c r="C148" s="93">
        <v>519.1</v>
      </c>
      <c r="D148" s="88">
        <f t="shared" si="2"/>
        <v>4704.5702785499989</v>
      </c>
      <c r="E148" s="127" t="s">
        <v>22</v>
      </c>
      <c r="F148" s="128"/>
      <c r="H148" s="12"/>
      <c r="I148" s="88">
        <v>4545.4785299999994</v>
      </c>
      <c r="L148" s="34"/>
      <c r="M148" s="32"/>
    </row>
    <row r="149" spans="1:13" ht="30.75" thickBot="1" x14ac:dyDescent="0.3">
      <c r="A149" s="90" t="s">
        <v>859</v>
      </c>
      <c r="B149" s="25" t="s">
        <v>862</v>
      </c>
      <c r="C149" s="93">
        <v>519.20000000000005</v>
      </c>
      <c r="D149" s="88">
        <f t="shared" si="2"/>
        <v>6064.6433217749991</v>
      </c>
      <c r="E149" s="127" t="s">
        <v>22</v>
      </c>
      <c r="F149" s="128"/>
      <c r="H149" s="12"/>
      <c r="I149" s="88">
        <v>5859.5587649999998</v>
      </c>
      <c r="L149" s="34"/>
      <c r="M149" s="32"/>
    </row>
    <row r="150" spans="1:13" ht="30.75" thickBot="1" x14ac:dyDescent="0.3">
      <c r="A150" s="90" t="s">
        <v>859</v>
      </c>
      <c r="B150" s="25" t="s">
        <v>862</v>
      </c>
      <c r="C150" s="93">
        <v>519.29999999999995</v>
      </c>
      <c r="D150" s="88">
        <f t="shared" si="2"/>
        <v>13140.39801762</v>
      </c>
      <c r="E150" s="127" t="s">
        <v>22</v>
      </c>
      <c r="F150" s="128"/>
      <c r="H150" s="12"/>
      <c r="I150" s="88">
        <v>12696.036732</v>
      </c>
      <c r="L150" s="34"/>
      <c r="M150" s="32"/>
    </row>
    <row r="151" spans="1:13" ht="30.75" thickBot="1" x14ac:dyDescent="0.3">
      <c r="A151" s="90" t="s">
        <v>859</v>
      </c>
      <c r="B151" s="25" t="s">
        <v>862</v>
      </c>
      <c r="C151" s="93">
        <v>519.4</v>
      </c>
      <c r="D151" s="88">
        <f t="shared" si="2"/>
        <v>25410.754272104998</v>
      </c>
      <c r="E151" s="127" t="s">
        <v>22</v>
      </c>
      <c r="F151" s="128"/>
      <c r="H151" s="12"/>
      <c r="I151" s="88">
        <v>24551.453403</v>
      </c>
      <c r="L151" s="34"/>
      <c r="M151" s="32"/>
    </row>
    <row r="152" spans="1:13" ht="30.75" thickBot="1" x14ac:dyDescent="0.3">
      <c r="A152" s="92" t="s">
        <v>863</v>
      </c>
      <c r="B152" s="25" t="s">
        <v>864</v>
      </c>
      <c r="C152" s="93">
        <v>720.1</v>
      </c>
      <c r="D152" s="88">
        <f t="shared" si="2"/>
        <v>4439.9803862700001</v>
      </c>
      <c r="E152" s="127" t="s">
        <v>16</v>
      </c>
      <c r="F152" s="128"/>
      <c r="H152" s="12"/>
      <c r="I152" s="88">
        <v>4289.8361220000006</v>
      </c>
      <c r="L152" s="34"/>
      <c r="M152" s="32"/>
    </row>
    <row r="153" spans="1:13" ht="30.75" thickBot="1" x14ac:dyDescent="0.3">
      <c r="A153" s="92" t="s">
        <v>863</v>
      </c>
      <c r="B153" s="25" t="s">
        <v>864</v>
      </c>
      <c r="C153" s="93">
        <v>720.2</v>
      </c>
      <c r="D153" s="88">
        <f t="shared" si="2"/>
        <v>5937.7481693549998</v>
      </c>
      <c r="E153" s="127" t="s">
        <v>16</v>
      </c>
      <c r="F153" s="128"/>
      <c r="H153" s="12"/>
      <c r="I153" s="88">
        <v>5736.954753</v>
      </c>
      <c r="L153" s="34"/>
      <c r="M153" s="32"/>
    </row>
    <row r="154" spans="1:13" ht="30.75" thickBot="1" x14ac:dyDescent="0.3">
      <c r="A154" s="92" t="s">
        <v>863</v>
      </c>
      <c r="B154" s="25" t="s">
        <v>864</v>
      </c>
      <c r="C154" s="93">
        <v>720.3</v>
      </c>
      <c r="D154" s="88">
        <f t="shared" si="2"/>
        <v>9187.0740403649997</v>
      </c>
      <c r="E154" s="127" t="s">
        <v>16</v>
      </c>
      <c r="F154" s="128"/>
      <c r="H154" s="12"/>
      <c r="I154" s="88">
        <v>8876.4000390000001</v>
      </c>
      <c r="L154" s="34"/>
      <c r="M154" s="32"/>
    </row>
    <row r="155" spans="1:13" ht="30.75" thickBot="1" x14ac:dyDescent="0.3">
      <c r="A155" s="92" t="s">
        <v>863</v>
      </c>
      <c r="B155" s="25" t="s">
        <v>864</v>
      </c>
      <c r="C155" s="93">
        <v>720.4</v>
      </c>
      <c r="D155" s="88">
        <f t="shared" si="2"/>
        <v>17296.214259374996</v>
      </c>
      <c r="E155" s="127" t="s">
        <v>16</v>
      </c>
      <c r="F155" s="128"/>
      <c r="H155" s="12"/>
      <c r="I155" s="88">
        <v>16711.318124999998</v>
      </c>
      <c r="L155" s="34"/>
      <c r="M155" s="32"/>
    </row>
    <row r="156" spans="1:13" x14ac:dyDescent="0.25">
      <c r="A156" s="1"/>
      <c r="C156" s="39"/>
      <c r="D156" s="40"/>
      <c r="E156" s="41"/>
      <c r="F156" s="41"/>
      <c r="G156" s="41"/>
      <c r="H156" s="12"/>
      <c r="M156" s="32"/>
    </row>
    <row r="157" spans="1:13" ht="15.75" thickBot="1" x14ac:dyDescent="0.3">
      <c r="A157" s="1"/>
      <c r="C157"/>
      <c r="D157" s="42"/>
      <c r="E157" s="12"/>
      <c r="F157" s="12"/>
      <c r="G157" s="12"/>
      <c r="H157" s="12"/>
      <c r="M157" s="32"/>
    </row>
    <row r="158" spans="1:13" ht="15.75" thickBot="1" x14ac:dyDescent="0.3">
      <c r="A158" s="16" t="s">
        <v>61</v>
      </c>
      <c r="B158" s="87"/>
      <c r="C158" s="18"/>
      <c r="D158" s="18"/>
      <c r="E158" s="18"/>
      <c r="F158" s="18"/>
      <c r="G158" s="113"/>
      <c r="H158" s="12"/>
      <c r="J158" s="44"/>
      <c r="M158" s="32"/>
    </row>
    <row r="159" spans="1:13" ht="45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41"/>
      <c r="J159" s="44"/>
      <c r="K159" s="44"/>
      <c r="L159" s="44"/>
      <c r="M159" s="32"/>
    </row>
    <row r="160" spans="1:13" ht="30.75" thickBot="1" x14ac:dyDescent="0.3">
      <c r="A160" s="45" t="s">
        <v>67</v>
      </c>
      <c r="B160" s="68">
        <v>47562</v>
      </c>
      <c r="C160" s="27">
        <v>939.78</v>
      </c>
      <c r="D160" s="27">
        <v>714.15</v>
      </c>
      <c r="E160" s="48" t="s">
        <v>69</v>
      </c>
      <c r="F160" s="156" t="s">
        <v>69</v>
      </c>
      <c r="G160" s="145"/>
      <c r="H160" s="95"/>
      <c r="J160" s="44"/>
      <c r="K160" s="44"/>
      <c r="L160" s="44"/>
    </row>
    <row r="161" spans="1:13" ht="30.75" thickBot="1" x14ac:dyDescent="0.3">
      <c r="A161" s="45" t="s">
        <v>70</v>
      </c>
      <c r="B161" s="68">
        <v>49505</v>
      </c>
      <c r="C161" s="27" t="s">
        <v>1051</v>
      </c>
      <c r="D161" s="27">
        <v>383.99</v>
      </c>
      <c r="E161" s="48" t="s">
        <v>69</v>
      </c>
      <c r="F161" s="156" t="s">
        <v>69</v>
      </c>
      <c r="G161" s="145"/>
      <c r="H161" s="95"/>
      <c r="J161" s="44"/>
      <c r="K161" s="44"/>
      <c r="L161" s="44"/>
      <c r="M161" s="32"/>
    </row>
    <row r="162" spans="1:13" ht="30.75" thickBot="1" x14ac:dyDescent="0.3">
      <c r="A162" s="45" t="s">
        <v>71</v>
      </c>
      <c r="B162" s="68">
        <v>29881</v>
      </c>
      <c r="C162" s="27" t="s">
        <v>1050</v>
      </c>
      <c r="D162" s="50" t="s">
        <v>72</v>
      </c>
      <c r="E162" s="48" t="s">
        <v>69</v>
      </c>
      <c r="F162" s="156" t="s">
        <v>69</v>
      </c>
      <c r="G162" s="145"/>
      <c r="H162" s="95"/>
      <c r="J162" s="44"/>
      <c r="K162" s="44"/>
      <c r="L162" s="44"/>
      <c r="M162" s="32"/>
    </row>
    <row r="163" spans="1:13" ht="30.75" thickBot="1" x14ac:dyDescent="0.3">
      <c r="A163" s="51" t="s">
        <v>73</v>
      </c>
      <c r="B163" s="68">
        <v>29826</v>
      </c>
      <c r="C163" s="27" t="s">
        <v>1049</v>
      </c>
      <c r="D163" s="50" t="s">
        <v>72</v>
      </c>
      <c r="E163" s="48" t="s">
        <v>69</v>
      </c>
      <c r="F163" s="156" t="s">
        <v>69</v>
      </c>
      <c r="G163" s="145"/>
      <c r="H163" s="95"/>
      <c r="J163" s="44"/>
      <c r="K163" s="44"/>
    </row>
    <row r="164" spans="1:13" ht="30.75" thickBot="1" x14ac:dyDescent="0.3">
      <c r="A164" s="45" t="s">
        <v>75</v>
      </c>
      <c r="B164" s="68">
        <v>45378</v>
      </c>
      <c r="C164" s="27" t="s">
        <v>1048</v>
      </c>
      <c r="D164" s="27">
        <v>218.39</v>
      </c>
      <c r="E164" s="48" t="s">
        <v>69</v>
      </c>
      <c r="F164" s="156" t="s">
        <v>69</v>
      </c>
      <c r="G164" s="145"/>
      <c r="H164" s="95"/>
      <c r="J164" s="44"/>
    </row>
    <row r="165" spans="1:13" ht="30.75" thickBot="1" x14ac:dyDescent="0.3">
      <c r="A165" s="45" t="s">
        <v>76</v>
      </c>
      <c r="B165" s="68">
        <v>45380</v>
      </c>
      <c r="C165" s="27" t="s">
        <v>1047</v>
      </c>
      <c r="D165" s="27">
        <v>273.24</v>
      </c>
      <c r="E165" s="48" t="s">
        <v>69</v>
      </c>
      <c r="F165" s="156" t="s">
        <v>69</v>
      </c>
      <c r="G165" s="145"/>
      <c r="H165" s="95"/>
      <c r="J165" s="44"/>
    </row>
    <row r="166" spans="1:13" ht="30.75" thickBot="1" x14ac:dyDescent="0.3">
      <c r="A166" s="24" t="s">
        <v>77</v>
      </c>
      <c r="B166" s="68">
        <v>45384</v>
      </c>
      <c r="C166" s="27" t="s">
        <v>1046</v>
      </c>
      <c r="D166" s="27">
        <v>287.73</v>
      </c>
      <c r="E166" s="48" t="s">
        <v>69</v>
      </c>
      <c r="F166" s="156" t="s">
        <v>69</v>
      </c>
      <c r="G166" s="145"/>
      <c r="H166" s="95"/>
      <c r="J166" s="44"/>
    </row>
    <row r="167" spans="1:13" ht="30.75" thickBot="1" x14ac:dyDescent="0.3">
      <c r="A167" s="52" t="s">
        <v>78</v>
      </c>
      <c r="B167" s="68">
        <v>45385</v>
      </c>
      <c r="C167" s="27" t="s">
        <v>1045</v>
      </c>
      <c r="D167" s="27">
        <v>324.99</v>
      </c>
      <c r="E167" s="48" t="s">
        <v>69</v>
      </c>
      <c r="F167" s="156" t="s">
        <v>69</v>
      </c>
      <c r="G167" s="145"/>
      <c r="H167" s="95"/>
      <c r="J167" s="44"/>
    </row>
    <row r="168" spans="1:13" ht="30.75" thickBot="1" x14ac:dyDescent="0.3">
      <c r="A168" s="45" t="s">
        <v>79</v>
      </c>
      <c r="B168" s="68">
        <v>43235</v>
      </c>
      <c r="C168" s="27" t="s">
        <v>1044</v>
      </c>
      <c r="D168" s="27">
        <v>152.15</v>
      </c>
      <c r="E168" s="48" t="s">
        <v>69</v>
      </c>
      <c r="F168" s="156" t="s">
        <v>69</v>
      </c>
      <c r="G168" s="145"/>
      <c r="H168" s="95"/>
      <c r="J168" s="44"/>
    </row>
    <row r="169" spans="1:13" ht="30.75" thickBot="1" x14ac:dyDescent="0.3">
      <c r="A169" s="45" t="s">
        <v>80</v>
      </c>
      <c r="B169" s="68">
        <v>43239</v>
      </c>
      <c r="C169" s="27" t="s">
        <v>1043</v>
      </c>
      <c r="D169" s="27">
        <v>180.09</v>
      </c>
      <c r="E169" s="48" t="s">
        <v>69</v>
      </c>
      <c r="F169" s="156" t="s">
        <v>69</v>
      </c>
      <c r="G169" s="145"/>
      <c r="H169" s="95"/>
      <c r="J169" s="44"/>
    </row>
    <row r="170" spans="1:13" ht="30.75" thickBot="1" x14ac:dyDescent="0.3">
      <c r="A170" s="45" t="s">
        <v>81</v>
      </c>
      <c r="B170" s="68">
        <v>66984</v>
      </c>
      <c r="C170" s="27" t="s">
        <v>1042</v>
      </c>
      <c r="D170" s="50" t="s">
        <v>72</v>
      </c>
      <c r="E170" s="48" t="s">
        <v>69</v>
      </c>
      <c r="F170" s="156" t="s">
        <v>69</v>
      </c>
      <c r="G170" s="145"/>
      <c r="H170" s="95"/>
      <c r="J170" s="44"/>
    </row>
    <row r="171" spans="1:13" ht="30.75" thickBot="1" x14ac:dyDescent="0.3">
      <c r="A171" s="52" t="s">
        <v>82</v>
      </c>
      <c r="B171" s="68">
        <v>19083</v>
      </c>
      <c r="C171" s="27" t="s">
        <v>1041</v>
      </c>
      <c r="D171" s="50" t="s">
        <v>72</v>
      </c>
      <c r="E171" s="48" t="s">
        <v>69</v>
      </c>
      <c r="F171" s="156" t="s">
        <v>69</v>
      </c>
      <c r="G171" s="145"/>
      <c r="H171" s="95"/>
      <c r="J171" s="44"/>
    </row>
    <row r="172" spans="1:13" ht="30.75" thickBot="1" x14ac:dyDescent="0.3">
      <c r="A172" s="45" t="s">
        <v>83</v>
      </c>
      <c r="B172" s="68">
        <v>19120</v>
      </c>
      <c r="C172" s="27" t="s">
        <v>1040</v>
      </c>
      <c r="D172" s="27">
        <v>209.07</v>
      </c>
      <c r="E172" s="48" t="s">
        <v>69</v>
      </c>
      <c r="F172" s="156" t="s">
        <v>69</v>
      </c>
      <c r="G172" s="145"/>
      <c r="H172" s="95"/>
      <c r="J172" s="44"/>
    </row>
    <row r="173" spans="1:13" ht="30.75" thickBot="1" x14ac:dyDescent="0.3">
      <c r="A173" s="52" t="s">
        <v>84</v>
      </c>
      <c r="B173" s="68">
        <v>10005</v>
      </c>
      <c r="C173" s="27" t="s">
        <v>1039</v>
      </c>
      <c r="D173" s="27">
        <v>72.45</v>
      </c>
      <c r="E173" s="48" t="s">
        <v>69</v>
      </c>
      <c r="F173" s="156" t="s">
        <v>69</v>
      </c>
      <c r="G173" s="145"/>
      <c r="H173" s="95"/>
      <c r="J173" s="44"/>
    </row>
    <row r="174" spans="1:13" ht="30.75" customHeight="1" thickBot="1" x14ac:dyDescent="0.3">
      <c r="A174" s="45" t="s">
        <v>85</v>
      </c>
      <c r="B174" s="68">
        <v>36430</v>
      </c>
      <c r="C174" s="27" t="s">
        <v>1038</v>
      </c>
      <c r="D174" s="48" t="s">
        <v>68</v>
      </c>
      <c r="E174" s="48" t="s">
        <v>68</v>
      </c>
      <c r="F174" s="156" t="s">
        <v>68</v>
      </c>
      <c r="G174" s="145"/>
      <c r="H174" s="95"/>
      <c r="J174" s="44"/>
    </row>
    <row r="175" spans="1:13" ht="15.75" thickBot="1" x14ac:dyDescent="0.3">
      <c r="D175" s="53"/>
      <c r="F175" s="149"/>
    </row>
    <row r="176" spans="1:13" ht="15.75" thickBot="1" x14ac:dyDescent="0.3">
      <c r="A176" s="16" t="s">
        <v>86</v>
      </c>
      <c r="B176" s="87"/>
      <c r="C176" s="18"/>
      <c r="D176" s="54"/>
      <c r="E176" s="54"/>
      <c r="F176" s="55"/>
      <c r="G176" s="158"/>
    </row>
    <row r="177" spans="1:11" ht="30.75" thickBot="1" x14ac:dyDescent="0.3">
      <c r="A177" s="10" t="s">
        <v>8</v>
      </c>
      <c r="B177" s="10" t="s">
        <v>62</v>
      </c>
      <c r="C177" s="10" t="s">
        <v>63</v>
      </c>
      <c r="D177" s="96" t="s">
        <v>64</v>
      </c>
      <c r="E177" s="10" t="s">
        <v>65</v>
      </c>
      <c r="F177" s="129" t="s">
        <v>87</v>
      </c>
      <c r="G177" s="112"/>
    </row>
    <row r="178" spans="1:11" ht="30.75" thickBot="1" x14ac:dyDescent="0.3">
      <c r="A178" s="56" t="s">
        <v>88</v>
      </c>
      <c r="B178" s="97">
        <v>93454</v>
      </c>
      <c r="C178" s="88">
        <f t="shared" ref="C178:C181" si="3">$I178*1.035</f>
        <v>939.69719999999984</v>
      </c>
      <c r="D178" s="58" t="s">
        <v>72</v>
      </c>
      <c r="E178" s="59" t="s">
        <v>89</v>
      </c>
      <c r="F178" s="157" t="s">
        <v>89</v>
      </c>
      <c r="G178" s="145"/>
      <c r="I178" s="47">
        <f>776*1.17</f>
        <v>907.92</v>
      </c>
      <c r="J178" s="44"/>
    </row>
    <row r="179" spans="1:11" ht="30.75" thickBot="1" x14ac:dyDescent="0.3">
      <c r="A179" s="56" t="s">
        <v>90</v>
      </c>
      <c r="B179" s="97">
        <v>93458</v>
      </c>
      <c r="C179" s="88">
        <f t="shared" si="3"/>
        <v>939.69719999999984</v>
      </c>
      <c r="D179" s="58" t="s">
        <v>72</v>
      </c>
      <c r="E179" s="59" t="s">
        <v>89</v>
      </c>
      <c r="F179" s="157" t="s">
        <v>89</v>
      </c>
      <c r="G179" s="145"/>
      <c r="I179" s="47">
        <f t="shared" ref="I179:I181" si="4">776*1.17</f>
        <v>907.92</v>
      </c>
      <c r="J179" s="44"/>
    </row>
    <row r="180" spans="1:11" ht="45.75" thickBot="1" x14ac:dyDescent="0.3">
      <c r="A180" s="56" t="s">
        <v>91</v>
      </c>
      <c r="B180" s="97">
        <v>93459</v>
      </c>
      <c r="C180" s="88">
        <f t="shared" si="3"/>
        <v>939.69719999999984</v>
      </c>
      <c r="D180" s="58" t="s">
        <v>72</v>
      </c>
      <c r="E180" s="59" t="s">
        <v>89</v>
      </c>
      <c r="F180" s="157" t="s">
        <v>89</v>
      </c>
      <c r="G180" s="145"/>
      <c r="I180" s="47">
        <f t="shared" si="4"/>
        <v>907.92</v>
      </c>
      <c r="J180" s="44"/>
    </row>
    <row r="181" spans="1:11" ht="30.75" thickBot="1" x14ac:dyDescent="0.3">
      <c r="A181" s="56" t="s">
        <v>92</v>
      </c>
      <c r="B181" s="97">
        <v>93460</v>
      </c>
      <c r="C181" s="88">
        <f t="shared" si="3"/>
        <v>939.69719999999984</v>
      </c>
      <c r="D181" s="58" t="s">
        <v>72</v>
      </c>
      <c r="E181" s="59" t="s">
        <v>89</v>
      </c>
      <c r="F181" s="157" t="s">
        <v>89</v>
      </c>
      <c r="G181" s="145"/>
      <c r="I181" s="47">
        <f t="shared" si="4"/>
        <v>907.92</v>
      </c>
      <c r="J181" s="44"/>
    </row>
    <row r="182" spans="1:11" ht="30.75" thickBot="1" x14ac:dyDescent="0.3">
      <c r="A182" s="56" t="s">
        <v>93</v>
      </c>
      <c r="B182" s="97" t="s">
        <v>94</v>
      </c>
      <c r="C182" s="27" t="s">
        <v>68</v>
      </c>
      <c r="D182" s="58" t="s">
        <v>72</v>
      </c>
      <c r="E182" s="59" t="s">
        <v>89</v>
      </c>
      <c r="F182" s="157" t="s">
        <v>89</v>
      </c>
      <c r="G182" s="145"/>
      <c r="J182" s="44"/>
    </row>
    <row r="183" spans="1:11" x14ac:dyDescent="0.25">
      <c r="D183" s="40"/>
      <c r="F183" s="141"/>
    </row>
    <row r="184" spans="1:11" ht="15.75" thickBot="1" x14ac:dyDescent="0.3">
      <c r="A184"/>
      <c r="C184"/>
      <c r="D184" s="32"/>
      <c r="F184" s="138"/>
    </row>
    <row r="185" spans="1:11" ht="15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12"/>
      <c r="I185" s="121"/>
      <c r="J185" s="122"/>
      <c r="K185" s="123"/>
    </row>
    <row r="186" spans="1:11" ht="15.75" thickBot="1" x14ac:dyDescent="0.3">
      <c r="A186" s="60" t="s">
        <v>98</v>
      </c>
      <c r="B186" s="87"/>
      <c r="C186" s="18"/>
      <c r="D186" s="18"/>
      <c r="E186" s="18"/>
      <c r="F186" s="18"/>
      <c r="G186" s="113"/>
    </row>
    <row r="187" spans="1:11" ht="15.75" thickBot="1" x14ac:dyDescent="0.3">
      <c r="A187" s="61" t="s">
        <v>99</v>
      </c>
      <c r="B187" s="25" t="s">
        <v>100</v>
      </c>
      <c r="C187" s="62">
        <v>82043</v>
      </c>
      <c r="D187" s="78">
        <f t="shared" ref="D187:D250" si="5">$I187*1.035</f>
        <v>9.687599999999998</v>
      </c>
      <c r="E187" s="62" t="s">
        <v>16</v>
      </c>
      <c r="F187" s="130" t="s">
        <v>68</v>
      </c>
      <c r="G187" s="131"/>
      <c r="I187" s="70">
        <v>9.36</v>
      </c>
      <c r="J187" s="84"/>
      <c r="K187" s="99"/>
    </row>
    <row r="188" spans="1:11" ht="15.75" thickBot="1" x14ac:dyDescent="0.3">
      <c r="A188" s="61" t="s">
        <v>102</v>
      </c>
      <c r="B188" s="25" t="s">
        <v>103</v>
      </c>
      <c r="C188" s="62">
        <v>82009</v>
      </c>
      <c r="D188" s="78">
        <f t="shared" si="5"/>
        <v>6.3817064999999982</v>
      </c>
      <c r="E188" s="62" t="s">
        <v>16</v>
      </c>
      <c r="F188" s="130" t="s">
        <v>68</v>
      </c>
      <c r="G188" s="131"/>
      <c r="I188" s="70">
        <v>6.1658999999999988</v>
      </c>
      <c r="J188" s="84"/>
      <c r="K188" s="99"/>
    </row>
    <row r="189" spans="1:11" ht="15.75" thickBot="1" x14ac:dyDescent="0.3">
      <c r="A189" s="61" t="s">
        <v>104</v>
      </c>
      <c r="B189" s="25" t="s">
        <v>105</v>
      </c>
      <c r="C189" s="26">
        <v>87070</v>
      </c>
      <c r="D189" s="78">
        <f t="shared" si="5"/>
        <v>8.355554999999999</v>
      </c>
      <c r="E189" s="27" t="s">
        <v>16</v>
      </c>
      <c r="F189" s="130" t="s">
        <v>68</v>
      </c>
      <c r="G189" s="131"/>
      <c r="I189" s="70">
        <v>8.0730000000000004</v>
      </c>
      <c r="J189" s="84"/>
      <c r="K189" s="99"/>
    </row>
    <row r="190" spans="1:11" ht="15.75" thickBot="1" x14ac:dyDescent="0.3">
      <c r="A190" s="61" t="s">
        <v>106</v>
      </c>
      <c r="B190" s="25" t="s">
        <v>107</v>
      </c>
      <c r="C190" s="62">
        <v>84460</v>
      </c>
      <c r="D190" s="78">
        <f t="shared" si="5"/>
        <v>8.7188399999999984</v>
      </c>
      <c r="E190" s="62" t="s">
        <v>16</v>
      </c>
      <c r="F190" s="130" t="s">
        <v>68</v>
      </c>
      <c r="G190" s="131"/>
      <c r="I190" s="70">
        <v>8.4239999999999995</v>
      </c>
      <c r="J190" s="84"/>
      <c r="K190" s="99"/>
    </row>
    <row r="191" spans="1:11" ht="15.75" thickBot="1" x14ac:dyDescent="0.3">
      <c r="A191" s="61" t="s">
        <v>108</v>
      </c>
      <c r="B191" s="25" t="s">
        <v>109</v>
      </c>
      <c r="C191" s="62">
        <v>82105</v>
      </c>
      <c r="D191" s="78">
        <f t="shared" si="5"/>
        <v>24.218999999999998</v>
      </c>
      <c r="E191" s="62" t="s">
        <v>16</v>
      </c>
      <c r="F191" s="130" t="s">
        <v>68</v>
      </c>
      <c r="G191" s="131"/>
      <c r="I191" s="70">
        <v>23.4</v>
      </c>
      <c r="J191" s="84"/>
      <c r="K191" s="99"/>
    </row>
    <row r="192" spans="1:11" ht="15.75" thickBot="1" x14ac:dyDescent="0.3">
      <c r="A192" s="61" t="s">
        <v>110</v>
      </c>
      <c r="B192" s="25" t="s">
        <v>111</v>
      </c>
      <c r="C192" s="62">
        <v>82140</v>
      </c>
      <c r="D192" s="78">
        <f t="shared" si="5"/>
        <v>6.0547499999999994</v>
      </c>
      <c r="E192" s="62" t="s">
        <v>16</v>
      </c>
      <c r="F192" s="130" t="s">
        <v>68</v>
      </c>
      <c r="G192" s="131"/>
      <c r="I192" s="70">
        <v>5.85</v>
      </c>
      <c r="J192" s="84"/>
      <c r="K192" s="99"/>
    </row>
    <row r="193" spans="1:11" ht="15.75" thickBot="1" x14ac:dyDescent="0.3">
      <c r="A193" s="61" t="s">
        <v>112</v>
      </c>
      <c r="B193" s="25" t="s">
        <v>113</v>
      </c>
      <c r="C193" s="62">
        <v>82150</v>
      </c>
      <c r="D193" s="78">
        <f t="shared" si="5"/>
        <v>6.0547499999999994</v>
      </c>
      <c r="E193" s="62" t="s">
        <v>16</v>
      </c>
      <c r="F193" s="130" t="s">
        <v>68</v>
      </c>
      <c r="G193" s="131"/>
      <c r="I193" s="70">
        <v>5.85</v>
      </c>
      <c r="J193" s="84"/>
      <c r="K193" s="99"/>
    </row>
    <row r="194" spans="1:11" ht="15.75" thickBot="1" x14ac:dyDescent="0.3">
      <c r="A194" s="61" t="s">
        <v>114</v>
      </c>
      <c r="B194" s="25" t="s">
        <v>115</v>
      </c>
      <c r="C194" s="62">
        <v>82157</v>
      </c>
      <c r="D194" s="78">
        <f t="shared" si="5"/>
        <v>30.273749999999996</v>
      </c>
      <c r="E194" s="62" t="s">
        <v>16</v>
      </c>
      <c r="F194" s="130" t="s">
        <v>68</v>
      </c>
      <c r="G194" s="131"/>
      <c r="I194" s="70">
        <v>29.25</v>
      </c>
      <c r="J194" s="84"/>
      <c r="K194" s="99"/>
    </row>
    <row r="195" spans="1:11" ht="15.75" thickBot="1" x14ac:dyDescent="0.3">
      <c r="A195" s="61" t="s">
        <v>116</v>
      </c>
      <c r="B195" s="25" t="s">
        <v>117</v>
      </c>
      <c r="C195" s="62">
        <v>82164</v>
      </c>
      <c r="D195" s="78">
        <f t="shared" si="5"/>
        <v>24.424861499999999</v>
      </c>
      <c r="E195" s="62" t="s">
        <v>16</v>
      </c>
      <c r="F195" s="130" t="s">
        <v>68</v>
      </c>
      <c r="G195" s="131"/>
      <c r="I195" s="70">
        <v>23.5989</v>
      </c>
      <c r="J195" s="84"/>
      <c r="K195" s="99"/>
    </row>
    <row r="196" spans="1:11" ht="15.75" thickBot="1" x14ac:dyDescent="0.3">
      <c r="A196" s="61" t="s">
        <v>118</v>
      </c>
      <c r="B196" s="25" t="s">
        <v>119</v>
      </c>
      <c r="C196" s="62">
        <v>86038</v>
      </c>
      <c r="D196" s="78">
        <f t="shared" si="5"/>
        <v>18.164249999999996</v>
      </c>
      <c r="E196" s="62" t="s">
        <v>16</v>
      </c>
      <c r="F196" s="130" t="s">
        <v>68</v>
      </c>
      <c r="G196" s="131"/>
      <c r="I196" s="70">
        <v>17.549999999999997</v>
      </c>
      <c r="J196" s="84"/>
      <c r="K196" s="99"/>
    </row>
    <row r="197" spans="1:11" ht="15.75" thickBot="1" x14ac:dyDescent="0.3">
      <c r="A197" s="61" t="s">
        <v>120</v>
      </c>
      <c r="B197" s="25" t="s">
        <v>121</v>
      </c>
      <c r="C197" s="62">
        <v>86039</v>
      </c>
      <c r="D197" s="78">
        <f t="shared" si="5"/>
        <v>18.164249999999996</v>
      </c>
      <c r="E197" s="62" t="s">
        <v>16</v>
      </c>
      <c r="F197" s="130" t="s">
        <v>68</v>
      </c>
      <c r="G197" s="131"/>
      <c r="I197" s="70">
        <v>17.549999999999997</v>
      </c>
      <c r="J197" s="84"/>
      <c r="K197" s="99"/>
    </row>
    <row r="198" spans="1:11" ht="15.75" thickBot="1" x14ac:dyDescent="0.3">
      <c r="A198" s="61" t="s">
        <v>122</v>
      </c>
      <c r="B198" s="25" t="s">
        <v>123</v>
      </c>
      <c r="C198" s="62">
        <v>84075</v>
      </c>
      <c r="D198" s="78">
        <f t="shared" si="5"/>
        <v>7.713751499999999</v>
      </c>
      <c r="E198" s="62" t="s">
        <v>16</v>
      </c>
      <c r="F198" s="130" t="s">
        <v>68</v>
      </c>
      <c r="G198" s="131"/>
      <c r="I198" s="70">
        <v>7.4528999999999996</v>
      </c>
      <c r="J198" s="84"/>
      <c r="K198" s="99"/>
    </row>
    <row r="199" spans="1:11" ht="15.75" thickBot="1" x14ac:dyDescent="0.3">
      <c r="A199" s="61" t="s">
        <v>124</v>
      </c>
      <c r="B199" s="25" t="s">
        <v>125</v>
      </c>
      <c r="C199" s="62">
        <v>82784</v>
      </c>
      <c r="D199" s="78">
        <f t="shared" si="5"/>
        <v>15.560707499999998</v>
      </c>
      <c r="E199" s="62" t="s">
        <v>16</v>
      </c>
      <c r="F199" s="130" t="s">
        <v>68</v>
      </c>
      <c r="G199" s="131"/>
      <c r="I199" s="70">
        <v>15.0345</v>
      </c>
      <c r="J199" s="84"/>
      <c r="K199" s="99"/>
    </row>
    <row r="200" spans="1:11" ht="15.75" thickBot="1" x14ac:dyDescent="0.3">
      <c r="A200" s="61" t="s">
        <v>126</v>
      </c>
      <c r="B200" s="25" t="s">
        <v>127</v>
      </c>
      <c r="C200" s="62">
        <v>84550</v>
      </c>
      <c r="D200" s="78">
        <f t="shared" si="5"/>
        <v>7.5563279999999988</v>
      </c>
      <c r="E200" s="62" t="s">
        <v>16</v>
      </c>
      <c r="F200" s="130" t="s">
        <v>68</v>
      </c>
      <c r="G200" s="131"/>
      <c r="I200" s="70">
        <v>7.3007999999999997</v>
      </c>
      <c r="J200" s="84"/>
      <c r="K200" s="99"/>
    </row>
    <row r="201" spans="1:11" ht="15.75" thickBot="1" x14ac:dyDescent="0.3">
      <c r="A201" s="61" t="s">
        <v>128</v>
      </c>
      <c r="B201" s="25" t="s">
        <v>129</v>
      </c>
      <c r="C201" s="62">
        <v>84402</v>
      </c>
      <c r="D201" s="78">
        <f t="shared" si="5"/>
        <v>32.695649999999993</v>
      </c>
      <c r="E201" s="62" t="s">
        <v>16</v>
      </c>
      <c r="F201" s="130" t="s">
        <v>68</v>
      </c>
      <c r="G201" s="131"/>
      <c r="I201" s="70">
        <v>31.589999999999996</v>
      </c>
      <c r="J201" s="84"/>
      <c r="K201" s="99"/>
    </row>
    <row r="202" spans="1:11" ht="15.75" thickBot="1" x14ac:dyDescent="0.3">
      <c r="A202" s="61" t="s">
        <v>130</v>
      </c>
      <c r="B202" s="25" t="s">
        <v>131</v>
      </c>
      <c r="C202" s="62">
        <v>84439</v>
      </c>
      <c r="D202" s="78">
        <f t="shared" si="5"/>
        <v>9.687599999999998</v>
      </c>
      <c r="E202" s="62" t="s">
        <v>16</v>
      </c>
      <c r="F202" s="130" t="s">
        <v>68</v>
      </c>
      <c r="G202" s="131"/>
      <c r="I202" s="70">
        <v>9.36</v>
      </c>
      <c r="J202" s="84"/>
      <c r="K202" s="99"/>
    </row>
    <row r="203" spans="1:11" ht="15.75" thickBot="1" x14ac:dyDescent="0.3">
      <c r="A203" s="61" t="s">
        <v>132</v>
      </c>
      <c r="B203" s="25" t="s">
        <v>133</v>
      </c>
      <c r="C203" s="62">
        <v>83970</v>
      </c>
      <c r="D203" s="78">
        <f t="shared" si="5"/>
        <v>51.465374999999987</v>
      </c>
      <c r="E203" s="62" t="s">
        <v>16</v>
      </c>
      <c r="F203" s="130" t="s">
        <v>68</v>
      </c>
      <c r="G203" s="131"/>
      <c r="I203" s="70">
        <v>49.724999999999994</v>
      </c>
      <c r="J203" s="84"/>
      <c r="K203" s="99"/>
    </row>
    <row r="204" spans="1:11" ht="15.75" thickBot="1" x14ac:dyDescent="0.3">
      <c r="A204" s="61" t="s">
        <v>134</v>
      </c>
      <c r="B204" s="25" t="s">
        <v>135</v>
      </c>
      <c r="C204" s="62">
        <v>84100</v>
      </c>
      <c r="D204" s="78">
        <f t="shared" si="5"/>
        <v>7.9317224999999985</v>
      </c>
      <c r="E204" s="62" t="s">
        <v>16</v>
      </c>
      <c r="F204" s="130" t="s">
        <v>68</v>
      </c>
      <c r="G204" s="131"/>
      <c r="I204" s="70">
        <v>7.6634999999999991</v>
      </c>
      <c r="J204" s="84"/>
      <c r="K204" s="99"/>
    </row>
    <row r="205" spans="1:11" ht="15.75" thickBot="1" x14ac:dyDescent="0.3">
      <c r="A205" s="61" t="s">
        <v>136</v>
      </c>
      <c r="B205" s="25" t="s">
        <v>137</v>
      </c>
      <c r="C205" s="62">
        <v>84134</v>
      </c>
      <c r="D205" s="78">
        <f t="shared" si="5"/>
        <v>24.412751999999998</v>
      </c>
      <c r="E205" s="62" t="s">
        <v>16</v>
      </c>
      <c r="F205" s="130" t="s">
        <v>68</v>
      </c>
      <c r="G205" s="131"/>
      <c r="I205" s="70">
        <v>23.587199999999999</v>
      </c>
      <c r="J205" s="84"/>
      <c r="K205" s="99"/>
    </row>
    <row r="206" spans="1:11" ht="15.75" thickBot="1" x14ac:dyDescent="0.3">
      <c r="A206" s="61" t="s">
        <v>138</v>
      </c>
      <c r="B206" s="25" t="s">
        <v>139</v>
      </c>
      <c r="C206" s="62">
        <v>84144</v>
      </c>
      <c r="D206" s="78">
        <f t="shared" si="5"/>
        <v>20.58615</v>
      </c>
      <c r="E206" s="62" t="s">
        <v>16</v>
      </c>
      <c r="F206" s="130" t="s">
        <v>68</v>
      </c>
      <c r="G206" s="131"/>
      <c r="I206" s="70">
        <v>19.89</v>
      </c>
      <c r="J206" s="84"/>
      <c r="K206" s="99"/>
    </row>
    <row r="207" spans="1:11" ht="15.75" thickBot="1" x14ac:dyDescent="0.3">
      <c r="A207" s="61" t="s">
        <v>140</v>
      </c>
      <c r="B207" s="25" t="s">
        <v>141</v>
      </c>
      <c r="C207" s="62">
        <v>84146</v>
      </c>
      <c r="D207" s="78">
        <f t="shared" si="5"/>
        <v>29.062799999999996</v>
      </c>
      <c r="E207" s="62" t="s">
        <v>16</v>
      </c>
      <c r="F207" s="130" t="s">
        <v>68</v>
      </c>
      <c r="G207" s="131"/>
      <c r="I207" s="70">
        <v>28.08</v>
      </c>
      <c r="J207" s="84"/>
      <c r="K207" s="99"/>
    </row>
    <row r="208" spans="1:11" ht="15.75" thickBot="1" x14ac:dyDescent="0.3">
      <c r="A208" s="61" t="s">
        <v>142</v>
      </c>
      <c r="B208" s="25" t="s">
        <v>143</v>
      </c>
      <c r="C208" s="62">
        <v>84157</v>
      </c>
      <c r="D208" s="78">
        <f t="shared" si="5"/>
        <v>4.9648949999999994</v>
      </c>
      <c r="E208" s="62" t="s">
        <v>16</v>
      </c>
      <c r="F208" s="130" t="s">
        <v>68</v>
      </c>
      <c r="G208" s="131"/>
      <c r="I208" s="70">
        <v>4.7969999999999997</v>
      </c>
      <c r="J208" s="84"/>
      <c r="K208" s="99"/>
    </row>
    <row r="209" spans="1:11" ht="15.75" thickBot="1" x14ac:dyDescent="0.3">
      <c r="A209" s="61" t="s">
        <v>144</v>
      </c>
      <c r="B209" s="25" t="s">
        <v>145</v>
      </c>
      <c r="C209" s="62">
        <v>84155</v>
      </c>
      <c r="D209" s="78">
        <f t="shared" si="5"/>
        <v>5.6551364999999993</v>
      </c>
      <c r="E209" s="62" t="s">
        <v>16</v>
      </c>
      <c r="F209" s="130" t="s">
        <v>68</v>
      </c>
      <c r="G209" s="131"/>
      <c r="I209" s="70">
        <v>5.4638999999999998</v>
      </c>
      <c r="J209" s="84"/>
      <c r="K209" s="99"/>
    </row>
    <row r="210" spans="1:11" ht="15.75" thickBot="1" x14ac:dyDescent="0.3">
      <c r="A210" s="61" t="s">
        <v>146</v>
      </c>
      <c r="B210" s="25" t="s">
        <v>147</v>
      </c>
      <c r="C210" s="62">
        <v>84156</v>
      </c>
      <c r="D210" s="78">
        <f t="shared" si="5"/>
        <v>4.9648949999999994</v>
      </c>
      <c r="E210" s="62" t="s">
        <v>16</v>
      </c>
      <c r="F210" s="130" t="s">
        <v>68</v>
      </c>
      <c r="G210" s="131"/>
      <c r="I210" s="70">
        <v>4.7969999999999997</v>
      </c>
      <c r="J210" s="84"/>
      <c r="K210" s="99"/>
    </row>
    <row r="211" spans="1:11" ht="15.75" thickBot="1" x14ac:dyDescent="0.3">
      <c r="A211" s="61" t="s">
        <v>148</v>
      </c>
      <c r="B211" s="25" t="s">
        <v>149</v>
      </c>
      <c r="C211" s="62">
        <v>84154</v>
      </c>
      <c r="D211" s="78">
        <f t="shared" si="5"/>
        <v>24.630722999999996</v>
      </c>
      <c r="E211" s="62" t="s">
        <v>22</v>
      </c>
      <c r="F211" s="130" t="s">
        <v>68</v>
      </c>
      <c r="G211" s="131"/>
      <c r="I211" s="70">
        <v>23.797799999999999</v>
      </c>
      <c r="J211" s="84"/>
      <c r="K211" s="99"/>
    </row>
    <row r="212" spans="1:11" ht="15.75" thickBot="1" x14ac:dyDescent="0.3">
      <c r="A212" s="61" t="s">
        <v>150</v>
      </c>
      <c r="B212" s="25" t="s">
        <v>151</v>
      </c>
      <c r="C212" s="62">
        <v>84153</v>
      </c>
      <c r="D212" s="78">
        <f t="shared" si="5"/>
        <v>29.498741999999996</v>
      </c>
      <c r="E212" s="62" t="s">
        <v>22</v>
      </c>
      <c r="F212" s="130" t="s">
        <v>68</v>
      </c>
      <c r="G212" s="131"/>
      <c r="I212" s="70">
        <v>28.501199999999997</v>
      </c>
      <c r="J212" s="84"/>
      <c r="K212" s="99"/>
    </row>
    <row r="213" spans="1:11" ht="15.75" thickBot="1" x14ac:dyDescent="0.3">
      <c r="A213" s="61" t="s">
        <v>152</v>
      </c>
      <c r="B213" s="25" t="s">
        <v>153</v>
      </c>
      <c r="C213" s="62">
        <v>84132</v>
      </c>
      <c r="D213" s="78">
        <f t="shared" si="5"/>
        <v>7.6774229999999992</v>
      </c>
      <c r="E213" s="62" t="s">
        <v>16</v>
      </c>
      <c r="F213" s="130" t="s">
        <v>68</v>
      </c>
      <c r="G213" s="131"/>
      <c r="I213" s="70">
        <v>7.4177999999999997</v>
      </c>
      <c r="J213" s="84"/>
      <c r="K213" s="99"/>
    </row>
    <row r="214" spans="1:11" ht="15.75" thickBot="1" x14ac:dyDescent="0.3">
      <c r="A214" s="61" t="s">
        <v>154</v>
      </c>
      <c r="B214" s="25" t="s">
        <v>155</v>
      </c>
      <c r="C214" s="62">
        <v>84295</v>
      </c>
      <c r="D214" s="78">
        <f t="shared" si="5"/>
        <v>7.8711749999999991</v>
      </c>
      <c r="E214" s="62" t="s">
        <v>16</v>
      </c>
      <c r="F214" s="130" t="s">
        <v>68</v>
      </c>
      <c r="G214" s="131"/>
      <c r="I214" s="70">
        <v>7.6049999999999995</v>
      </c>
      <c r="J214" s="84"/>
      <c r="K214" s="99"/>
    </row>
    <row r="215" spans="1:11" ht="15.75" thickBot="1" x14ac:dyDescent="0.3">
      <c r="A215" s="61" t="s">
        <v>156</v>
      </c>
      <c r="B215" s="25" t="s">
        <v>157</v>
      </c>
      <c r="C215" s="62">
        <v>84432</v>
      </c>
      <c r="D215" s="78">
        <f t="shared" si="5"/>
        <v>26.350271999999997</v>
      </c>
      <c r="E215" s="62" t="s">
        <v>16</v>
      </c>
      <c r="F215" s="130" t="s">
        <v>68</v>
      </c>
      <c r="G215" s="131"/>
      <c r="I215" s="70">
        <v>25.459199999999999</v>
      </c>
      <c r="J215" s="84"/>
      <c r="K215" s="99"/>
    </row>
    <row r="216" spans="1:11" ht="15.75" thickBot="1" x14ac:dyDescent="0.3">
      <c r="A216" s="61" t="s">
        <v>158</v>
      </c>
      <c r="B216" s="25" t="s">
        <v>159</v>
      </c>
      <c r="C216" s="62">
        <v>84479</v>
      </c>
      <c r="D216" s="78">
        <f t="shared" si="5"/>
        <v>10.838002499999998</v>
      </c>
      <c r="E216" s="62" t="s">
        <v>16</v>
      </c>
      <c r="F216" s="130" t="s">
        <v>68</v>
      </c>
      <c r="G216" s="131"/>
      <c r="I216" s="70">
        <v>10.471499999999999</v>
      </c>
      <c r="J216" s="84"/>
      <c r="K216" s="99"/>
    </row>
    <row r="217" spans="1:11" ht="15.75" thickBot="1" x14ac:dyDescent="0.3">
      <c r="A217" s="61" t="s">
        <v>160</v>
      </c>
      <c r="B217" s="25" t="s">
        <v>161</v>
      </c>
      <c r="C217" s="62">
        <v>84403</v>
      </c>
      <c r="D217" s="78">
        <f t="shared" si="5"/>
        <v>32.695649999999993</v>
      </c>
      <c r="E217" s="62" t="s">
        <v>16</v>
      </c>
      <c r="F217" s="130" t="s">
        <v>68</v>
      </c>
      <c r="G217" s="131"/>
      <c r="I217" s="70">
        <v>31.589999999999996</v>
      </c>
      <c r="J217" s="84"/>
      <c r="K217" s="99"/>
    </row>
    <row r="218" spans="1:11" ht="15.75" thickBot="1" x14ac:dyDescent="0.3">
      <c r="A218" s="61" t="s">
        <v>162</v>
      </c>
      <c r="B218" s="25" t="s">
        <v>163</v>
      </c>
      <c r="C218" s="62">
        <v>84436</v>
      </c>
      <c r="D218" s="78">
        <f t="shared" si="5"/>
        <v>11.504024999999997</v>
      </c>
      <c r="E218" s="62" t="s">
        <v>16</v>
      </c>
      <c r="F218" s="130" t="s">
        <v>68</v>
      </c>
      <c r="G218" s="131"/>
      <c r="I218" s="70">
        <v>11.114999999999998</v>
      </c>
      <c r="J218" s="84"/>
      <c r="K218" s="99"/>
    </row>
    <row r="219" spans="1:11" ht="15.75" thickBot="1" x14ac:dyDescent="0.3">
      <c r="A219" s="61" t="s">
        <v>164</v>
      </c>
      <c r="B219" s="25" t="s">
        <v>165</v>
      </c>
      <c r="C219" s="62">
        <v>84466</v>
      </c>
      <c r="D219" s="78">
        <f t="shared" si="5"/>
        <v>20.58615</v>
      </c>
      <c r="E219" s="62" t="s">
        <v>16</v>
      </c>
      <c r="F219" s="130" t="s">
        <v>68</v>
      </c>
      <c r="G219" s="131"/>
      <c r="I219" s="70">
        <v>19.89</v>
      </c>
      <c r="J219" s="84"/>
      <c r="K219" s="99"/>
    </row>
    <row r="220" spans="1:11" ht="15.75" thickBot="1" x14ac:dyDescent="0.3">
      <c r="A220" s="61" t="s">
        <v>166</v>
      </c>
      <c r="B220" s="25" t="s">
        <v>167</v>
      </c>
      <c r="C220" s="62">
        <v>84520</v>
      </c>
      <c r="D220" s="78">
        <f t="shared" si="5"/>
        <v>6.5875679999999992</v>
      </c>
      <c r="E220" s="62" t="s">
        <v>16</v>
      </c>
      <c r="F220" s="130" t="s">
        <v>68</v>
      </c>
      <c r="G220" s="131"/>
      <c r="I220" s="70">
        <v>6.3647999999999998</v>
      </c>
      <c r="J220" s="84"/>
      <c r="K220" s="99"/>
    </row>
    <row r="221" spans="1:11" ht="15.75" thickBot="1" x14ac:dyDescent="0.3">
      <c r="A221" s="61" t="s">
        <v>168</v>
      </c>
      <c r="B221" s="25" t="s">
        <v>169</v>
      </c>
      <c r="C221" s="62">
        <v>84425</v>
      </c>
      <c r="D221" s="78">
        <f t="shared" si="5"/>
        <v>8.4766499999999994</v>
      </c>
      <c r="E221" s="62" t="s">
        <v>16</v>
      </c>
      <c r="F221" s="130" t="s">
        <v>68</v>
      </c>
      <c r="G221" s="131"/>
      <c r="I221" s="70">
        <v>8.19</v>
      </c>
      <c r="J221" s="84"/>
      <c r="K221" s="99"/>
    </row>
    <row r="222" spans="1:11" ht="15.75" thickBot="1" x14ac:dyDescent="0.3">
      <c r="A222" s="61" t="s">
        <v>170</v>
      </c>
      <c r="B222" s="25" t="s">
        <v>171</v>
      </c>
      <c r="C222" s="62">
        <v>84443</v>
      </c>
      <c r="D222" s="78">
        <f t="shared" si="5"/>
        <v>28.106149499999997</v>
      </c>
      <c r="E222" s="62" t="s">
        <v>22</v>
      </c>
      <c r="F222" s="130" t="s">
        <v>68</v>
      </c>
      <c r="G222" s="131"/>
      <c r="I222" s="70">
        <v>27.1557</v>
      </c>
      <c r="J222" s="84"/>
      <c r="K222" s="99"/>
    </row>
    <row r="223" spans="1:11" ht="15.75" thickBot="1" x14ac:dyDescent="0.3">
      <c r="A223" s="61" t="s">
        <v>172</v>
      </c>
      <c r="B223" s="25" t="s">
        <v>173</v>
      </c>
      <c r="C223" s="62">
        <v>84480</v>
      </c>
      <c r="D223" s="78">
        <f t="shared" si="5"/>
        <v>9.687599999999998</v>
      </c>
      <c r="E223" s="62" t="s">
        <v>16</v>
      </c>
      <c r="F223" s="130" t="s">
        <v>68</v>
      </c>
      <c r="G223" s="131"/>
      <c r="I223" s="70">
        <v>9.36</v>
      </c>
      <c r="J223" s="84"/>
      <c r="K223" s="99"/>
    </row>
    <row r="224" spans="1:11" ht="15.75" thickBot="1" x14ac:dyDescent="0.3">
      <c r="A224" s="61" t="s">
        <v>174</v>
      </c>
      <c r="B224" s="25" t="s">
        <v>175</v>
      </c>
      <c r="C224" s="62">
        <v>80048</v>
      </c>
      <c r="D224" s="78">
        <f t="shared" si="5"/>
        <v>11.334491999999997</v>
      </c>
      <c r="E224" s="62" t="s">
        <v>22</v>
      </c>
      <c r="F224" s="130" t="s">
        <v>68</v>
      </c>
      <c r="G224" s="131"/>
      <c r="I224" s="70">
        <v>10.951199999999998</v>
      </c>
      <c r="J224" s="84"/>
      <c r="K224" s="99"/>
    </row>
    <row r="225" spans="1:11" ht="15.75" thickBot="1" x14ac:dyDescent="0.3">
      <c r="A225" s="61" t="s">
        <v>176</v>
      </c>
      <c r="B225" s="25" t="s">
        <v>177</v>
      </c>
      <c r="C225" s="62">
        <v>82248</v>
      </c>
      <c r="D225" s="78">
        <f t="shared" si="5"/>
        <v>8.3918834999999987</v>
      </c>
      <c r="E225" s="62" t="s">
        <v>16</v>
      </c>
      <c r="F225" s="130" t="s">
        <v>68</v>
      </c>
      <c r="G225" s="131"/>
      <c r="I225" s="70">
        <v>8.1080999999999985</v>
      </c>
      <c r="J225" s="84"/>
      <c r="K225" s="99"/>
    </row>
    <row r="226" spans="1:11" ht="15.75" thickBot="1" x14ac:dyDescent="0.3">
      <c r="A226" s="61" t="s">
        <v>178</v>
      </c>
      <c r="B226" s="25" t="s">
        <v>179</v>
      </c>
      <c r="C226" s="62">
        <v>82247</v>
      </c>
      <c r="D226" s="78">
        <f t="shared" si="5"/>
        <v>8.3918834999999987</v>
      </c>
      <c r="E226" s="62" t="s">
        <v>16</v>
      </c>
      <c r="F226" s="130" t="s">
        <v>68</v>
      </c>
      <c r="G226" s="131"/>
      <c r="I226" s="70">
        <v>8.1080999999999985</v>
      </c>
      <c r="J226" s="84"/>
      <c r="K226" s="99"/>
    </row>
    <row r="227" spans="1:11" ht="15.75" thickBot="1" x14ac:dyDescent="0.3">
      <c r="A227" s="61" t="s">
        <v>180</v>
      </c>
      <c r="B227" s="25" t="s">
        <v>181</v>
      </c>
      <c r="C227" s="62">
        <v>36415</v>
      </c>
      <c r="D227" s="70" t="s">
        <v>68</v>
      </c>
      <c r="E227" s="62" t="s">
        <v>16</v>
      </c>
      <c r="F227" s="130" t="s">
        <v>68</v>
      </c>
      <c r="G227" s="131"/>
      <c r="I227" s="70" t="s">
        <v>68</v>
      </c>
      <c r="J227" s="84"/>
      <c r="K227" s="99"/>
    </row>
    <row r="228" spans="1:11" ht="15.75" thickBot="1" x14ac:dyDescent="0.3">
      <c r="A228" s="61" t="s">
        <v>182</v>
      </c>
      <c r="B228" s="25" t="s">
        <v>183</v>
      </c>
      <c r="C228" s="26">
        <v>87040</v>
      </c>
      <c r="D228" s="78">
        <f t="shared" si="5"/>
        <v>16.953299999999999</v>
      </c>
      <c r="E228" s="27" t="s">
        <v>16</v>
      </c>
      <c r="F228" s="130" t="s">
        <v>68</v>
      </c>
      <c r="G228" s="131"/>
      <c r="I228" s="70">
        <v>16.38</v>
      </c>
      <c r="J228" s="84"/>
      <c r="K228" s="99"/>
    </row>
    <row r="229" spans="1:11" ht="15.75" thickBot="1" x14ac:dyDescent="0.3">
      <c r="A229" s="61" t="s">
        <v>184</v>
      </c>
      <c r="B229" s="25" t="s">
        <v>185</v>
      </c>
      <c r="C229" s="62">
        <v>82805</v>
      </c>
      <c r="D229" s="78">
        <f t="shared" si="5"/>
        <v>47.05751699999999</v>
      </c>
      <c r="E229" s="62" t="s">
        <v>16</v>
      </c>
      <c r="F229" s="130" t="s">
        <v>68</v>
      </c>
      <c r="G229" s="131"/>
      <c r="I229" s="70">
        <v>45.466199999999994</v>
      </c>
      <c r="J229" s="84"/>
      <c r="K229" s="99"/>
    </row>
    <row r="230" spans="1:11" ht="15.75" thickBot="1" x14ac:dyDescent="0.3">
      <c r="A230" s="61" t="s">
        <v>186</v>
      </c>
      <c r="B230" s="25" t="s">
        <v>187</v>
      </c>
      <c r="C230" s="62">
        <v>83721</v>
      </c>
      <c r="D230" s="78">
        <f t="shared" si="5"/>
        <v>14.531399999999998</v>
      </c>
      <c r="E230" s="62" t="s">
        <v>16</v>
      </c>
      <c r="F230" s="130" t="s">
        <v>68</v>
      </c>
      <c r="G230" s="131"/>
      <c r="I230" s="70">
        <v>14.04</v>
      </c>
      <c r="J230" s="84"/>
      <c r="K230" s="99"/>
    </row>
    <row r="231" spans="1:11" ht="15.75" thickBot="1" x14ac:dyDescent="0.3">
      <c r="A231" s="61" t="s">
        <v>188</v>
      </c>
      <c r="B231" s="25" t="s">
        <v>189</v>
      </c>
      <c r="C231" s="62">
        <v>86900</v>
      </c>
      <c r="D231" s="78">
        <f t="shared" si="5"/>
        <v>4.9891139999999998</v>
      </c>
      <c r="E231" s="62" t="s">
        <v>16</v>
      </c>
      <c r="F231" s="130" t="s">
        <v>68</v>
      </c>
      <c r="G231" s="131"/>
      <c r="I231" s="70">
        <v>4.8204000000000002</v>
      </c>
      <c r="J231" s="84"/>
      <c r="K231" s="99"/>
    </row>
    <row r="232" spans="1:11" ht="15.75" thickBot="1" x14ac:dyDescent="0.3">
      <c r="A232" s="61" t="s">
        <v>191</v>
      </c>
      <c r="B232" s="25" t="s">
        <v>192</v>
      </c>
      <c r="C232" s="62">
        <v>86901</v>
      </c>
      <c r="D232" s="78">
        <f t="shared" si="5"/>
        <v>5.0496614999999991</v>
      </c>
      <c r="E232" s="62" t="s">
        <v>16</v>
      </c>
      <c r="F232" s="130" t="s">
        <v>68</v>
      </c>
      <c r="G232" s="131"/>
      <c r="I232" s="70">
        <v>4.8788999999999998</v>
      </c>
      <c r="J232" s="84"/>
      <c r="K232" s="99"/>
    </row>
    <row r="233" spans="1:11" ht="15.75" thickBot="1" x14ac:dyDescent="0.3">
      <c r="A233" s="61" t="s">
        <v>193</v>
      </c>
      <c r="B233" s="25" t="s">
        <v>194</v>
      </c>
      <c r="C233" s="62">
        <v>87493</v>
      </c>
      <c r="D233" s="78">
        <f t="shared" si="5"/>
        <v>48.704408999999991</v>
      </c>
      <c r="E233" s="62" t="s">
        <v>16</v>
      </c>
      <c r="F233" s="130" t="s">
        <v>68</v>
      </c>
      <c r="G233" s="131"/>
      <c r="I233" s="70">
        <v>47.057399999999994</v>
      </c>
      <c r="J233" s="84"/>
      <c r="K233" s="99"/>
    </row>
    <row r="234" spans="1:11" ht="15.75" thickBot="1" x14ac:dyDescent="0.3">
      <c r="A234" s="61" t="s">
        <v>195</v>
      </c>
      <c r="B234" s="25" t="s">
        <v>196</v>
      </c>
      <c r="C234" s="62">
        <v>82310</v>
      </c>
      <c r="D234" s="78">
        <f t="shared" si="5"/>
        <v>8.6098544999999991</v>
      </c>
      <c r="E234" s="62" t="s">
        <v>16</v>
      </c>
      <c r="F234" s="130" t="s">
        <v>68</v>
      </c>
      <c r="G234" s="131"/>
      <c r="I234" s="70">
        <v>8.3186999999999998</v>
      </c>
      <c r="J234" s="84"/>
      <c r="K234" s="99"/>
    </row>
    <row r="235" spans="1:11" ht="15.75" thickBot="1" x14ac:dyDescent="0.3">
      <c r="A235" s="61" t="s">
        <v>197</v>
      </c>
      <c r="B235" s="25" t="s">
        <v>196</v>
      </c>
      <c r="C235" s="26">
        <v>82330</v>
      </c>
      <c r="D235" s="78">
        <f t="shared" si="5"/>
        <v>10.7169075</v>
      </c>
      <c r="E235" s="62" t="s">
        <v>16</v>
      </c>
      <c r="F235" s="130" t="s">
        <v>68</v>
      </c>
      <c r="G235" s="131"/>
      <c r="I235" s="70">
        <v>10.3545</v>
      </c>
      <c r="J235" s="84"/>
      <c r="K235" s="99"/>
    </row>
    <row r="236" spans="1:11" ht="15.75" thickBot="1" x14ac:dyDescent="0.3">
      <c r="A236" s="61" t="s">
        <v>198</v>
      </c>
      <c r="B236" s="25" t="s">
        <v>199</v>
      </c>
      <c r="C236" s="26">
        <v>82374</v>
      </c>
      <c r="D236" s="78">
        <f t="shared" si="5"/>
        <v>8.1375839999999986</v>
      </c>
      <c r="E236" s="62" t="s">
        <v>16</v>
      </c>
      <c r="F236" s="130" t="s">
        <v>68</v>
      </c>
      <c r="G236" s="131"/>
      <c r="I236" s="70">
        <v>7.8623999999999992</v>
      </c>
      <c r="J236" s="84"/>
      <c r="K236" s="99"/>
    </row>
    <row r="237" spans="1:11" ht="15.75" thickBot="1" x14ac:dyDescent="0.3">
      <c r="A237" s="61" t="s">
        <v>200</v>
      </c>
      <c r="B237" s="25" t="s">
        <v>201</v>
      </c>
      <c r="C237" s="62">
        <v>82378</v>
      </c>
      <c r="D237" s="78">
        <f t="shared" si="5"/>
        <v>20.58615</v>
      </c>
      <c r="E237" s="62" t="s">
        <v>16</v>
      </c>
      <c r="F237" s="130" t="s">
        <v>68</v>
      </c>
      <c r="G237" s="131"/>
      <c r="I237" s="70">
        <v>19.89</v>
      </c>
      <c r="J237" s="84"/>
      <c r="K237" s="99"/>
    </row>
    <row r="238" spans="1:11" ht="15.75" thickBot="1" x14ac:dyDescent="0.3">
      <c r="A238" s="61" t="s">
        <v>202</v>
      </c>
      <c r="B238" s="25" t="s">
        <v>203</v>
      </c>
      <c r="C238" s="62">
        <v>86147</v>
      </c>
      <c r="D238" s="78">
        <f t="shared" si="5"/>
        <v>42.577001999999986</v>
      </c>
      <c r="E238" s="62" t="s">
        <v>16</v>
      </c>
      <c r="F238" s="130" t="s">
        <v>68</v>
      </c>
      <c r="G238" s="131"/>
      <c r="I238" s="70">
        <v>41.137199999999993</v>
      </c>
      <c r="J238" s="84"/>
      <c r="K238" s="99"/>
    </row>
    <row r="239" spans="1:11" ht="15.75" thickBot="1" x14ac:dyDescent="0.3">
      <c r="A239" s="61" t="s">
        <v>204</v>
      </c>
      <c r="B239" s="25" t="s">
        <v>205</v>
      </c>
      <c r="C239" s="62">
        <v>86200</v>
      </c>
      <c r="D239" s="78">
        <f t="shared" si="5"/>
        <v>17.522446499999997</v>
      </c>
      <c r="E239" s="62" t="s">
        <v>16</v>
      </c>
      <c r="F239" s="130" t="s">
        <v>68</v>
      </c>
      <c r="G239" s="131"/>
      <c r="I239" s="70">
        <v>16.9299</v>
      </c>
      <c r="J239" s="84"/>
      <c r="K239" s="99"/>
    </row>
    <row r="240" spans="1:11" ht="15.75" thickBot="1" x14ac:dyDescent="0.3">
      <c r="A240" s="61" t="s">
        <v>206</v>
      </c>
      <c r="B240" s="25" t="s">
        <v>207</v>
      </c>
      <c r="C240" s="62">
        <v>84703</v>
      </c>
      <c r="D240" s="78">
        <f t="shared" si="5"/>
        <v>12.424346999999997</v>
      </c>
      <c r="E240" s="62" t="s">
        <v>16</v>
      </c>
      <c r="F240" s="130" t="s">
        <v>68</v>
      </c>
      <c r="G240" s="131"/>
      <c r="I240" s="70">
        <v>12.004199999999999</v>
      </c>
      <c r="J240" s="84"/>
      <c r="K240" s="99"/>
    </row>
    <row r="241" spans="1:11" ht="15.75" thickBot="1" x14ac:dyDescent="0.3">
      <c r="A241" s="61" t="s">
        <v>208</v>
      </c>
      <c r="B241" s="25" t="s">
        <v>209</v>
      </c>
      <c r="C241" s="62">
        <v>84702</v>
      </c>
      <c r="D241" s="78">
        <f t="shared" si="5"/>
        <v>19.883799</v>
      </c>
      <c r="E241" s="62" t="s">
        <v>16</v>
      </c>
      <c r="F241" s="130" t="s">
        <v>68</v>
      </c>
      <c r="G241" s="131"/>
      <c r="I241" s="70">
        <v>19.211400000000001</v>
      </c>
      <c r="J241" s="84"/>
      <c r="K241" s="99"/>
    </row>
    <row r="242" spans="1:11" ht="15.75" thickBot="1" x14ac:dyDescent="0.3">
      <c r="A242" s="61" t="s">
        <v>210</v>
      </c>
      <c r="B242" s="25" t="s">
        <v>211</v>
      </c>
      <c r="C242" s="62">
        <v>87491</v>
      </c>
      <c r="D242" s="78">
        <f t="shared" si="5"/>
        <v>28.081930499999999</v>
      </c>
      <c r="E242" s="62" t="s">
        <v>16</v>
      </c>
      <c r="F242" s="130" t="s">
        <v>68</v>
      </c>
      <c r="G242" s="131"/>
      <c r="I242" s="70">
        <v>27.132300000000001</v>
      </c>
      <c r="J242" s="84"/>
      <c r="K242" s="99"/>
    </row>
    <row r="243" spans="1:11" ht="15.75" thickBot="1" x14ac:dyDescent="0.3">
      <c r="A243" s="61" t="s">
        <v>212</v>
      </c>
      <c r="B243" s="25" t="s">
        <v>213</v>
      </c>
      <c r="C243" s="26">
        <v>86920</v>
      </c>
      <c r="D243" s="78">
        <f t="shared" si="5"/>
        <v>25.429949999999998</v>
      </c>
      <c r="E243" s="27" t="s">
        <v>16</v>
      </c>
      <c r="F243" s="130" t="s">
        <v>68</v>
      </c>
      <c r="G243" s="131"/>
      <c r="I243" s="70">
        <v>24.57</v>
      </c>
      <c r="J243" s="84"/>
      <c r="K243" s="99"/>
    </row>
    <row r="244" spans="1:11" ht="15.75" thickBot="1" x14ac:dyDescent="0.3">
      <c r="A244" s="61" t="s">
        <v>214</v>
      </c>
      <c r="B244" s="25" t="s">
        <v>215</v>
      </c>
      <c r="C244" s="62">
        <v>86160</v>
      </c>
      <c r="D244" s="78">
        <f t="shared" si="5"/>
        <v>20.089660499999997</v>
      </c>
      <c r="E244" s="62" t="s">
        <v>16</v>
      </c>
      <c r="F244" s="130" t="s">
        <v>68</v>
      </c>
      <c r="G244" s="131"/>
      <c r="I244" s="70">
        <v>19.410299999999999</v>
      </c>
      <c r="J244" s="84"/>
      <c r="K244" s="99"/>
    </row>
    <row r="245" spans="1:11" ht="15.75" thickBot="1" x14ac:dyDescent="0.3">
      <c r="A245" s="61" t="s">
        <v>216</v>
      </c>
      <c r="B245" s="25" t="s">
        <v>217</v>
      </c>
      <c r="C245" s="62">
        <v>85025</v>
      </c>
      <c r="D245" s="78">
        <f t="shared" si="5"/>
        <v>7.2656999999999989</v>
      </c>
      <c r="E245" s="62" t="s">
        <v>22</v>
      </c>
      <c r="F245" s="130" t="s">
        <v>68</v>
      </c>
      <c r="G245" s="131"/>
      <c r="I245" s="70">
        <v>7.02</v>
      </c>
      <c r="J245" s="84"/>
      <c r="K245" s="99"/>
    </row>
    <row r="246" spans="1:11" ht="15.75" thickBot="1" x14ac:dyDescent="0.3">
      <c r="A246" s="61" t="s">
        <v>218</v>
      </c>
      <c r="B246" s="25" t="s">
        <v>219</v>
      </c>
      <c r="C246" s="62">
        <v>85027</v>
      </c>
      <c r="D246" s="78">
        <f t="shared" si="5"/>
        <v>9.1063439999999982</v>
      </c>
      <c r="E246" s="62" t="s">
        <v>22</v>
      </c>
      <c r="F246" s="130" t="s">
        <v>68</v>
      </c>
      <c r="G246" s="131"/>
      <c r="I246" s="70">
        <v>8.7983999999999991</v>
      </c>
      <c r="J246" s="84"/>
      <c r="K246" s="99"/>
    </row>
    <row r="247" spans="1:11" ht="15.75" thickBot="1" x14ac:dyDescent="0.3">
      <c r="A247" s="61" t="s">
        <v>220</v>
      </c>
      <c r="B247" s="25" t="s">
        <v>221</v>
      </c>
      <c r="C247" s="62">
        <v>80053</v>
      </c>
      <c r="D247" s="78">
        <f t="shared" si="5"/>
        <v>14.156005499999997</v>
      </c>
      <c r="E247" s="62" t="s">
        <v>22</v>
      </c>
      <c r="F247" s="130" t="s">
        <v>68</v>
      </c>
      <c r="G247" s="131"/>
      <c r="I247" s="70">
        <v>13.677299999999999</v>
      </c>
      <c r="J247" s="84"/>
      <c r="K247" s="99"/>
    </row>
    <row r="248" spans="1:11" ht="15.75" thickBot="1" x14ac:dyDescent="0.3">
      <c r="A248" s="61" t="s">
        <v>222</v>
      </c>
      <c r="B248" s="25" t="s">
        <v>223</v>
      </c>
      <c r="C248" s="26">
        <v>87015</v>
      </c>
      <c r="D248" s="78">
        <f t="shared" si="5"/>
        <v>9.0821249999999978</v>
      </c>
      <c r="E248" s="27" t="s">
        <v>16</v>
      </c>
      <c r="F248" s="130" t="s">
        <v>68</v>
      </c>
      <c r="G248" s="131"/>
      <c r="I248" s="70">
        <v>8.7749999999999986</v>
      </c>
      <c r="J248" s="84"/>
      <c r="K248" s="99"/>
    </row>
    <row r="249" spans="1:11" ht="15.75" thickBot="1" x14ac:dyDescent="0.3">
      <c r="A249" s="61" t="s">
        <v>224</v>
      </c>
      <c r="B249" s="25" t="s">
        <v>225</v>
      </c>
      <c r="C249" s="26">
        <v>86880</v>
      </c>
      <c r="D249" s="78">
        <f t="shared" si="5"/>
        <v>8.9973584999999989</v>
      </c>
      <c r="E249" s="62" t="s">
        <v>16</v>
      </c>
      <c r="F249" s="130" t="s">
        <v>68</v>
      </c>
      <c r="G249" s="131"/>
      <c r="I249" s="70">
        <v>8.6930999999999994</v>
      </c>
      <c r="J249" s="84"/>
      <c r="K249" s="99"/>
    </row>
    <row r="250" spans="1:11" ht="15.75" thickBot="1" x14ac:dyDescent="0.3">
      <c r="A250" s="61" t="s">
        <v>226</v>
      </c>
      <c r="B250" s="25" t="s">
        <v>227</v>
      </c>
      <c r="C250" s="26">
        <v>86885</v>
      </c>
      <c r="D250" s="78">
        <f t="shared" si="5"/>
        <v>9.5665049999999994</v>
      </c>
      <c r="E250" s="62" t="s">
        <v>16</v>
      </c>
      <c r="F250" s="130" t="s">
        <v>68</v>
      </c>
      <c r="G250" s="131"/>
      <c r="I250" s="70">
        <v>9.2430000000000003</v>
      </c>
      <c r="J250" s="84"/>
      <c r="K250" s="99"/>
    </row>
    <row r="251" spans="1:11" ht="15.75" thickBot="1" x14ac:dyDescent="0.3">
      <c r="A251" s="61" t="s">
        <v>228</v>
      </c>
      <c r="B251" s="25" t="s">
        <v>229</v>
      </c>
      <c r="C251" s="62">
        <v>87635</v>
      </c>
      <c r="D251" s="78">
        <f t="shared" ref="D251:D259" si="6">$I251*1.035</f>
        <v>42.976615499999994</v>
      </c>
      <c r="E251" s="62" t="s">
        <v>16</v>
      </c>
      <c r="F251" s="130" t="s">
        <v>68</v>
      </c>
      <c r="G251" s="131"/>
      <c r="I251" s="70">
        <v>41.523299999999999</v>
      </c>
      <c r="J251" s="84"/>
      <c r="K251" s="99"/>
    </row>
    <row r="252" spans="1:11" ht="15.75" thickBot="1" x14ac:dyDescent="0.3">
      <c r="A252" s="61" t="s">
        <v>231</v>
      </c>
      <c r="B252" s="25" t="s">
        <v>232</v>
      </c>
      <c r="C252" s="62">
        <v>86769</v>
      </c>
      <c r="D252" s="78">
        <f t="shared" si="6"/>
        <v>13.514201999999999</v>
      </c>
      <c r="E252" s="62" t="s">
        <v>16</v>
      </c>
      <c r="F252" s="130" t="s">
        <v>68</v>
      </c>
      <c r="G252" s="131"/>
      <c r="I252" s="70">
        <v>13.0572</v>
      </c>
      <c r="J252" s="84"/>
      <c r="K252" s="99"/>
    </row>
    <row r="253" spans="1:11" ht="15.75" thickBot="1" x14ac:dyDescent="0.3">
      <c r="A253" s="61" t="s">
        <v>233</v>
      </c>
      <c r="B253" s="25" t="s">
        <v>234</v>
      </c>
      <c r="C253" s="62" t="s">
        <v>235</v>
      </c>
      <c r="D253" s="78">
        <f t="shared" si="6"/>
        <v>96.875999999999991</v>
      </c>
      <c r="E253" s="27" t="s">
        <v>16</v>
      </c>
      <c r="F253" s="130" t="s">
        <v>68</v>
      </c>
      <c r="G253" s="131"/>
      <c r="I253" s="70">
        <v>93.6</v>
      </c>
      <c r="J253" s="84"/>
      <c r="K253" s="99"/>
    </row>
    <row r="254" spans="1:11" ht="15.75" thickBot="1" x14ac:dyDescent="0.3">
      <c r="A254" s="61" t="s">
        <v>236</v>
      </c>
      <c r="B254" s="25" t="s">
        <v>237</v>
      </c>
      <c r="C254" s="62">
        <v>86140</v>
      </c>
      <c r="D254" s="78">
        <f t="shared" si="6"/>
        <v>3.6328499999999995</v>
      </c>
      <c r="E254" s="62" t="s">
        <v>16</v>
      </c>
      <c r="F254" s="130" t="s">
        <v>68</v>
      </c>
      <c r="G254" s="131"/>
      <c r="I254" s="70">
        <v>3.51</v>
      </c>
      <c r="J254" s="84"/>
      <c r="K254" s="99"/>
    </row>
    <row r="255" spans="1:11" ht="15.75" thickBot="1" x14ac:dyDescent="0.3">
      <c r="A255" s="61" t="s">
        <v>238</v>
      </c>
      <c r="B255" s="25" t="s">
        <v>239</v>
      </c>
      <c r="C255" s="62">
        <v>86141</v>
      </c>
      <c r="D255" s="78">
        <f t="shared" si="6"/>
        <v>12.751303499999997</v>
      </c>
      <c r="E255" s="62" t="s">
        <v>16</v>
      </c>
      <c r="F255" s="130" t="s">
        <v>68</v>
      </c>
      <c r="G255" s="131"/>
      <c r="I255" s="70">
        <v>12.320099999999998</v>
      </c>
      <c r="J255" s="84"/>
      <c r="K255" s="99"/>
    </row>
    <row r="256" spans="1:11" ht="15.75" thickBot="1" x14ac:dyDescent="0.3">
      <c r="A256" s="61" t="s">
        <v>240</v>
      </c>
      <c r="B256" s="25" t="s">
        <v>241</v>
      </c>
      <c r="C256" s="62">
        <v>82550</v>
      </c>
      <c r="D256" s="78">
        <f t="shared" si="6"/>
        <v>8.706730499999999</v>
      </c>
      <c r="E256" s="62" t="s">
        <v>16</v>
      </c>
      <c r="F256" s="130" t="s">
        <v>68</v>
      </c>
      <c r="G256" s="131"/>
      <c r="I256" s="70">
        <v>8.4123000000000001</v>
      </c>
      <c r="J256" s="84"/>
      <c r="K256" s="99"/>
    </row>
    <row r="257" spans="1:11" ht="15.75" thickBot="1" x14ac:dyDescent="0.3">
      <c r="A257" s="61" t="s">
        <v>242</v>
      </c>
      <c r="B257" s="25" t="s">
        <v>243</v>
      </c>
      <c r="C257" s="62">
        <v>82553</v>
      </c>
      <c r="D257" s="78">
        <f t="shared" si="6"/>
        <v>12.206375999999999</v>
      </c>
      <c r="E257" s="62" t="s">
        <v>16</v>
      </c>
      <c r="F257" s="130" t="s">
        <v>68</v>
      </c>
      <c r="G257" s="131"/>
      <c r="I257" s="70">
        <v>11.7936</v>
      </c>
      <c r="J257" s="84"/>
      <c r="K257" s="99"/>
    </row>
    <row r="258" spans="1:11" ht="15.75" thickBot="1" x14ac:dyDescent="0.3">
      <c r="A258" s="61" t="s">
        <v>244</v>
      </c>
      <c r="B258" s="25" t="s">
        <v>245</v>
      </c>
      <c r="C258" s="62">
        <v>82565</v>
      </c>
      <c r="D258" s="78">
        <f t="shared" si="6"/>
        <v>7.762189499999999</v>
      </c>
      <c r="E258" s="62" t="s">
        <v>16</v>
      </c>
      <c r="F258" s="130" t="s">
        <v>68</v>
      </c>
      <c r="G258" s="131"/>
      <c r="I258" s="70">
        <v>7.4996999999999998</v>
      </c>
      <c r="J258" s="84"/>
      <c r="K258" s="99"/>
    </row>
    <row r="259" spans="1:11" ht="15.75" thickBot="1" x14ac:dyDescent="0.3">
      <c r="A259" s="61" t="s">
        <v>246</v>
      </c>
      <c r="B259" s="25" t="s">
        <v>247</v>
      </c>
      <c r="C259" s="62">
        <v>82570</v>
      </c>
      <c r="D259" s="78">
        <f t="shared" si="6"/>
        <v>8.6582924999999982</v>
      </c>
      <c r="E259" s="62" t="s">
        <v>16</v>
      </c>
      <c r="F259" s="130" t="s">
        <v>68</v>
      </c>
      <c r="G259" s="131"/>
      <c r="I259" s="70">
        <v>8.365499999999999</v>
      </c>
      <c r="J259" s="84"/>
      <c r="K259" s="99"/>
    </row>
    <row r="260" spans="1:11" ht="15.75" thickBot="1" x14ac:dyDescent="0.3">
      <c r="A260" s="61" t="s">
        <v>248</v>
      </c>
      <c r="B260" s="25" t="s">
        <v>249</v>
      </c>
      <c r="C260" s="62">
        <v>87272</v>
      </c>
      <c r="D260" s="70" t="s">
        <v>68</v>
      </c>
      <c r="E260" s="62" t="s">
        <v>16</v>
      </c>
      <c r="F260" s="130" t="s">
        <v>68</v>
      </c>
      <c r="G260" s="131"/>
      <c r="I260" s="70" t="s">
        <v>68</v>
      </c>
      <c r="J260" s="84"/>
      <c r="K260" s="99"/>
    </row>
    <row r="261" spans="1:11" ht="15.75" thickBot="1" x14ac:dyDescent="0.3">
      <c r="A261" s="61" t="s">
        <v>250</v>
      </c>
      <c r="B261" s="25" t="s">
        <v>251</v>
      </c>
      <c r="C261" s="62">
        <v>87077</v>
      </c>
      <c r="D261" s="78">
        <f t="shared" ref="D261:D306" si="7">$I261*1.035</f>
        <v>8.597744999999998</v>
      </c>
      <c r="E261" s="62" t="s">
        <v>16</v>
      </c>
      <c r="F261" s="130" t="s">
        <v>68</v>
      </c>
      <c r="G261" s="131"/>
      <c r="I261" s="70">
        <v>8.3069999999999986</v>
      </c>
      <c r="J261" s="84"/>
      <c r="K261" s="99"/>
    </row>
    <row r="262" spans="1:11" ht="15.75" thickBot="1" x14ac:dyDescent="0.3">
      <c r="A262" s="61" t="s">
        <v>252</v>
      </c>
      <c r="B262" s="25" t="s">
        <v>253</v>
      </c>
      <c r="C262" s="62">
        <v>87081</v>
      </c>
      <c r="D262" s="78">
        <f t="shared" si="7"/>
        <v>6.2969399999999993</v>
      </c>
      <c r="E262" s="62" t="s">
        <v>16</v>
      </c>
      <c r="F262" s="130" t="s">
        <v>68</v>
      </c>
      <c r="G262" s="131"/>
      <c r="I262" s="70">
        <v>6.0839999999999996</v>
      </c>
      <c r="J262" s="84"/>
      <c r="K262" s="99"/>
    </row>
    <row r="263" spans="1:11" ht="15.75" thickBot="1" x14ac:dyDescent="0.3">
      <c r="A263" s="61" t="s">
        <v>254</v>
      </c>
      <c r="B263" s="25" t="s">
        <v>255</v>
      </c>
      <c r="C263" s="62">
        <v>87497</v>
      </c>
      <c r="D263" s="78">
        <f t="shared" si="7"/>
        <v>58.779512999999987</v>
      </c>
      <c r="E263" s="62" t="s">
        <v>16</v>
      </c>
      <c r="F263" s="130" t="s">
        <v>68</v>
      </c>
      <c r="G263" s="131"/>
      <c r="I263" s="70">
        <v>56.791799999999995</v>
      </c>
      <c r="J263" s="84"/>
      <c r="K263" s="99"/>
    </row>
    <row r="264" spans="1:11" ht="15.75" thickBot="1" x14ac:dyDescent="0.3">
      <c r="A264" s="61" t="s">
        <v>256</v>
      </c>
      <c r="B264" s="25" t="s">
        <v>256</v>
      </c>
      <c r="C264" s="62">
        <v>82626</v>
      </c>
      <c r="D264" s="78">
        <f t="shared" si="7"/>
        <v>25.429949999999998</v>
      </c>
      <c r="E264" s="62" t="s">
        <v>16</v>
      </c>
      <c r="F264" s="130" t="s">
        <v>68</v>
      </c>
      <c r="G264" s="131"/>
      <c r="I264" s="70">
        <v>24.57</v>
      </c>
      <c r="J264" s="84"/>
      <c r="K264" s="99"/>
    </row>
    <row r="265" spans="1:11" ht="15.75" thickBot="1" x14ac:dyDescent="0.3">
      <c r="A265" s="61" t="s">
        <v>256</v>
      </c>
      <c r="B265" s="25" t="s">
        <v>256</v>
      </c>
      <c r="C265" s="62">
        <v>82627</v>
      </c>
      <c r="D265" s="78">
        <f t="shared" si="7"/>
        <v>25.429949999999998</v>
      </c>
      <c r="E265" s="62" t="s">
        <v>16</v>
      </c>
      <c r="F265" s="130" t="s">
        <v>68</v>
      </c>
      <c r="G265" s="131"/>
      <c r="I265" s="70">
        <v>24.57</v>
      </c>
      <c r="J265" s="84"/>
      <c r="K265" s="99"/>
    </row>
    <row r="266" spans="1:11" ht="15.75" thickBot="1" x14ac:dyDescent="0.3">
      <c r="A266" s="61" t="s">
        <v>257</v>
      </c>
      <c r="B266" s="25" t="s">
        <v>258</v>
      </c>
      <c r="C266" s="26">
        <v>80162</v>
      </c>
      <c r="D266" s="78">
        <f t="shared" si="7"/>
        <v>13.320449999999997</v>
      </c>
      <c r="E266" s="62" t="s">
        <v>16</v>
      </c>
      <c r="F266" s="130" t="s">
        <v>68</v>
      </c>
      <c r="G266" s="131"/>
      <c r="I266" s="70">
        <v>12.87</v>
      </c>
      <c r="J266" s="84"/>
      <c r="K266" s="99"/>
    </row>
    <row r="267" spans="1:11" ht="15.75" thickBot="1" x14ac:dyDescent="0.3">
      <c r="A267" s="61" t="s">
        <v>259</v>
      </c>
      <c r="B267" s="25" t="s">
        <v>260</v>
      </c>
      <c r="C267" s="62">
        <v>86225</v>
      </c>
      <c r="D267" s="78">
        <f t="shared" si="7"/>
        <v>17.558774999999997</v>
      </c>
      <c r="E267" s="62" t="s">
        <v>16</v>
      </c>
      <c r="F267" s="130" t="s">
        <v>68</v>
      </c>
      <c r="G267" s="131"/>
      <c r="I267" s="70">
        <v>16.965</v>
      </c>
      <c r="J267" s="84"/>
      <c r="K267" s="99"/>
    </row>
    <row r="268" spans="1:11" ht="15.75" thickBot="1" x14ac:dyDescent="0.3">
      <c r="A268" s="61" t="s">
        <v>261</v>
      </c>
      <c r="B268" s="25" t="s">
        <v>262</v>
      </c>
      <c r="C268" s="26">
        <v>80307</v>
      </c>
      <c r="D268" s="78">
        <f t="shared" si="7"/>
        <v>77.319157499999989</v>
      </c>
      <c r="E268" s="62" t="s">
        <v>16</v>
      </c>
      <c r="F268" s="130" t="s">
        <v>68</v>
      </c>
      <c r="G268" s="131"/>
      <c r="I268" s="70">
        <v>74.704499999999996</v>
      </c>
      <c r="J268" s="84"/>
      <c r="K268" s="99"/>
    </row>
    <row r="269" spans="1:11" ht="15.75" thickBot="1" x14ac:dyDescent="0.3">
      <c r="A269" s="61" t="s">
        <v>263</v>
      </c>
      <c r="B269" s="25" t="s">
        <v>264</v>
      </c>
      <c r="C269" s="62">
        <v>80051</v>
      </c>
      <c r="D269" s="78">
        <f t="shared" si="7"/>
        <v>8.4766499999999994</v>
      </c>
      <c r="E269" s="62" t="s">
        <v>16</v>
      </c>
      <c r="F269" s="130" t="s">
        <v>68</v>
      </c>
      <c r="G269" s="131"/>
      <c r="I269" s="70">
        <v>8.19</v>
      </c>
      <c r="J269" s="84"/>
      <c r="K269" s="99"/>
    </row>
    <row r="270" spans="1:11" ht="15.75" thickBot="1" x14ac:dyDescent="0.3">
      <c r="A270" s="61" t="s">
        <v>265</v>
      </c>
      <c r="B270" s="25" t="s">
        <v>266</v>
      </c>
      <c r="C270" s="62">
        <v>86663</v>
      </c>
      <c r="D270" s="78">
        <f t="shared" si="7"/>
        <v>21.954523499999993</v>
      </c>
      <c r="E270" s="62" t="s">
        <v>16</v>
      </c>
      <c r="F270" s="130" t="s">
        <v>68</v>
      </c>
      <c r="G270" s="131"/>
      <c r="I270" s="70">
        <v>21.212099999999996</v>
      </c>
      <c r="J270" s="84"/>
      <c r="K270" s="99"/>
    </row>
    <row r="271" spans="1:11" ht="15.75" thickBot="1" x14ac:dyDescent="0.3">
      <c r="A271" s="61" t="s">
        <v>267</v>
      </c>
      <c r="B271" s="25" t="s">
        <v>268</v>
      </c>
      <c r="C271" s="62">
        <v>86665</v>
      </c>
      <c r="D271" s="78">
        <f t="shared" si="7"/>
        <v>30.358516499999993</v>
      </c>
      <c r="E271" s="62" t="s">
        <v>16</v>
      </c>
      <c r="F271" s="130" t="s">
        <v>68</v>
      </c>
      <c r="G271" s="131"/>
      <c r="I271" s="70">
        <v>29.331899999999997</v>
      </c>
      <c r="J271" s="84"/>
      <c r="K271" s="99"/>
    </row>
    <row r="272" spans="1:11" ht="15.75" thickBot="1" x14ac:dyDescent="0.3">
      <c r="A272" s="61" t="s">
        <v>269</v>
      </c>
      <c r="B272" s="25" t="s">
        <v>270</v>
      </c>
      <c r="C272" s="62">
        <v>86664</v>
      </c>
      <c r="D272" s="78">
        <f t="shared" si="7"/>
        <v>25.599482999999996</v>
      </c>
      <c r="E272" s="62" t="s">
        <v>16</v>
      </c>
      <c r="F272" s="130" t="s">
        <v>68</v>
      </c>
      <c r="G272" s="131"/>
      <c r="I272" s="70">
        <v>24.733799999999999</v>
      </c>
      <c r="J272" s="84"/>
      <c r="K272" s="99"/>
    </row>
    <row r="273" spans="1:11" ht="15.75" thickBot="1" x14ac:dyDescent="0.3">
      <c r="A273" s="61" t="s">
        <v>271</v>
      </c>
      <c r="B273" s="25" t="s">
        <v>272</v>
      </c>
      <c r="C273" s="62">
        <v>82670</v>
      </c>
      <c r="D273" s="78">
        <f t="shared" si="7"/>
        <v>26.035424999999996</v>
      </c>
      <c r="E273" s="62" t="s">
        <v>16</v>
      </c>
      <c r="F273" s="130" t="s">
        <v>68</v>
      </c>
      <c r="G273" s="131"/>
      <c r="I273" s="70">
        <v>25.154999999999998</v>
      </c>
      <c r="J273" s="84"/>
      <c r="K273" s="99"/>
    </row>
    <row r="274" spans="1:11" ht="15.75" thickBot="1" x14ac:dyDescent="0.3">
      <c r="A274" s="61" t="s">
        <v>273</v>
      </c>
      <c r="B274" s="25" t="s">
        <v>274</v>
      </c>
      <c r="C274" s="62">
        <v>82274</v>
      </c>
      <c r="D274" s="78">
        <f t="shared" si="7"/>
        <v>3.3906599999999996</v>
      </c>
      <c r="E274" s="62" t="s">
        <v>16</v>
      </c>
      <c r="F274" s="130" t="s">
        <v>68</v>
      </c>
      <c r="G274" s="131"/>
      <c r="I274" s="70">
        <v>3.2759999999999998</v>
      </c>
      <c r="J274" s="84"/>
      <c r="K274" s="99"/>
    </row>
    <row r="275" spans="1:11" ht="15.75" thickBot="1" x14ac:dyDescent="0.3">
      <c r="A275" s="61" t="s">
        <v>275</v>
      </c>
      <c r="B275" s="25" t="s">
        <v>276</v>
      </c>
      <c r="C275" s="62">
        <v>82728</v>
      </c>
      <c r="D275" s="78">
        <f t="shared" si="7"/>
        <v>14.531399999999998</v>
      </c>
      <c r="E275" s="62" t="s">
        <v>16</v>
      </c>
      <c r="F275" s="130" t="s">
        <v>68</v>
      </c>
      <c r="G275" s="131"/>
      <c r="I275" s="70">
        <v>14.04</v>
      </c>
      <c r="J275" s="84"/>
      <c r="K275" s="99"/>
    </row>
    <row r="276" spans="1:11" ht="15.75" thickBot="1" x14ac:dyDescent="0.3">
      <c r="A276" s="61" t="s">
        <v>277</v>
      </c>
      <c r="B276" s="25" t="s">
        <v>278</v>
      </c>
      <c r="C276" s="62">
        <v>85379</v>
      </c>
      <c r="D276" s="78">
        <f t="shared" si="7"/>
        <v>12.836069999999998</v>
      </c>
      <c r="E276" s="62" t="s">
        <v>16</v>
      </c>
      <c r="F276" s="130" t="s">
        <v>68</v>
      </c>
      <c r="G276" s="131"/>
      <c r="I276" s="70">
        <v>12.401999999999999</v>
      </c>
      <c r="J276" s="84"/>
      <c r="K276" s="99"/>
    </row>
    <row r="277" spans="1:11" ht="15.75" thickBot="1" x14ac:dyDescent="0.3">
      <c r="A277" s="61" t="s">
        <v>279</v>
      </c>
      <c r="B277" s="25" t="s">
        <v>280</v>
      </c>
      <c r="C277" s="62">
        <v>82746</v>
      </c>
      <c r="D277" s="78">
        <f t="shared" si="7"/>
        <v>14.531399999999998</v>
      </c>
      <c r="E277" s="62" t="s">
        <v>16</v>
      </c>
      <c r="F277" s="130" t="s">
        <v>68</v>
      </c>
      <c r="G277" s="131"/>
      <c r="I277" s="70">
        <v>14.04</v>
      </c>
      <c r="J277" s="84"/>
      <c r="K277" s="99"/>
    </row>
    <row r="278" spans="1:11" ht="15.75" thickBot="1" x14ac:dyDescent="0.3">
      <c r="A278" s="61" t="s">
        <v>281</v>
      </c>
      <c r="B278" s="25" t="s">
        <v>282</v>
      </c>
      <c r="C278" s="62">
        <v>84481</v>
      </c>
      <c r="D278" s="78">
        <f t="shared" si="7"/>
        <v>28.348339499999994</v>
      </c>
      <c r="E278" s="62" t="s">
        <v>16</v>
      </c>
      <c r="F278" s="130" t="s">
        <v>68</v>
      </c>
      <c r="G278" s="131"/>
      <c r="I278" s="70">
        <v>27.389699999999998</v>
      </c>
      <c r="J278" s="84"/>
      <c r="K278" s="99"/>
    </row>
    <row r="279" spans="1:11" ht="15.75" thickBot="1" x14ac:dyDescent="0.3">
      <c r="A279" s="61" t="s">
        <v>283</v>
      </c>
      <c r="B279" s="25" t="s">
        <v>284</v>
      </c>
      <c r="C279" s="26">
        <v>87106</v>
      </c>
      <c r="D279" s="78">
        <f t="shared" si="7"/>
        <v>11.746214999999998</v>
      </c>
      <c r="E279" s="27" t="s">
        <v>16</v>
      </c>
      <c r="F279" s="130" t="s">
        <v>68</v>
      </c>
      <c r="G279" s="131"/>
      <c r="I279" s="70">
        <v>11.348999999999998</v>
      </c>
      <c r="J279" s="84"/>
      <c r="K279" s="99"/>
    </row>
    <row r="280" spans="1:11" ht="15.75" thickBot="1" x14ac:dyDescent="0.3">
      <c r="A280" s="61" t="s">
        <v>285</v>
      </c>
      <c r="B280" s="25" t="s">
        <v>286</v>
      </c>
      <c r="C280" s="62">
        <v>87329</v>
      </c>
      <c r="D280" s="78">
        <f t="shared" si="7"/>
        <v>14.906794499999998</v>
      </c>
      <c r="E280" s="62" t="s">
        <v>16</v>
      </c>
      <c r="F280" s="130" t="s">
        <v>68</v>
      </c>
      <c r="G280" s="131"/>
      <c r="I280" s="70">
        <v>14.402699999999999</v>
      </c>
      <c r="J280" s="84"/>
      <c r="K280" s="99"/>
    </row>
    <row r="281" spans="1:11" ht="15.75" thickBot="1" x14ac:dyDescent="0.3">
      <c r="A281" s="61" t="s">
        <v>287</v>
      </c>
      <c r="B281" s="25" t="s">
        <v>288</v>
      </c>
      <c r="C281" s="62">
        <v>82962</v>
      </c>
      <c r="D281" s="78">
        <f t="shared" si="7"/>
        <v>2.4218999999999995</v>
      </c>
      <c r="E281" s="62" t="s">
        <v>16</v>
      </c>
      <c r="F281" s="130" t="s">
        <v>68</v>
      </c>
      <c r="G281" s="131"/>
      <c r="I281" s="70">
        <v>2.34</v>
      </c>
      <c r="J281" s="84"/>
      <c r="K281" s="99"/>
    </row>
    <row r="282" spans="1:11" ht="15.75" thickBot="1" x14ac:dyDescent="0.3">
      <c r="A282" s="61" t="s">
        <v>289</v>
      </c>
      <c r="B282" s="25" t="s">
        <v>290</v>
      </c>
      <c r="C282" s="62">
        <v>82977</v>
      </c>
      <c r="D282" s="78">
        <f t="shared" si="7"/>
        <v>11.334491999999997</v>
      </c>
      <c r="E282" s="62" t="s">
        <v>16</v>
      </c>
      <c r="F282" s="130" t="s">
        <v>68</v>
      </c>
      <c r="G282" s="131"/>
      <c r="I282" s="70">
        <v>10.951199999999998</v>
      </c>
      <c r="J282" s="84"/>
      <c r="K282" s="99"/>
    </row>
    <row r="283" spans="1:11" ht="15.75" thickBot="1" x14ac:dyDescent="0.3">
      <c r="A283" s="61" t="s">
        <v>291</v>
      </c>
      <c r="B283" s="25" t="s">
        <v>292</v>
      </c>
      <c r="C283" s="62">
        <v>83036</v>
      </c>
      <c r="D283" s="78">
        <f t="shared" si="7"/>
        <v>8.4766499999999994</v>
      </c>
      <c r="E283" s="62" t="s">
        <v>16</v>
      </c>
      <c r="F283" s="130" t="s">
        <v>68</v>
      </c>
      <c r="G283" s="131"/>
      <c r="I283" s="70">
        <v>8.19</v>
      </c>
      <c r="J283" s="84"/>
      <c r="K283" s="99"/>
    </row>
    <row r="284" spans="1:11" ht="15.75" thickBot="1" x14ac:dyDescent="0.3">
      <c r="A284" s="61" t="s">
        <v>293</v>
      </c>
      <c r="B284" s="25" t="s">
        <v>294</v>
      </c>
      <c r="C284" s="62">
        <v>83001</v>
      </c>
      <c r="D284" s="78">
        <f t="shared" si="7"/>
        <v>21.191624999999995</v>
      </c>
      <c r="E284" s="62" t="s">
        <v>16</v>
      </c>
      <c r="F284" s="130" t="s">
        <v>68</v>
      </c>
      <c r="G284" s="131"/>
      <c r="I284" s="70">
        <v>20.474999999999998</v>
      </c>
      <c r="J284" s="84"/>
      <c r="K284" s="99"/>
    </row>
    <row r="285" spans="1:11" ht="15.75" thickBot="1" x14ac:dyDescent="0.3">
      <c r="A285" s="61" t="s">
        <v>295</v>
      </c>
      <c r="B285" s="25" t="s">
        <v>296</v>
      </c>
      <c r="C285" s="62">
        <v>83002</v>
      </c>
      <c r="D285" s="78">
        <f t="shared" si="7"/>
        <v>20.58615</v>
      </c>
      <c r="E285" s="62" t="s">
        <v>16</v>
      </c>
      <c r="F285" s="130" t="s">
        <v>68</v>
      </c>
      <c r="G285" s="131"/>
      <c r="I285" s="70">
        <v>19.89</v>
      </c>
      <c r="J285" s="84"/>
      <c r="K285" s="99"/>
    </row>
    <row r="286" spans="1:11" ht="15.75" thickBot="1" x14ac:dyDescent="0.3">
      <c r="A286" s="61" t="s">
        <v>297</v>
      </c>
      <c r="B286" s="25" t="s">
        <v>298</v>
      </c>
      <c r="C286" s="26">
        <v>83010</v>
      </c>
      <c r="D286" s="78">
        <f t="shared" si="7"/>
        <v>14.531399999999998</v>
      </c>
      <c r="E286" s="62" t="s">
        <v>16</v>
      </c>
      <c r="F286" s="130" t="s">
        <v>68</v>
      </c>
      <c r="G286" s="131"/>
      <c r="I286" s="70">
        <v>14.04</v>
      </c>
      <c r="J286" s="84"/>
      <c r="K286" s="99"/>
    </row>
    <row r="287" spans="1:11" ht="15.75" thickBot="1" x14ac:dyDescent="0.3">
      <c r="A287" s="61" t="s">
        <v>299</v>
      </c>
      <c r="B287" s="25" t="s">
        <v>299</v>
      </c>
      <c r="C287" s="62">
        <v>85014</v>
      </c>
      <c r="D287" s="78">
        <f t="shared" si="7"/>
        <v>3.9113684999999996</v>
      </c>
      <c r="E287" s="62" t="s">
        <v>16</v>
      </c>
      <c r="F287" s="130" t="s">
        <v>68</v>
      </c>
      <c r="G287" s="131"/>
      <c r="I287" s="70">
        <v>3.7790999999999997</v>
      </c>
      <c r="J287" s="84"/>
      <c r="K287" s="99"/>
    </row>
    <row r="288" spans="1:11" ht="15.75" thickBot="1" x14ac:dyDescent="0.3">
      <c r="A288" s="61" t="s">
        <v>300</v>
      </c>
      <c r="B288" s="25" t="s">
        <v>300</v>
      </c>
      <c r="C288" s="62">
        <v>85018</v>
      </c>
      <c r="D288" s="78">
        <f t="shared" si="7"/>
        <v>3.9113684999999996</v>
      </c>
      <c r="E288" s="62" t="s">
        <v>16</v>
      </c>
      <c r="F288" s="130" t="s">
        <v>68</v>
      </c>
      <c r="G288" s="131"/>
      <c r="I288" s="70">
        <v>3.7790999999999997</v>
      </c>
      <c r="J288" s="84"/>
      <c r="K288" s="99"/>
    </row>
    <row r="289" spans="1:11" ht="15.75" thickBot="1" x14ac:dyDescent="0.3">
      <c r="A289" s="61" t="s">
        <v>301</v>
      </c>
      <c r="B289" s="25" t="s">
        <v>302</v>
      </c>
      <c r="C289" s="62">
        <v>86705</v>
      </c>
      <c r="D289" s="78">
        <f t="shared" si="7"/>
        <v>19.677937499999999</v>
      </c>
      <c r="E289" s="62" t="s">
        <v>16</v>
      </c>
      <c r="F289" s="130" t="s">
        <v>68</v>
      </c>
      <c r="G289" s="131"/>
      <c r="I289" s="70">
        <v>19.012499999999999</v>
      </c>
      <c r="J289" s="84"/>
      <c r="K289" s="99"/>
    </row>
    <row r="290" spans="1:11" ht="15.75" thickBot="1" x14ac:dyDescent="0.3">
      <c r="A290" s="61" t="s">
        <v>303</v>
      </c>
      <c r="B290" s="25" t="s">
        <v>304</v>
      </c>
      <c r="C290" s="62">
        <v>86704</v>
      </c>
      <c r="D290" s="78">
        <f t="shared" si="7"/>
        <v>18.164249999999996</v>
      </c>
      <c r="E290" s="62" t="s">
        <v>16</v>
      </c>
      <c r="F290" s="130" t="s">
        <v>68</v>
      </c>
      <c r="G290" s="131"/>
      <c r="I290" s="70">
        <v>17.549999999999997</v>
      </c>
      <c r="J290" s="84"/>
      <c r="K290" s="99"/>
    </row>
    <row r="291" spans="1:11" ht="15.75" thickBot="1" x14ac:dyDescent="0.3">
      <c r="A291" s="61" t="s">
        <v>305</v>
      </c>
      <c r="B291" s="25" t="s">
        <v>306</v>
      </c>
      <c r="C291" s="62">
        <v>86706</v>
      </c>
      <c r="D291" s="78">
        <f t="shared" si="7"/>
        <v>15.960320999999997</v>
      </c>
      <c r="E291" s="62" t="s">
        <v>16</v>
      </c>
      <c r="F291" s="130" t="s">
        <v>68</v>
      </c>
      <c r="G291" s="131"/>
      <c r="I291" s="70">
        <v>15.420599999999999</v>
      </c>
      <c r="J291" s="84"/>
      <c r="K291" s="99"/>
    </row>
    <row r="292" spans="1:11" ht="15.75" thickBot="1" x14ac:dyDescent="0.3">
      <c r="A292" s="61" t="s">
        <v>307</v>
      </c>
      <c r="B292" s="25" t="s">
        <v>308</v>
      </c>
      <c r="C292" s="62">
        <v>80076</v>
      </c>
      <c r="D292" s="78">
        <f t="shared" si="7"/>
        <v>10.934878499999998</v>
      </c>
      <c r="E292" s="62" t="s">
        <v>22</v>
      </c>
      <c r="F292" s="130" t="s">
        <v>68</v>
      </c>
      <c r="G292" s="131"/>
      <c r="I292" s="70">
        <v>10.565099999999999</v>
      </c>
      <c r="J292" s="84"/>
      <c r="K292" s="99"/>
    </row>
    <row r="293" spans="1:11" ht="15.75" thickBot="1" x14ac:dyDescent="0.3">
      <c r="A293" s="61" t="s">
        <v>309</v>
      </c>
      <c r="B293" s="25" t="s">
        <v>310</v>
      </c>
      <c r="C293" s="62">
        <v>86708</v>
      </c>
      <c r="D293" s="78">
        <f t="shared" si="7"/>
        <v>18.164249999999996</v>
      </c>
      <c r="E293" s="62" t="s">
        <v>16</v>
      </c>
      <c r="F293" s="130" t="s">
        <v>68</v>
      </c>
      <c r="G293" s="131"/>
      <c r="I293" s="70">
        <v>17.549999999999997</v>
      </c>
      <c r="J293" s="84"/>
      <c r="K293" s="99"/>
    </row>
    <row r="294" spans="1:11" ht="15.75" thickBot="1" x14ac:dyDescent="0.3">
      <c r="A294" s="61" t="s">
        <v>311</v>
      </c>
      <c r="B294" s="25" t="s">
        <v>312</v>
      </c>
      <c r="C294" s="62">
        <v>86709</v>
      </c>
      <c r="D294" s="78">
        <f t="shared" si="7"/>
        <v>18.406439999999996</v>
      </c>
      <c r="E294" s="62" t="s">
        <v>16</v>
      </c>
      <c r="F294" s="130" t="s">
        <v>68</v>
      </c>
      <c r="G294" s="131"/>
      <c r="I294" s="70">
        <v>17.783999999999999</v>
      </c>
      <c r="J294" s="84"/>
      <c r="K294" s="99"/>
    </row>
    <row r="295" spans="1:11" ht="15.75" thickBot="1" x14ac:dyDescent="0.3">
      <c r="A295" s="61" t="s">
        <v>313</v>
      </c>
      <c r="B295" s="25" t="s">
        <v>314</v>
      </c>
      <c r="C295" s="62">
        <v>87340</v>
      </c>
      <c r="D295" s="78">
        <f t="shared" si="7"/>
        <v>17.159161499999996</v>
      </c>
      <c r="E295" s="62" t="s">
        <v>16</v>
      </c>
      <c r="F295" s="130" t="s">
        <v>68</v>
      </c>
      <c r="G295" s="131"/>
      <c r="I295" s="70">
        <v>16.578899999999997</v>
      </c>
      <c r="J295" s="84"/>
      <c r="K295" s="99"/>
    </row>
    <row r="296" spans="1:11" ht="15.75" thickBot="1" x14ac:dyDescent="0.3">
      <c r="A296" s="61" t="s">
        <v>315</v>
      </c>
      <c r="B296" s="25" t="s">
        <v>316</v>
      </c>
      <c r="C296" s="62">
        <v>86803</v>
      </c>
      <c r="D296" s="78">
        <f t="shared" si="7"/>
        <v>23.008049999999994</v>
      </c>
      <c r="E296" s="62" t="s">
        <v>16</v>
      </c>
      <c r="F296" s="130" t="s">
        <v>68</v>
      </c>
      <c r="G296" s="131"/>
      <c r="I296" s="70">
        <v>22.229999999999997</v>
      </c>
      <c r="J296" s="84"/>
      <c r="K296" s="99"/>
    </row>
    <row r="297" spans="1:11" ht="15.75" thickBot="1" x14ac:dyDescent="0.3">
      <c r="A297" s="61" t="s">
        <v>317</v>
      </c>
      <c r="B297" s="25" t="s">
        <v>318</v>
      </c>
      <c r="C297" s="62">
        <v>86696</v>
      </c>
      <c r="D297" s="78">
        <f t="shared" si="7"/>
        <v>25.914329999999996</v>
      </c>
      <c r="E297" s="62" t="s">
        <v>16</v>
      </c>
      <c r="F297" s="130" t="s">
        <v>68</v>
      </c>
      <c r="G297" s="131"/>
      <c r="I297" s="70">
        <v>25.037999999999997</v>
      </c>
      <c r="J297" s="84"/>
      <c r="K297" s="99"/>
    </row>
    <row r="298" spans="1:11" ht="15.75" thickBot="1" x14ac:dyDescent="0.3">
      <c r="A298" s="61" t="s">
        <v>319</v>
      </c>
      <c r="B298" s="25" t="s">
        <v>320</v>
      </c>
      <c r="C298" s="62">
        <v>86308</v>
      </c>
      <c r="D298" s="78">
        <f t="shared" si="7"/>
        <v>8.6582924999999982</v>
      </c>
      <c r="E298" s="62" t="s">
        <v>16</v>
      </c>
      <c r="F298" s="130" t="s">
        <v>68</v>
      </c>
      <c r="G298" s="131"/>
      <c r="I298" s="70">
        <v>8.365499999999999</v>
      </c>
      <c r="J298" s="84"/>
      <c r="K298" s="99"/>
    </row>
    <row r="299" spans="1:11" ht="15.75" thickBot="1" x14ac:dyDescent="0.3">
      <c r="A299" s="61" t="s">
        <v>321</v>
      </c>
      <c r="B299" s="25" t="s">
        <v>322</v>
      </c>
      <c r="C299" s="62">
        <v>86703</v>
      </c>
      <c r="D299" s="78">
        <f t="shared" si="7"/>
        <v>22.644764999999996</v>
      </c>
      <c r="E299" s="62" t="s">
        <v>16</v>
      </c>
      <c r="F299" s="130" t="s">
        <v>68</v>
      </c>
      <c r="G299" s="131"/>
      <c r="I299" s="70">
        <v>21.878999999999998</v>
      </c>
      <c r="J299" s="84"/>
      <c r="K299" s="99"/>
    </row>
    <row r="300" spans="1:11" ht="15.75" thickBot="1" x14ac:dyDescent="0.3">
      <c r="A300" s="61" t="s">
        <v>323</v>
      </c>
      <c r="B300" s="25" t="s">
        <v>324</v>
      </c>
      <c r="C300" s="62">
        <v>83090</v>
      </c>
      <c r="D300" s="78">
        <f t="shared" si="7"/>
        <v>22.584217499999994</v>
      </c>
      <c r="E300" s="62" t="s">
        <v>16</v>
      </c>
      <c r="F300" s="130" t="s">
        <v>68</v>
      </c>
      <c r="G300" s="131"/>
      <c r="I300" s="70">
        <v>21.820499999999996</v>
      </c>
      <c r="J300" s="84"/>
      <c r="K300" s="99"/>
    </row>
    <row r="301" spans="1:11" ht="15.75" thickBot="1" x14ac:dyDescent="0.3">
      <c r="A301" s="61" t="s">
        <v>325</v>
      </c>
      <c r="B301" s="25" t="s">
        <v>326</v>
      </c>
      <c r="C301" s="62">
        <v>87624</v>
      </c>
      <c r="D301" s="78">
        <f t="shared" si="7"/>
        <v>46.270399499999996</v>
      </c>
      <c r="E301" s="62" t="s">
        <v>16</v>
      </c>
      <c r="F301" s="130" t="s">
        <v>68</v>
      </c>
      <c r="G301" s="131"/>
      <c r="I301" s="70">
        <v>44.7057</v>
      </c>
      <c r="J301" s="84"/>
      <c r="K301" s="99"/>
    </row>
    <row r="302" spans="1:11" ht="15.75" thickBot="1" x14ac:dyDescent="0.3">
      <c r="A302" s="61" t="s">
        <v>327</v>
      </c>
      <c r="B302" s="25" t="s">
        <v>328</v>
      </c>
      <c r="C302" s="62">
        <v>82785</v>
      </c>
      <c r="D302" s="78">
        <f t="shared" si="7"/>
        <v>21.191624999999995</v>
      </c>
      <c r="E302" s="62" t="s">
        <v>16</v>
      </c>
      <c r="F302" s="130" t="s">
        <v>68</v>
      </c>
      <c r="G302" s="131"/>
      <c r="I302" s="70">
        <v>20.474999999999998</v>
      </c>
      <c r="J302" s="84"/>
      <c r="K302" s="99"/>
    </row>
    <row r="303" spans="1:11" ht="15.75" thickBot="1" x14ac:dyDescent="0.3">
      <c r="A303" s="61" t="s">
        <v>329</v>
      </c>
      <c r="B303" s="25" t="s">
        <v>330</v>
      </c>
      <c r="C303" s="62">
        <v>86304</v>
      </c>
      <c r="D303" s="78">
        <f t="shared" si="7"/>
        <v>27.8639595</v>
      </c>
      <c r="E303" s="62" t="s">
        <v>16</v>
      </c>
      <c r="F303" s="130" t="s">
        <v>68</v>
      </c>
      <c r="G303" s="131"/>
      <c r="I303" s="70">
        <v>26.921700000000001</v>
      </c>
      <c r="J303" s="84"/>
      <c r="K303" s="99"/>
    </row>
    <row r="304" spans="1:11" ht="15.75" thickBot="1" x14ac:dyDescent="0.3">
      <c r="A304" s="61" t="s">
        <v>331</v>
      </c>
      <c r="B304" s="25" t="s">
        <v>332</v>
      </c>
      <c r="C304" s="62">
        <v>86300</v>
      </c>
      <c r="D304" s="78">
        <f t="shared" si="7"/>
        <v>27.8639595</v>
      </c>
      <c r="E304" s="62" t="s">
        <v>16</v>
      </c>
      <c r="F304" s="130" t="s">
        <v>68</v>
      </c>
      <c r="G304" s="131"/>
      <c r="I304" s="70">
        <v>26.921700000000001</v>
      </c>
      <c r="J304" s="84"/>
      <c r="K304" s="99"/>
    </row>
    <row r="305" spans="1:11" ht="15.75" thickBot="1" x14ac:dyDescent="0.3">
      <c r="A305" s="61" t="s">
        <v>333</v>
      </c>
      <c r="B305" s="25" t="s">
        <v>334</v>
      </c>
      <c r="C305" s="62">
        <v>86301</v>
      </c>
      <c r="D305" s="78">
        <f t="shared" si="7"/>
        <v>27.8639595</v>
      </c>
      <c r="E305" s="62" t="s">
        <v>16</v>
      </c>
      <c r="F305" s="130" t="s">
        <v>68</v>
      </c>
      <c r="G305" s="131"/>
      <c r="I305" s="70">
        <v>26.921700000000001</v>
      </c>
      <c r="J305" s="84"/>
      <c r="K305" s="99"/>
    </row>
    <row r="306" spans="1:11" ht="15.75" thickBot="1" x14ac:dyDescent="0.3">
      <c r="A306" s="61" t="s">
        <v>335</v>
      </c>
      <c r="B306" s="25" t="s">
        <v>336</v>
      </c>
      <c r="C306" s="26">
        <v>88342</v>
      </c>
      <c r="D306" s="78">
        <f t="shared" si="7"/>
        <v>83.168046000000004</v>
      </c>
      <c r="E306" s="27" t="s">
        <v>16</v>
      </c>
      <c r="F306" s="130" t="s">
        <v>68</v>
      </c>
      <c r="G306" s="131"/>
      <c r="I306" s="70">
        <v>80.35560000000001</v>
      </c>
      <c r="J306" s="84"/>
      <c r="K306" s="99"/>
    </row>
    <row r="307" spans="1:11" ht="15.75" thickBot="1" x14ac:dyDescent="0.3">
      <c r="A307" s="61" t="s">
        <v>338</v>
      </c>
      <c r="B307" s="25" t="s">
        <v>339</v>
      </c>
      <c r="C307" s="26">
        <v>87505</v>
      </c>
      <c r="D307" s="70" t="s">
        <v>68</v>
      </c>
      <c r="E307" s="27" t="s">
        <v>16</v>
      </c>
      <c r="F307" s="130" t="s">
        <v>68</v>
      </c>
      <c r="G307" s="131"/>
      <c r="I307" s="70" t="s">
        <v>68</v>
      </c>
      <c r="J307" s="84"/>
      <c r="K307" s="99"/>
    </row>
    <row r="308" spans="1:11" ht="15.75" thickBot="1" x14ac:dyDescent="0.3">
      <c r="A308" s="61" t="s">
        <v>340</v>
      </c>
      <c r="B308" s="25" t="s">
        <v>341</v>
      </c>
      <c r="C308" s="62">
        <v>87804</v>
      </c>
      <c r="D308" s="78">
        <f t="shared" ref="D308:D320" si="8">$I308*1.035</f>
        <v>13.744282499999997</v>
      </c>
      <c r="E308" s="62" t="s">
        <v>16</v>
      </c>
      <c r="F308" s="130" t="s">
        <v>68</v>
      </c>
      <c r="G308" s="131"/>
      <c r="I308" s="70">
        <v>13.279499999999999</v>
      </c>
      <c r="J308" s="84"/>
      <c r="K308" s="99"/>
    </row>
    <row r="309" spans="1:11" ht="15.75" thickBot="1" x14ac:dyDescent="0.3">
      <c r="A309" s="61" t="s">
        <v>342</v>
      </c>
      <c r="B309" s="25" t="s">
        <v>343</v>
      </c>
      <c r="C309" s="62">
        <v>83525</v>
      </c>
      <c r="D309" s="78">
        <f t="shared" si="8"/>
        <v>13.320449999999997</v>
      </c>
      <c r="E309" s="62" t="s">
        <v>16</v>
      </c>
      <c r="F309" s="130" t="s">
        <v>68</v>
      </c>
      <c r="G309" s="131"/>
      <c r="I309" s="70">
        <v>12.87</v>
      </c>
      <c r="J309" s="84"/>
      <c r="K309" s="99"/>
    </row>
    <row r="310" spans="1:11" ht="15.75" thickBot="1" x14ac:dyDescent="0.3">
      <c r="A310" s="61" t="s">
        <v>344</v>
      </c>
      <c r="B310" s="25" t="s">
        <v>345</v>
      </c>
      <c r="C310" s="62">
        <v>83540</v>
      </c>
      <c r="D310" s="78">
        <f t="shared" si="8"/>
        <v>10.232527499999998</v>
      </c>
      <c r="E310" s="62" t="s">
        <v>16</v>
      </c>
      <c r="F310" s="130" t="s">
        <v>68</v>
      </c>
      <c r="G310" s="131"/>
      <c r="I310" s="70">
        <v>9.8864999999999981</v>
      </c>
      <c r="J310" s="84"/>
      <c r="K310" s="99"/>
    </row>
    <row r="311" spans="1:11" ht="15.75" thickBot="1" x14ac:dyDescent="0.3">
      <c r="A311" s="61" t="s">
        <v>346</v>
      </c>
      <c r="B311" s="25" t="s">
        <v>347</v>
      </c>
      <c r="C311" s="62">
        <v>83615</v>
      </c>
      <c r="D311" s="78">
        <f t="shared" si="8"/>
        <v>8.706730499999999</v>
      </c>
      <c r="E311" s="62" t="s">
        <v>16</v>
      </c>
      <c r="F311" s="130" t="s">
        <v>68</v>
      </c>
      <c r="G311" s="131"/>
      <c r="I311" s="70">
        <v>8.4123000000000001</v>
      </c>
      <c r="J311" s="84"/>
      <c r="K311" s="99"/>
    </row>
    <row r="312" spans="1:11" ht="15.75" thickBot="1" x14ac:dyDescent="0.3">
      <c r="A312" s="61" t="s">
        <v>348</v>
      </c>
      <c r="B312" s="25" t="s">
        <v>349</v>
      </c>
      <c r="C312" s="62">
        <v>83605</v>
      </c>
      <c r="D312" s="78">
        <f t="shared" si="8"/>
        <v>9.687599999999998</v>
      </c>
      <c r="E312" s="62" t="s">
        <v>16</v>
      </c>
      <c r="F312" s="130" t="s">
        <v>68</v>
      </c>
      <c r="G312" s="131"/>
      <c r="I312" s="70">
        <v>9.36</v>
      </c>
      <c r="J312" s="84"/>
      <c r="K312" s="99"/>
    </row>
    <row r="313" spans="1:11" ht="15.75" thickBot="1" x14ac:dyDescent="0.3">
      <c r="A313" s="61" t="s">
        <v>350</v>
      </c>
      <c r="B313" s="25" t="s">
        <v>351</v>
      </c>
      <c r="C313" s="62">
        <v>85048</v>
      </c>
      <c r="D313" s="78">
        <f t="shared" si="8"/>
        <v>4.2625439999999992</v>
      </c>
      <c r="E313" s="62" t="s">
        <v>16</v>
      </c>
      <c r="F313" s="130" t="s">
        <v>68</v>
      </c>
      <c r="G313" s="131"/>
      <c r="I313" s="70">
        <v>4.1183999999999994</v>
      </c>
      <c r="J313" s="84"/>
      <c r="K313" s="99"/>
    </row>
    <row r="314" spans="1:11" ht="15.75" thickBot="1" x14ac:dyDescent="0.3">
      <c r="A314" s="61" t="s">
        <v>352</v>
      </c>
      <c r="B314" s="25" t="s">
        <v>353</v>
      </c>
      <c r="C314" s="62">
        <v>83690</v>
      </c>
      <c r="D314" s="78">
        <f t="shared" si="8"/>
        <v>6.0547499999999994</v>
      </c>
      <c r="E314" s="62" t="s">
        <v>16</v>
      </c>
      <c r="F314" s="130" t="s">
        <v>68</v>
      </c>
      <c r="G314" s="131"/>
      <c r="I314" s="70">
        <v>5.85</v>
      </c>
      <c r="J314" s="84"/>
      <c r="K314" s="99"/>
    </row>
    <row r="315" spans="1:11" ht="15.75" thickBot="1" x14ac:dyDescent="0.3">
      <c r="A315" s="61" t="s">
        <v>354</v>
      </c>
      <c r="B315" s="25" t="s">
        <v>355</v>
      </c>
      <c r="C315" s="62">
        <v>80061</v>
      </c>
      <c r="D315" s="78">
        <f t="shared" si="8"/>
        <v>16.953299999999999</v>
      </c>
      <c r="E315" s="62" t="s">
        <v>22</v>
      </c>
      <c r="F315" s="130" t="s">
        <v>68</v>
      </c>
      <c r="G315" s="131"/>
      <c r="I315" s="70">
        <v>16.38</v>
      </c>
      <c r="J315" s="84"/>
      <c r="K315" s="99"/>
    </row>
    <row r="316" spans="1:11" ht="15.75" thickBot="1" x14ac:dyDescent="0.3">
      <c r="A316" s="61" t="s">
        <v>356</v>
      </c>
      <c r="B316" s="25" t="s">
        <v>357</v>
      </c>
      <c r="C316" s="62">
        <v>86618</v>
      </c>
      <c r="D316" s="78">
        <f t="shared" si="8"/>
        <v>28.505762999999995</v>
      </c>
      <c r="E316" s="62" t="s">
        <v>16</v>
      </c>
      <c r="F316" s="130" t="s">
        <v>68</v>
      </c>
      <c r="G316" s="131"/>
      <c r="I316" s="70">
        <v>27.541799999999999</v>
      </c>
      <c r="J316" s="84"/>
      <c r="K316" s="99"/>
    </row>
    <row r="317" spans="1:11" ht="30.75" thickBot="1" x14ac:dyDescent="0.3">
      <c r="A317" s="61" t="s">
        <v>358</v>
      </c>
      <c r="B317" s="25" t="s">
        <v>359</v>
      </c>
      <c r="C317" s="62">
        <v>86617</v>
      </c>
      <c r="D317" s="78">
        <f t="shared" si="8"/>
        <v>25.914329999999996</v>
      </c>
      <c r="E317" s="62" t="s">
        <v>16</v>
      </c>
      <c r="F317" s="130" t="s">
        <v>68</v>
      </c>
      <c r="G317" s="131"/>
      <c r="I317" s="70">
        <v>25.037999999999997</v>
      </c>
      <c r="J317" s="84"/>
      <c r="K317" s="99"/>
    </row>
    <row r="318" spans="1:11" ht="15.75" thickBot="1" x14ac:dyDescent="0.3">
      <c r="A318" s="61" t="s">
        <v>360</v>
      </c>
      <c r="B318" s="25" t="s">
        <v>361</v>
      </c>
      <c r="C318" s="62">
        <v>83735</v>
      </c>
      <c r="D318" s="78">
        <f t="shared" si="8"/>
        <v>8.7793874999999986</v>
      </c>
      <c r="E318" s="62" t="s">
        <v>16</v>
      </c>
      <c r="F318" s="130" t="s">
        <v>68</v>
      </c>
      <c r="G318" s="131"/>
      <c r="I318" s="70">
        <v>8.4824999999999999</v>
      </c>
      <c r="J318" s="84"/>
      <c r="K318" s="99"/>
    </row>
    <row r="319" spans="1:11" ht="15.75" thickBot="1" x14ac:dyDescent="0.3">
      <c r="A319" s="61" t="s">
        <v>362</v>
      </c>
      <c r="B319" s="25" t="s">
        <v>363</v>
      </c>
      <c r="C319" s="26">
        <v>87186</v>
      </c>
      <c r="D319" s="78">
        <f t="shared" si="8"/>
        <v>9.687599999999998</v>
      </c>
      <c r="E319" s="27" t="s">
        <v>16</v>
      </c>
      <c r="F319" s="130" t="s">
        <v>68</v>
      </c>
      <c r="G319" s="131"/>
      <c r="I319" s="70">
        <v>9.36</v>
      </c>
      <c r="J319" s="84"/>
      <c r="K319" s="99"/>
    </row>
    <row r="320" spans="1:11" ht="15.75" thickBot="1" x14ac:dyDescent="0.3">
      <c r="A320" s="61" t="s">
        <v>364</v>
      </c>
      <c r="B320" s="25" t="s">
        <v>365</v>
      </c>
      <c r="C320" s="62">
        <v>86376</v>
      </c>
      <c r="D320" s="78">
        <f t="shared" si="8"/>
        <v>9.5786144999999987</v>
      </c>
      <c r="E320" s="62" t="s">
        <v>16</v>
      </c>
      <c r="F320" s="130" t="s">
        <v>68</v>
      </c>
      <c r="G320" s="131"/>
      <c r="I320" s="70">
        <v>9.2546999999999997</v>
      </c>
      <c r="J320" s="84"/>
      <c r="K320" s="99"/>
    </row>
    <row r="321" spans="1:11" ht="15.75" thickBot="1" x14ac:dyDescent="0.3">
      <c r="A321" s="61" t="s">
        <v>366</v>
      </c>
      <c r="B321" s="25" t="s">
        <v>367</v>
      </c>
      <c r="C321" s="62">
        <v>86735</v>
      </c>
      <c r="D321" s="70" t="s">
        <v>68</v>
      </c>
      <c r="E321" s="62" t="s">
        <v>16</v>
      </c>
      <c r="F321" s="130" t="s">
        <v>68</v>
      </c>
      <c r="G321" s="131"/>
      <c r="I321" s="70" t="s">
        <v>68</v>
      </c>
      <c r="J321" s="84"/>
      <c r="K321" s="99"/>
    </row>
    <row r="322" spans="1:11" ht="15.75" thickBot="1" x14ac:dyDescent="0.3">
      <c r="A322" s="61" t="s">
        <v>368</v>
      </c>
      <c r="B322" s="25" t="s">
        <v>369</v>
      </c>
      <c r="C322" s="62">
        <v>87591</v>
      </c>
      <c r="D322" s="78">
        <f t="shared" ref="D322:D332" si="9">$I322*1.035</f>
        <v>28.081930499999999</v>
      </c>
      <c r="E322" s="62" t="s">
        <v>16</v>
      </c>
      <c r="F322" s="130" t="s">
        <v>68</v>
      </c>
      <c r="G322" s="131"/>
      <c r="I322" s="70">
        <v>27.132300000000001</v>
      </c>
      <c r="J322" s="84"/>
      <c r="K322" s="99"/>
    </row>
    <row r="323" spans="1:11" ht="15.75" thickBot="1" x14ac:dyDescent="0.3">
      <c r="A323" s="61" t="s">
        <v>370</v>
      </c>
      <c r="B323" s="25" t="s">
        <v>371</v>
      </c>
      <c r="C323" s="26">
        <v>83880</v>
      </c>
      <c r="D323" s="78">
        <f t="shared" si="9"/>
        <v>45.943442999999988</v>
      </c>
      <c r="E323" s="62" t="s">
        <v>16</v>
      </c>
      <c r="F323" s="130" t="s">
        <v>68</v>
      </c>
      <c r="G323" s="131"/>
      <c r="I323" s="70">
        <v>44.389799999999994</v>
      </c>
      <c r="J323" s="84"/>
      <c r="K323" s="99"/>
    </row>
    <row r="324" spans="1:11" ht="15.75" thickBot="1" x14ac:dyDescent="0.3">
      <c r="A324" s="61" t="s">
        <v>372</v>
      </c>
      <c r="B324" s="25" t="s">
        <v>373</v>
      </c>
      <c r="C324" s="62">
        <v>86235</v>
      </c>
      <c r="D324" s="78">
        <f t="shared" si="9"/>
        <v>21.797099999999997</v>
      </c>
      <c r="E324" s="62" t="s">
        <v>16</v>
      </c>
      <c r="F324" s="130" t="s">
        <v>68</v>
      </c>
      <c r="G324" s="131"/>
      <c r="I324" s="70">
        <v>21.06</v>
      </c>
      <c r="J324" s="84"/>
      <c r="K324" s="99"/>
    </row>
    <row r="325" spans="1:11" ht="15.75" thickBot="1" x14ac:dyDescent="0.3">
      <c r="A325" s="61" t="s">
        <v>374</v>
      </c>
      <c r="B325" s="25" t="s">
        <v>375</v>
      </c>
      <c r="C325" s="62">
        <v>80055</v>
      </c>
      <c r="D325" s="78">
        <f t="shared" si="9"/>
        <v>14.531399999999998</v>
      </c>
      <c r="E325" s="62" t="s">
        <v>22</v>
      </c>
      <c r="F325" s="130" t="s">
        <v>68</v>
      </c>
      <c r="G325" s="131"/>
      <c r="I325" s="70">
        <v>14.04</v>
      </c>
      <c r="J325" s="84"/>
      <c r="K325" s="99"/>
    </row>
    <row r="326" spans="1:11" ht="15.75" thickBot="1" x14ac:dyDescent="0.3">
      <c r="A326" s="61" t="s">
        <v>376</v>
      </c>
      <c r="B326" s="25" t="s">
        <v>377</v>
      </c>
      <c r="C326" s="62">
        <v>82270</v>
      </c>
      <c r="D326" s="78">
        <f t="shared" si="9"/>
        <v>4.2019964999999999</v>
      </c>
      <c r="E326" s="62" t="s">
        <v>16</v>
      </c>
      <c r="F326" s="130" t="s">
        <v>68</v>
      </c>
      <c r="G326" s="131"/>
      <c r="I326" s="70">
        <v>4.0598999999999998</v>
      </c>
      <c r="J326" s="84"/>
      <c r="K326" s="99"/>
    </row>
    <row r="327" spans="1:11" ht="15.75" thickBot="1" x14ac:dyDescent="0.3">
      <c r="A327" s="61" t="s">
        <v>378</v>
      </c>
      <c r="B327" s="25" t="s">
        <v>379</v>
      </c>
      <c r="C327" s="26">
        <v>82271</v>
      </c>
      <c r="D327" s="78">
        <f t="shared" si="9"/>
        <v>4.3957484999999989</v>
      </c>
      <c r="E327" s="62" t="s">
        <v>16</v>
      </c>
      <c r="F327" s="130" t="s">
        <v>68</v>
      </c>
      <c r="G327" s="131"/>
      <c r="I327" s="70">
        <v>4.2470999999999997</v>
      </c>
      <c r="J327" s="84"/>
      <c r="K327" s="99"/>
    </row>
    <row r="328" spans="1:11" ht="15.75" thickBot="1" x14ac:dyDescent="0.3">
      <c r="A328" s="61" t="s">
        <v>380</v>
      </c>
      <c r="B328" s="25" t="s">
        <v>381</v>
      </c>
      <c r="C328" s="62">
        <v>83921</v>
      </c>
      <c r="D328" s="78">
        <f t="shared" si="9"/>
        <v>22.039289999999994</v>
      </c>
      <c r="E328" s="62" t="s">
        <v>16</v>
      </c>
      <c r="F328" s="130" t="s">
        <v>68</v>
      </c>
      <c r="G328" s="131"/>
      <c r="I328" s="70">
        <v>21.293999999999997</v>
      </c>
      <c r="J328" s="84"/>
      <c r="K328" s="99"/>
    </row>
    <row r="329" spans="1:11" ht="15.75" thickBot="1" x14ac:dyDescent="0.3">
      <c r="A329" s="61" t="s">
        <v>382</v>
      </c>
      <c r="B329" s="25" t="s">
        <v>383</v>
      </c>
      <c r="C329" s="62">
        <v>85049</v>
      </c>
      <c r="D329" s="78">
        <f t="shared" si="9"/>
        <v>3.6328499999999995</v>
      </c>
      <c r="E329" s="62" t="s">
        <v>16</v>
      </c>
      <c r="F329" s="130" t="s">
        <v>68</v>
      </c>
      <c r="G329" s="131"/>
      <c r="I329" s="70">
        <v>3.51</v>
      </c>
      <c r="J329" s="84"/>
      <c r="K329" s="99"/>
    </row>
    <row r="330" spans="1:11" ht="15.75" thickBot="1" x14ac:dyDescent="0.3">
      <c r="A330" s="61" t="s">
        <v>384</v>
      </c>
      <c r="B330" s="25" t="s">
        <v>385</v>
      </c>
      <c r="C330" s="62">
        <v>84145</v>
      </c>
      <c r="D330" s="78">
        <f t="shared" si="9"/>
        <v>26.895199499999997</v>
      </c>
      <c r="E330" s="62" t="s">
        <v>16</v>
      </c>
      <c r="F330" s="130" t="s">
        <v>68</v>
      </c>
      <c r="G330" s="131"/>
      <c r="I330" s="70">
        <v>25.985699999999998</v>
      </c>
      <c r="J330" s="84"/>
      <c r="K330" s="99"/>
    </row>
    <row r="331" spans="1:11" ht="15.75" thickBot="1" x14ac:dyDescent="0.3">
      <c r="A331" s="61" t="s">
        <v>386</v>
      </c>
      <c r="B331" s="25" t="s">
        <v>387</v>
      </c>
      <c r="C331" s="62">
        <v>84165</v>
      </c>
      <c r="D331" s="78">
        <f t="shared" si="9"/>
        <v>17.7404175</v>
      </c>
      <c r="E331" s="62" t="s">
        <v>16</v>
      </c>
      <c r="F331" s="130" t="s">
        <v>68</v>
      </c>
      <c r="G331" s="131"/>
      <c r="I331" s="70">
        <v>17.140499999999999</v>
      </c>
      <c r="J331" s="84"/>
      <c r="K331" s="99"/>
    </row>
    <row r="332" spans="1:11" ht="15.75" thickBot="1" x14ac:dyDescent="0.3">
      <c r="A332" s="61" t="s">
        <v>388</v>
      </c>
      <c r="B332" s="25" t="s">
        <v>389</v>
      </c>
      <c r="C332" s="62">
        <v>85610</v>
      </c>
      <c r="D332" s="78">
        <f t="shared" si="9"/>
        <v>4.843799999999999</v>
      </c>
      <c r="E332" s="62" t="s">
        <v>22</v>
      </c>
      <c r="F332" s="130" t="s">
        <v>68</v>
      </c>
      <c r="G332" s="131"/>
      <c r="I332" s="70">
        <v>4.68</v>
      </c>
      <c r="J332" s="84"/>
      <c r="K332" s="99"/>
    </row>
    <row r="333" spans="1:11" ht="15.75" thickBot="1" x14ac:dyDescent="0.3">
      <c r="A333" s="61" t="s">
        <v>390</v>
      </c>
      <c r="B333" s="25" t="s">
        <v>391</v>
      </c>
      <c r="C333" s="62" t="s">
        <v>392</v>
      </c>
      <c r="D333" s="70" t="s">
        <v>68</v>
      </c>
      <c r="E333" s="27" t="s">
        <v>16</v>
      </c>
      <c r="F333" s="130" t="s">
        <v>68</v>
      </c>
      <c r="G333" s="131"/>
      <c r="I333" s="70" t="s">
        <v>68</v>
      </c>
      <c r="J333" s="84"/>
      <c r="K333" s="99"/>
    </row>
    <row r="334" spans="1:11" ht="15.75" thickBot="1" x14ac:dyDescent="0.3">
      <c r="A334" s="61" t="s">
        <v>393</v>
      </c>
      <c r="B334" s="25" t="s">
        <v>394</v>
      </c>
      <c r="C334" s="62">
        <v>85651</v>
      </c>
      <c r="D334" s="78">
        <f t="shared" ref="D334:D338" si="10">$I334*1.035</f>
        <v>3.6328499999999995</v>
      </c>
      <c r="E334" s="62" t="s">
        <v>16</v>
      </c>
      <c r="F334" s="130" t="s">
        <v>68</v>
      </c>
      <c r="G334" s="131"/>
      <c r="I334" s="70">
        <v>3.51</v>
      </c>
      <c r="J334" s="84"/>
      <c r="K334" s="99"/>
    </row>
    <row r="335" spans="1:11" ht="15.75" thickBot="1" x14ac:dyDescent="0.3">
      <c r="A335" s="61" t="s">
        <v>395</v>
      </c>
      <c r="B335" s="25" t="s">
        <v>396</v>
      </c>
      <c r="C335" s="62">
        <v>80069</v>
      </c>
      <c r="D335" s="78">
        <f t="shared" si="10"/>
        <v>11.625119999999999</v>
      </c>
      <c r="E335" s="62" t="s">
        <v>22</v>
      </c>
      <c r="F335" s="130" t="s">
        <v>68</v>
      </c>
      <c r="G335" s="131"/>
      <c r="I335" s="70">
        <v>11.231999999999999</v>
      </c>
      <c r="J335" s="84"/>
      <c r="K335" s="99"/>
    </row>
    <row r="336" spans="1:11" ht="15.75" thickBot="1" x14ac:dyDescent="0.3">
      <c r="A336" s="61" t="s">
        <v>397</v>
      </c>
      <c r="B336" s="25" t="s">
        <v>398</v>
      </c>
      <c r="C336" s="62">
        <v>85045</v>
      </c>
      <c r="D336" s="78">
        <f t="shared" si="10"/>
        <v>5.4492749999999992</v>
      </c>
      <c r="E336" s="62" t="s">
        <v>16</v>
      </c>
      <c r="F336" s="130" t="s">
        <v>68</v>
      </c>
      <c r="G336" s="131"/>
      <c r="I336" s="70">
        <v>5.2649999999999997</v>
      </c>
      <c r="J336" s="84"/>
      <c r="K336" s="99"/>
    </row>
    <row r="337" spans="1:11" ht="15.75" thickBot="1" x14ac:dyDescent="0.3">
      <c r="A337" s="61" t="s">
        <v>399</v>
      </c>
      <c r="B337" s="25" t="s">
        <v>400</v>
      </c>
      <c r="C337" s="62">
        <v>86431</v>
      </c>
      <c r="D337" s="78">
        <f t="shared" si="10"/>
        <v>9.3606435000000001</v>
      </c>
      <c r="E337" s="62" t="s">
        <v>16</v>
      </c>
      <c r="F337" s="130" t="s">
        <v>68</v>
      </c>
      <c r="G337" s="131"/>
      <c r="I337" s="70">
        <v>9.0441000000000003</v>
      </c>
      <c r="J337" s="84"/>
      <c r="K337" s="99"/>
    </row>
    <row r="338" spans="1:11" ht="15.75" thickBot="1" x14ac:dyDescent="0.3">
      <c r="A338" s="61" t="s">
        <v>401</v>
      </c>
      <c r="B338" s="25" t="s">
        <v>402</v>
      </c>
      <c r="C338" s="62">
        <v>86430</v>
      </c>
      <c r="D338" s="78">
        <f t="shared" si="10"/>
        <v>8.4766499999999994</v>
      </c>
      <c r="E338" s="62" t="s">
        <v>16</v>
      </c>
      <c r="F338" s="130" t="s">
        <v>68</v>
      </c>
      <c r="G338" s="131"/>
      <c r="I338" s="70">
        <v>8.19</v>
      </c>
      <c r="J338" s="84"/>
      <c r="K338" s="99"/>
    </row>
    <row r="339" spans="1:11" ht="15.75" thickBot="1" x14ac:dyDescent="0.3">
      <c r="A339" s="61" t="s">
        <v>403</v>
      </c>
      <c r="B339" s="25" t="s">
        <v>404</v>
      </c>
      <c r="C339" s="62">
        <v>83519</v>
      </c>
      <c r="D339" s="70" t="s">
        <v>68</v>
      </c>
      <c r="E339" s="62" t="s">
        <v>16</v>
      </c>
      <c r="F339" s="130" t="s">
        <v>68</v>
      </c>
      <c r="G339" s="131"/>
      <c r="I339" s="70" t="s">
        <v>68</v>
      </c>
      <c r="J339" s="84"/>
      <c r="K339" s="99"/>
    </row>
    <row r="340" spans="1:11" ht="15.75" thickBot="1" x14ac:dyDescent="0.3">
      <c r="A340" s="61" t="s">
        <v>405</v>
      </c>
      <c r="B340" s="25" t="s">
        <v>406</v>
      </c>
      <c r="C340" s="62">
        <v>86762</v>
      </c>
      <c r="D340" s="78">
        <f t="shared" ref="D340:D344" si="11">$I340*1.035</f>
        <v>23.783057999999997</v>
      </c>
      <c r="E340" s="62" t="s">
        <v>16</v>
      </c>
      <c r="F340" s="130" t="s">
        <v>68</v>
      </c>
      <c r="G340" s="131"/>
      <c r="I340" s="70">
        <v>22.9788</v>
      </c>
      <c r="J340" s="84"/>
      <c r="K340" s="99"/>
    </row>
    <row r="341" spans="1:11" ht="15.75" thickBot="1" x14ac:dyDescent="0.3">
      <c r="A341" s="61" t="s">
        <v>407</v>
      </c>
      <c r="B341" s="25" t="s">
        <v>408</v>
      </c>
      <c r="C341" s="62">
        <v>86765</v>
      </c>
      <c r="D341" s="78">
        <f t="shared" si="11"/>
        <v>14.289209999999999</v>
      </c>
      <c r="E341" s="62" t="s">
        <v>16</v>
      </c>
      <c r="F341" s="130" t="s">
        <v>68</v>
      </c>
      <c r="G341" s="131"/>
      <c r="I341" s="70">
        <v>13.805999999999999</v>
      </c>
      <c r="J341" s="84"/>
      <c r="K341" s="99"/>
    </row>
    <row r="342" spans="1:11" ht="15.75" thickBot="1" x14ac:dyDescent="0.3">
      <c r="A342" s="61" t="s">
        <v>409</v>
      </c>
      <c r="B342" s="25" t="s">
        <v>410</v>
      </c>
      <c r="C342" s="62">
        <v>82040</v>
      </c>
      <c r="D342" s="78">
        <f t="shared" si="11"/>
        <v>4.4199674999999985</v>
      </c>
      <c r="E342" s="62" t="s">
        <v>16</v>
      </c>
      <c r="F342" s="130" t="s">
        <v>68</v>
      </c>
      <c r="G342" s="131"/>
      <c r="I342" s="70">
        <v>4.2704999999999993</v>
      </c>
      <c r="J342" s="84"/>
      <c r="K342" s="99"/>
    </row>
    <row r="343" spans="1:11" ht="15.75" thickBot="1" x14ac:dyDescent="0.3">
      <c r="A343" s="61" t="s">
        <v>411</v>
      </c>
      <c r="B343" s="25" t="s">
        <v>412</v>
      </c>
      <c r="C343" s="62">
        <v>87205</v>
      </c>
      <c r="D343" s="78">
        <f t="shared" si="11"/>
        <v>5.4492749999999992</v>
      </c>
      <c r="E343" s="62" t="s">
        <v>16</v>
      </c>
      <c r="F343" s="130" t="s">
        <v>68</v>
      </c>
      <c r="G343" s="131"/>
      <c r="I343" s="70">
        <v>5.2649999999999997</v>
      </c>
      <c r="J343" s="84"/>
      <c r="K343" s="99"/>
    </row>
    <row r="344" spans="1:11" ht="15.75" thickBot="1" x14ac:dyDescent="0.3">
      <c r="A344" s="61" t="s">
        <v>413</v>
      </c>
      <c r="B344" s="25" t="s">
        <v>414</v>
      </c>
      <c r="C344" s="26">
        <v>88313</v>
      </c>
      <c r="D344" s="78">
        <f t="shared" si="11"/>
        <v>61.77055949999999</v>
      </c>
      <c r="E344" s="27" t="s">
        <v>16</v>
      </c>
      <c r="F344" s="130" t="s">
        <v>68</v>
      </c>
      <c r="G344" s="131"/>
      <c r="I344" s="70">
        <v>59.681699999999992</v>
      </c>
      <c r="J344" s="84"/>
      <c r="K344" s="99"/>
    </row>
    <row r="345" spans="1:11" ht="15.75" thickBot="1" x14ac:dyDescent="0.3">
      <c r="A345" s="61" t="s">
        <v>415</v>
      </c>
      <c r="B345" s="25" t="s">
        <v>416</v>
      </c>
      <c r="C345" s="62">
        <v>87651</v>
      </c>
      <c r="D345" s="70" t="s">
        <v>68</v>
      </c>
      <c r="E345" s="62" t="s">
        <v>16</v>
      </c>
      <c r="F345" s="130" t="s">
        <v>68</v>
      </c>
      <c r="G345" s="131"/>
      <c r="I345" s="70" t="s">
        <v>68</v>
      </c>
      <c r="J345" s="84"/>
      <c r="K345" s="99"/>
    </row>
    <row r="346" spans="1:11" ht="15.75" thickBot="1" x14ac:dyDescent="0.3">
      <c r="A346" s="61" t="s">
        <v>417</v>
      </c>
      <c r="B346" s="25" t="s">
        <v>418</v>
      </c>
      <c r="C346" s="26">
        <v>88304</v>
      </c>
      <c r="D346" s="78">
        <f t="shared" ref="D346:D365" si="12">$I346*1.035</f>
        <v>20.017003499999998</v>
      </c>
      <c r="E346" s="27" t="s">
        <v>16</v>
      </c>
      <c r="F346" s="130" t="s">
        <v>68</v>
      </c>
      <c r="G346" s="131"/>
      <c r="I346" s="70">
        <v>19.3401</v>
      </c>
      <c r="J346" s="84"/>
      <c r="K346" s="99"/>
    </row>
    <row r="347" spans="1:11" ht="15.75" thickBot="1" x14ac:dyDescent="0.3">
      <c r="A347" s="61" t="s">
        <v>419</v>
      </c>
      <c r="B347" s="25" t="s">
        <v>418</v>
      </c>
      <c r="C347" s="26">
        <v>88305</v>
      </c>
      <c r="D347" s="78">
        <f t="shared" si="12"/>
        <v>41.1723</v>
      </c>
      <c r="E347" s="27" t="s">
        <v>16</v>
      </c>
      <c r="F347" s="130" t="s">
        <v>68</v>
      </c>
      <c r="G347" s="131"/>
      <c r="I347" s="70">
        <v>39.78</v>
      </c>
      <c r="J347" s="84"/>
      <c r="K347" s="99"/>
    </row>
    <row r="348" spans="1:11" ht="15.75" thickBot="1" x14ac:dyDescent="0.3">
      <c r="A348" s="61" t="s">
        <v>420</v>
      </c>
      <c r="B348" s="25" t="s">
        <v>418</v>
      </c>
      <c r="C348" s="26">
        <v>88307</v>
      </c>
      <c r="D348" s="78">
        <f t="shared" si="12"/>
        <v>55.098224999999992</v>
      </c>
      <c r="E348" s="27" t="s">
        <v>16</v>
      </c>
      <c r="F348" s="130" t="s">
        <v>68</v>
      </c>
      <c r="G348" s="131"/>
      <c r="I348" s="70">
        <v>53.234999999999999</v>
      </c>
      <c r="J348" s="84"/>
      <c r="K348" s="99"/>
    </row>
    <row r="349" spans="1:11" ht="15.75" thickBot="1" x14ac:dyDescent="0.3">
      <c r="A349" s="61" t="s">
        <v>421</v>
      </c>
      <c r="B349" s="25" t="s">
        <v>422</v>
      </c>
      <c r="C349" s="62">
        <v>86592</v>
      </c>
      <c r="D349" s="78">
        <f t="shared" si="12"/>
        <v>4.843799999999999</v>
      </c>
      <c r="E349" s="62" t="s">
        <v>16</v>
      </c>
      <c r="F349" s="130" t="s">
        <v>68</v>
      </c>
      <c r="G349" s="131"/>
      <c r="I349" s="70">
        <v>4.68</v>
      </c>
      <c r="J349" s="84"/>
      <c r="K349" s="99"/>
    </row>
    <row r="350" spans="1:11" ht="15.75" thickBot="1" x14ac:dyDescent="0.3">
      <c r="A350" s="61" t="s">
        <v>423</v>
      </c>
      <c r="B350" s="25" t="s">
        <v>424</v>
      </c>
      <c r="C350" s="26">
        <v>80197</v>
      </c>
      <c r="D350" s="78">
        <f t="shared" si="12"/>
        <v>18.842381999999997</v>
      </c>
      <c r="E350" s="62" t="s">
        <v>16</v>
      </c>
      <c r="F350" s="130" t="s">
        <v>68</v>
      </c>
      <c r="G350" s="131"/>
      <c r="I350" s="70">
        <v>18.205199999999998</v>
      </c>
      <c r="J350" s="84"/>
      <c r="K350" s="99"/>
    </row>
    <row r="351" spans="1:11" ht="15.75" thickBot="1" x14ac:dyDescent="0.3">
      <c r="A351" s="61" t="s">
        <v>425</v>
      </c>
      <c r="B351" s="25" t="s">
        <v>426</v>
      </c>
      <c r="C351" s="62">
        <v>86480</v>
      </c>
      <c r="D351" s="78">
        <f t="shared" si="12"/>
        <v>86.001668999999978</v>
      </c>
      <c r="E351" s="62" t="s">
        <v>16</v>
      </c>
      <c r="F351" s="130" t="s">
        <v>68</v>
      </c>
      <c r="G351" s="131"/>
      <c r="I351" s="70">
        <v>83.093399999999988</v>
      </c>
      <c r="J351" s="84"/>
      <c r="K351" s="99"/>
    </row>
    <row r="352" spans="1:11" ht="15.75" thickBot="1" x14ac:dyDescent="0.3">
      <c r="A352" s="61" t="s">
        <v>427</v>
      </c>
      <c r="B352" s="25" t="s">
        <v>428</v>
      </c>
      <c r="C352" s="62">
        <v>85730</v>
      </c>
      <c r="D352" s="78">
        <f t="shared" si="12"/>
        <v>9.0821249999999978</v>
      </c>
      <c r="E352" s="62" t="s">
        <v>22</v>
      </c>
      <c r="F352" s="130" t="s">
        <v>68</v>
      </c>
      <c r="G352" s="131"/>
      <c r="I352" s="70">
        <v>8.7749999999999986</v>
      </c>
      <c r="J352" s="84"/>
      <c r="K352" s="99"/>
    </row>
    <row r="353" spans="1:11" ht="15.75" thickBot="1" x14ac:dyDescent="0.3">
      <c r="A353" s="61" t="s">
        <v>429</v>
      </c>
      <c r="B353" s="25" t="s">
        <v>430</v>
      </c>
      <c r="C353" s="62">
        <v>86800</v>
      </c>
      <c r="D353" s="78">
        <f t="shared" si="12"/>
        <v>22.342027499999997</v>
      </c>
      <c r="E353" s="62" t="s">
        <v>16</v>
      </c>
      <c r="F353" s="130" t="s">
        <v>68</v>
      </c>
      <c r="G353" s="131"/>
      <c r="I353" s="70">
        <v>21.586499999999997</v>
      </c>
      <c r="J353" s="84"/>
      <c r="K353" s="99"/>
    </row>
    <row r="354" spans="1:11" ht="15.75" thickBot="1" x14ac:dyDescent="0.3">
      <c r="A354" s="61" t="s">
        <v>431</v>
      </c>
      <c r="B354" s="25" t="s">
        <v>432</v>
      </c>
      <c r="C354" s="62">
        <v>82533</v>
      </c>
      <c r="D354" s="78">
        <f t="shared" si="12"/>
        <v>14.531399999999998</v>
      </c>
      <c r="E354" s="62" t="s">
        <v>16</v>
      </c>
      <c r="F354" s="130" t="s">
        <v>68</v>
      </c>
      <c r="G354" s="131"/>
      <c r="I354" s="70">
        <v>14.04</v>
      </c>
      <c r="J354" s="84"/>
      <c r="K354" s="99"/>
    </row>
    <row r="355" spans="1:11" ht="15.75" thickBot="1" x14ac:dyDescent="0.3">
      <c r="A355" s="61" t="s">
        <v>433</v>
      </c>
      <c r="B355" s="25" t="s">
        <v>434</v>
      </c>
      <c r="C355" s="62">
        <v>84450</v>
      </c>
      <c r="D355" s="78">
        <f t="shared" si="12"/>
        <v>8.6340734999999977</v>
      </c>
      <c r="E355" s="62" t="s">
        <v>16</v>
      </c>
      <c r="F355" s="130" t="s">
        <v>68</v>
      </c>
      <c r="G355" s="131"/>
      <c r="I355" s="70">
        <v>8.3420999999999985</v>
      </c>
      <c r="J355" s="84"/>
      <c r="K355" s="99"/>
    </row>
    <row r="356" spans="1:11" ht="15.75" thickBot="1" x14ac:dyDescent="0.3">
      <c r="A356" s="61" t="s">
        <v>435</v>
      </c>
      <c r="B356" s="25" t="s">
        <v>436</v>
      </c>
      <c r="C356" s="62">
        <v>87661</v>
      </c>
      <c r="D356" s="78">
        <f t="shared" si="12"/>
        <v>46.379384999999992</v>
      </c>
      <c r="E356" s="62" t="s">
        <v>16</v>
      </c>
      <c r="F356" s="130" t="s">
        <v>68</v>
      </c>
      <c r="G356" s="131"/>
      <c r="I356" s="70">
        <v>44.810999999999993</v>
      </c>
      <c r="J356" s="84"/>
      <c r="K356" s="99"/>
    </row>
    <row r="357" spans="1:11" ht="15.75" thickBot="1" x14ac:dyDescent="0.3">
      <c r="A357" s="61" t="s">
        <v>437</v>
      </c>
      <c r="B357" s="25" t="s">
        <v>438</v>
      </c>
      <c r="C357" s="26">
        <v>84484</v>
      </c>
      <c r="D357" s="78">
        <f t="shared" si="12"/>
        <v>11.952076499999997</v>
      </c>
      <c r="E357" s="62" t="s">
        <v>16</v>
      </c>
      <c r="F357" s="130" t="s">
        <v>68</v>
      </c>
      <c r="G357" s="131"/>
      <c r="I357" s="70">
        <v>11.547899999999998</v>
      </c>
      <c r="J357" s="84"/>
      <c r="K357" s="99"/>
    </row>
    <row r="358" spans="1:11" ht="15.75" thickBot="1" x14ac:dyDescent="0.3">
      <c r="A358" s="61" t="s">
        <v>439</v>
      </c>
      <c r="B358" s="25" t="s">
        <v>440</v>
      </c>
      <c r="C358" s="62">
        <v>88360</v>
      </c>
      <c r="D358" s="78">
        <f t="shared" si="12"/>
        <v>100.93268249999998</v>
      </c>
      <c r="E358" s="62" t="s">
        <v>16</v>
      </c>
      <c r="F358" s="130" t="s">
        <v>68</v>
      </c>
      <c r="G358" s="131"/>
      <c r="I358" s="70">
        <v>97.519499999999994</v>
      </c>
      <c r="J358" s="84"/>
      <c r="K358" s="99"/>
    </row>
    <row r="359" spans="1:11" ht="30.75" thickBot="1" x14ac:dyDescent="0.3">
      <c r="A359" s="61" t="s">
        <v>441</v>
      </c>
      <c r="B359" s="25" t="s">
        <v>442</v>
      </c>
      <c r="C359" s="62">
        <v>81003</v>
      </c>
      <c r="D359" s="78">
        <f t="shared" si="12"/>
        <v>3.7539449999999994</v>
      </c>
      <c r="E359" s="62" t="s">
        <v>22</v>
      </c>
      <c r="F359" s="130" t="s">
        <v>68</v>
      </c>
      <c r="G359" s="131"/>
      <c r="I359" s="70">
        <v>3.6269999999999998</v>
      </c>
      <c r="J359" s="84"/>
      <c r="K359" s="99"/>
    </row>
    <row r="360" spans="1:11" ht="15.75" thickBot="1" x14ac:dyDescent="0.3">
      <c r="A360" s="61" t="s">
        <v>443</v>
      </c>
      <c r="B360" s="25" t="s">
        <v>444</v>
      </c>
      <c r="C360" s="62">
        <v>81001</v>
      </c>
      <c r="D360" s="78">
        <f t="shared" si="12"/>
        <v>3.6328499999999995</v>
      </c>
      <c r="E360" s="62" t="s">
        <v>22</v>
      </c>
      <c r="F360" s="130" t="s">
        <v>68</v>
      </c>
      <c r="G360" s="131"/>
      <c r="I360" s="70">
        <v>3.51</v>
      </c>
      <c r="J360" s="84"/>
      <c r="K360" s="99"/>
    </row>
    <row r="361" spans="1:11" ht="15.75" thickBot="1" x14ac:dyDescent="0.3">
      <c r="A361" s="61" t="s">
        <v>445</v>
      </c>
      <c r="B361" s="25" t="s">
        <v>446</v>
      </c>
      <c r="C361" s="62">
        <v>87086</v>
      </c>
      <c r="D361" s="78">
        <f t="shared" si="12"/>
        <v>9.687599999999998</v>
      </c>
      <c r="E361" s="62" t="s">
        <v>16</v>
      </c>
      <c r="F361" s="130" t="s">
        <v>68</v>
      </c>
      <c r="G361" s="131"/>
      <c r="I361" s="70">
        <v>9.36</v>
      </c>
      <c r="J361" s="84"/>
      <c r="K361" s="99"/>
    </row>
    <row r="362" spans="1:11" ht="15.75" thickBot="1" x14ac:dyDescent="0.3">
      <c r="A362" s="61" t="s">
        <v>447</v>
      </c>
      <c r="B362" s="25" t="s">
        <v>448</v>
      </c>
      <c r="C362" s="62">
        <v>82652</v>
      </c>
      <c r="D362" s="78">
        <f t="shared" si="12"/>
        <v>65.124890999999991</v>
      </c>
      <c r="E362" s="62" t="s">
        <v>16</v>
      </c>
      <c r="F362" s="130" t="s">
        <v>68</v>
      </c>
      <c r="G362" s="131"/>
      <c r="I362" s="70">
        <v>62.922599999999996</v>
      </c>
      <c r="J362" s="84"/>
      <c r="K362" s="99"/>
    </row>
    <row r="363" spans="1:11" ht="15.75" thickBot="1" x14ac:dyDescent="0.3">
      <c r="A363" s="61" t="s">
        <v>449</v>
      </c>
      <c r="B363" s="25" t="s">
        <v>450</v>
      </c>
      <c r="C363" s="62">
        <v>82607</v>
      </c>
      <c r="D363" s="78">
        <f t="shared" si="12"/>
        <v>15.742349999999998</v>
      </c>
      <c r="E363" s="62" t="s">
        <v>16</v>
      </c>
      <c r="F363" s="130" t="s">
        <v>68</v>
      </c>
      <c r="G363" s="131"/>
      <c r="I363" s="70">
        <v>15.209999999999999</v>
      </c>
      <c r="J363" s="84"/>
      <c r="K363" s="99"/>
    </row>
    <row r="364" spans="1:11" ht="15.75" thickBot="1" x14ac:dyDescent="0.3">
      <c r="A364" s="61" t="s">
        <v>451</v>
      </c>
      <c r="B364" s="25" t="s">
        <v>452</v>
      </c>
      <c r="C364" s="62">
        <v>82306</v>
      </c>
      <c r="D364" s="78">
        <f t="shared" si="12"/>
        <v>49.539964499999989</v>
      </c>
      <c r="E364" s="62" t="s">
        <v>16</v>
      </c>
      <c r="F364" s="130" t="s">
        <v>68</v>
      </c>
      <c r="G364" s="131"/>
      <c r="I364" s="70">
        <v>47.864699999999992</v>
      </c>
      <c r="J364" s="84"/>
      <c r="K364" s="99"/>
    </row>
    <row r="365" spans="1:11" ht="15.75" thickBot="1" x14ac:dyDescent="0.3">
      <c r="A365" s="61" t="s">
        <v>453</v>
      </c>
      <c r="B365" s="25" t="s">
        <v>454</v>
      </c>
      <c r="C365" s="62">
        <v>86021</v>
      </c>
      <c r="D365" s="78">
        <f t="shared" si="12"/>
        <v>6.0547499999999994</v>
      </c>
      <c r="E365" s="62" t="s">
        <v>16</v>
      </c>
      <c r="F365" s="130" t="s">
        <v>68</v>
      </c>
      <c r="G365" s="131"/>
      <c r="I365" s="70">
        <v>5.85</v>
      </c>
      <c r="J365" s="84"/>
      <c r="K365" s="99"/>
    </row>
    <row r="366" spans="1:11" x14ac:dyDescent="0.25">
      <c r="C366"/>
      <c r="D366" s="32"/>
      <c r="E366" s="9"/>
      <c r="F366" s="153"/>
      <c r="G366" s="64"/>
    </row>
    <row r="367" spans="1:11" ht="15.75" thickBot="1" x14ac:dyDescent="0.3">
      <c r="F367" s="154"/>
      <c r="G367" s="64"/>
      <c r="I367" s="89"/>
    </row>
    <row r="368" spans="1:11" ht="15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  <c r="I368" s="121"/>
      <c r="J368" s="122"/>
      <c r="K368" s="123"/>
    </row>
    <row r="369" spans="1:11" ht="15.75" thickBot="1" x14ac:dyDescent="0.3">
      <c r="A369" s="60" t="s">
        <v>455</v>
      </c>
      <c r="B369" s="87"/>
      <c r="C369" s="18"/>
      <c r="D369" s="18"/>
      <c r="E369" s="18"/>
      <c r="F369" s="18"/>
      <c r="G369" s="113"/>
    </row>
    <row r="370" spans="1:11" ht="15.75" thickBot="1" x14ac:dyDescent="0.3">
      <c r="A370" s="61" t="s">
        <v>456</v>
      </c>
      <c r="B370" s="25" t="s">
        <v>457</v>
      </c>
      <c r="C370" s="62">
        <v>76700</v>
      </c>
      <c r="D370" s="78">
        <f t="shared" ref="D370:D429" si="13">$I370*1.035</f>
        <v>69.62962499999999</v>
      </c>
      <c r="E370" s="62" t="s">
        <v>22</v>
      </c>
      <c r="F370" s="130" t="s">
        <v>68</v>
      </c>
      <c r="G370" s="131"/>
      <c r="I370" s="63">
        <v>67.274999999999991</v>
      </c>
      <c r="J370" s="84"/>
      <c r="K370" s="99"/>
    </row>
    <row r="371" spans="1:11" ht="15.75" thickBot="1" x14ac:dyDescent="0.3">
      <c r="A371" s="61" t="s">
        <v>459</v>
      </c>
      <c r="B371" s="25" t="s">
        <v>460</v>
      </c>
      <c r="C371" s="62">
        <v>76705</v>
      </c>
      <c r="D371" s="78">
        <f t="shared" si="13"/>
        <v>45.410624999999996</v>
      </c>
      <c r="E371" s="62" t="s">
        <v>16</v>
      </c>
      <c r="F371" s="130" t="s">
        <v>68</v>
      </c>
      <c r="G371" s="131"/>
      <c r="I371" s="63">
        <v>43.875</v>
      </c>
      <c r="J371" s="84"/>
      <c r="K371" s="99"/>
    </row>
    <row r="372" spans="1:11" ht="45.75" thickBot="1" x14ac:dyDescent="0.3">
      <c r="A372" s="61" t="s">
        <v>461</v>
      </c>
      <c r="B372" s="65" t="s">
        <v>462</v>
      </c>
      <c r="C372" s="25">
        <v>76805</v>
      </c>
      <c r="D372" s="78">
        <f t="shared" si="13"/>
        <v>56.31434999999999</v>
      </c>
      <c r="E372" s="46" t="s">
        <v>753</v>
      </c>
      <c r="F372" s="130" t="s">
        <v>68</v>
      </c>
      <c r="G372" s="131"/>
      <c r="I372" s="63">
        <v>54.41</v>
      </c>
      <c r="J372" s="84"/>
      <c r="K372" s="99"/>
    </row>
    <row r="373" spans="1:11" ht="15.75" thickBot="1" x14ac:dyDescent="0.3">
      <c r="A373" s="61" t="s">
        <v>464</v>
      </c>
      <c r="B373" s="25" t="s">
        <v>465</v>
      </c>
      <c r="C373" s="62">
        <v>74018</v>
      </c>
      <c r="D373" s="78">
        <f t="shared" si="13"/>
        <v>16.674781499999995</v>
      </c>
      <c r="E373" s="62" t="s">
        <v>16</v>
      </c>
      <c r="F373" s="130" t="s">
        <v>68</v>
      </c>
      <c r="G373" s="131"/>
      <c r="I373" s="63">
        <v>16.110899999999997</v>
      </c>
      <c r="J373" s="84"/>
      <c r="K373" s="99"/>
    </row>
    <row r="374" spans="1:11" ht="15.75" thickBot="1" x14ac:dyDescent="0.3">
      <c r="A374" s="61" t="s">
        <v>466</v>
      </c>
      <c r="B374" s="25" t="s">
        <v>467</v>
      </c>
      <c r="C374" s="62">
        <v>74021</v>
      </c>
      <c r="D374" s="78">
        <f t="shared" si="13"/>
        <v>23.213911500000002</v>
      </c>
      <c r="E374" s="62" t="s">
        <v>16</v>
      </c>
      <c r="F374" s="130" t="s">
        <v>68</v>
      </c>
      <c r="G374" s="131"/>
      <c r="I374" s="63">
        <v>22.428900000000002</v>
      </c>
      <c r="J374" s="84"/>
      <c r="K374" s="99"/>
    </row>
    <row r="375" spans="1:11" ht="15.75" thickBot="1" x14ac:dyDescent="0.3">
      <c r="A375" s="61" t="s">
        <v>468</v>
      </c>
      <c r="B375" s="25" t="s">
        <v>469</v>
      </c>
      <c r="C375" s="62">
        <v>73610</v>
      </c>
      <c r="D375" s="78">
        <f t="shared" si="13"/>
        <v>22.681093499999996</v>
      </c>
      <c r="E375" s="62" t="s">
        <v>16</v>
      </c>
      <c r="F375" s="130" t="s">
        <v>68</v>
      </c>
      <c r="G375" s="131"/>
      <c r="I375" s="63">
        <v>21.914099999999998</v>
      </c>
      <c r="J375" s="84"/>
      <c r="K375" s="99"/>
    </row>
    <row r="376" spans="1:11" ht="15.75" thickBot="1" x14ac:dyDescent="0.3">
      <c r="A376" s="61" t="s">
        <v>470</v>
      </c>
      <c r="B376" s="25" t="s">
        <v>471</v>
      </c>
      <c r="C376" s="62">
        <v>77080</v>
      </c>
      <c r="D376" s="78">
        <f t="shared" si="13"/>
        <v>62.896742999999994</v>
      </c>
      <c r="E376" s="62" t="s">
        <v>16</v>
      </c>
      <c r="F376" s="130" t="s">
        <v>68</v>
      </c>
      <c r="G376" s="131"/>
      <c r="I376" s="63">
        <v>60.769799999999996</v>
      </c>
      <c r="J376" s="84"/>
      <c r="K376" s="99"/>
    </row>
    <row r="377" spans="1:11" ht="15.75" thickBot="1" x14ac:dyDescent="0.3">
      <c r="A377" s="61" t="s">
        <v>472</v>
      </c>
      <c r="B377" s="25" t="s">
        <v>473</v>
      </c>
      <c r="C377" s="62">
        <v>77073</v>
      </c>
      <c r="D377" s="78">
        <f t="shared" si="13"/>
        <v>25.357292999999999</v>
      </c>
      <c r="E377" s="62" t="s">
        <v>16</v>
      </c>
      <c r="F377" s="130" t="s">
        <v>68</v>
      </c>
      <c r="G377" s="131"/>
      <c r="I377" s="63">
        <v>24.4998</v>
      </c>
      <c r="J377" s="84"/>
      <c r="K377" s="99"/>
    </row>
    <row r="378" spans="1:11" ht="15.75" thickBot="1" x14ac:dyDescent="0.3">
      <c r="A378" s="61" t="s">
        <v>474</v>
      </c>
      <c r="B378" s="25" t="s">
        <v>475</v>
      </c>
      <c r="C378" s="62">
        <v>78306</v>
      </c>
      <c r="D378" s="78">
        <f t="shared" si="13"/>
        <v>74.473424999999992</v>
      </c>
      <c r="E378" s="62" t="s">
        <v>16</v>
      </c>
      <c r="F378" s="130" t="s">
        <v>68</v>
      </c>
      <c r="G378" s="131"/>
      <c r="I378" s="63">
        <v>71.954999999999998</v>
      </c>
      <c r="J378" s="84"/>
      <c r="K378" s="99"/>
    </row>
    <row r="379" spans="1:11" ht="15.75" thickBot="1" x14ac:dyDescent="0.3">
      <c r="A379" s="61" t="s">
        <v>476</v>
      </c>
      <c r="B379" s="25" t="s">
        <v>477</v>
      </c>
      <c r="C379" s="62">
        <v>77063</v>
      </c>
      <c r="D379" s="78">
        <f t="shared" si="13"/>
        <v>24.2795475</v>
      </c>
      <c r="E379" s="62" t="s">
        <v>16</v>
      </c>
      <c r="F379" s="130" t="s">
        <v>68</v>
      </c>
      <c r="G379" s="131"/>
      <c r="I379" s="63">
        <v>23.458500000000001</v>
      </c>
      <c r="J379" s="84"/>
      <c r="K379" s="99"/>
    </row>
    <row r="380" spans="1:11" ht="15.75" thickBot="1" x14ac:dyDescent="0.3">
      <c r="A380" s="61" t="s">
        <v>478</v>
      </c>
      <c r="B380" s="25" t="s">
        <v>479</v>
      </c>
      <c r="C380" s="62">
        <v>76641</v>
      </c>
      <c r="D380" s="78">
        <f t="shared" si="13"/>
        <v>64.701058499999988</v>
      </c>
      <c r="E380" s="62" t="s">
        <v>16</v>
      </c>
      <c r="F380" s="130" t="s">
        <v>68</v>
      </c>
      <c r="G380" s="131"/>
      <c r="I380" s="63">
        <v>62.513099999999994</v>
      </c>
      <c r="J380" s="84"/>
      <c r="K380" s="99"/>
    </row>
    <row r="381" spans="1:11" ht="15.75" thickBot="1" x14ac:dyDescent="0.3">
      <c r="A381" s="61" t="s">
        <v>480</v>
      </c>
      <c r="B381" s="25" t="s">
        <v>481</v>
      </c>
      <c r="C381" s="62">
        <v>76642</v>
      </c>
      <c r="D381" s="78">
        <f t="shared" si="13"/>
        <v>49.576292999999986</v>
      </c>
      <c r="E381" s="62" t="s">
        <v>16</v>
      </c>
      <c r="F381" s="130" t="s">
        <v>68</v>
      </c>
      <c r="G381" s="131"/>
      <c r="I381" s="63">
        <v>47.899799999999992</v>
      </c>
      <c r="J381" s="84"/>
      <c r="K381" s="99"/>
    </row>
    <row r="382" spans="1:11" ht="15.75" thickBot="1" x14ac:dyDescent="0.3">
      <c r="A382" s="61" t="s">
        <v>482</v>
      </c>
      <c r="B382" s="25" t="s">
        <v>483</v>
      </c>
      <c r="C382" s="62">
        <v>71120</v>
      </c>
      <c r="D382" s="78">
        <f t="shared" si="13"/>
        <v>13.925924999999998</v>
      </c>
      <c r="E382" s="62" t="s">
        <v>16</v>
      </c>
      <c r="F382" s="130" t="s">
        <v>68</v>
      </c>
      <c r="G382" s="131"/>
      <c r="I382" s="63">
        <v>13.454999999999998</v>
      </c>
      <c r="J382" s="84"/>
      <c r="K382" s="99"/>
    </row>
    <row r="383" spans="1:11" ht="15.75" thickBot="1" x14ac:dyDescent="0.3">
      <c r="A383" s="61" t="s">
        <v>484</v>
      </c>
      <c r="B383" s="25" t="s">
        <v>485</v>
      </c>
      <c r="C383" s="62">
        <v>76604</v>
      </c>
      <c r="D383" s="78">
        <f t="shared" si="13"/>
        <v>56.817773999999993</v>
      </c>
      <c r="E383" s="62" t="s">
        <v>16</v>
      </c>
      <c r="F383" s="130" t="s">
        <v>68</v>
      </c>
      <c r="G383" s="131"/>
      <c r="I383" s="63">
        <v>54.8964</v>
      </c>
      <c r="J383" s="84"/>
      <c r="K383" s="99"/>
    </row>
    <row r="384" spans="1:11" ht="15.75" thickBot="1" x14ac:dyDescent="0.3">
      <c r="A384" s="61" t="s">
        <v>486</v>
      </c>
      <c r="B384" s="25" t="s">
        <v>487</v>
      </c>
      <c r="C384" s="62">
        <v>71045</v>
      </c>
      <c r="D384" s="78">
        <f t="shared" si="13"/>
        <v>9.8208044999999977</v>
      </c>
      <c r="E384" s="62" t="s">
        <v>16</v>
      </c>
      <c r="F384" s="130" t="s">
        <v>68</v>
      </c>
      <c r="G384" s="131"/>
      <c r="I384" s="63">
        <v>9.4886999999999979</v>
      </c>
      <c r="J384" s="84"/>
      <c r="K384" s="99"/>
    </row>
    <row r="385" spans="1:11" ht="15.75" thickBot="1" x14ac:dyDescent="0.3">
      <c r="A385" s="61" t="s">
        <v>488</v>
      </c>
      <c r="B385" s="25" t="s">
        <v>489</v>
      </c>
      <c r="C385" s="62">
        <v>71046</v>
      </c>
      <c r="D385" s="78">
        <f t="shared" si="13"/>
        <v>17.982607499999997</v>
      </c>
      <c r="E385" s="62" t="s">
        <v>16</v>
      </c>
      <c r="F385" s="130" t="s">
        <v>68</v>
      </c>
      <c r="G385" s="131"/>
      <c r="I385" s="63">
        <v>17.374499999999998</v>
      </c>
      <c r="J385" s="84"/>
      <c r="K385" s="99"/>
    </row>
    <row r="386" spans="1:11" ht="15.75" thickBot="1" x14ac:dyDescent="0.3">
      <c r="A386" s="61" t="s">
        <v>490</v>
      </c>
      <c r="B386" s="25" t="s">
        <v>491</v>
      </c>
      <c r="C386" s="62">
        <v>73000</v>
      </c>
      <c r="D386" s="78">
        <f t="shared" si="13"/>
        <v>13.925924999999998</v>
      </c>
      <c r="E386" s="62" t="s">
        <v>16</v>
      </c>
      <c r="F386" s="130" t="s">
        <v>68</v>
      </c>
      <c r="G386" s="131"/>
      <c r="I386" s="63">
        <v>13.454999999999998</v>
      </c>
      <c r="J386" s="84"/>
      <c r="K386" s="99"/>
    </row>
    <row r="387" spans="1:11" ht="15.75" thickBot="1" x14ac:dyDescent="0.3">
      <c r="A387" s="61" t="s">
        <v>492</v>
      </c>
      <c r="B387" s="25" t="s">
        <v>493</v>
      </c>
      <c r="C387" s="62">
        <v>74177</v>
      </c>
      <c r="D387" s="78">
        <f t="shared" si="13"/>
        <v>233.38639349999997</v>
      </c>
      <c r="E387" s="62" t="s">
        <v>22</v>
      </c>
      <c r="F387" s="130" t="s">
        <v>68</v>
      </c>
      <c r="G387" s="131"/>
      <c r="I387" s="63">
        <v>225.49409999999997</v>
      </c>
      <c r="J387" s="84"/>
      <c r="K387" s="99"/>
    </row>
    <row r="388" spans="1:11" ht="15.75" thickBot="1" x14ac:dyDescent="0.3">
      <c r="A388" s="61" t="s">
        <v>494</v>
      </c>
      <c r="B388" s="25" t="s">
        <v>495</v>
      </c>
      <c r="C388" s="62">
        <v>74176</v>
      </c>
      <c r="D388" s="78">
        <f t="shared" si="13"/>
        <v>122.39071649999997</v>
      </c>
      <c r="E388" s="62" t="s">
        <v>16</v>
      </c>
      <c r="F388" s="130" t="s">
        <v>68</v>
      </c>
      <c r="G388" s="131"/>
      <c r="I388" s="63">
        <v>118.25189999999998</v>
      </c>
      <c r="J388" s="84"/>
      <c r="K388" s="99"/>
    </row>
    <row r="389" spans="1:11" ht="15.75" thickBot="1" x14ac:dyDescent="0.3">
      <c r="A389" s="61" t="s">
        <v>496</v>
      </c>
      <c r="B389" s="25" t="s">
        <v>497</v>
      </c>
      <c r="C389" s="62">
        <v>74160</v>
      </c>
      <c r="D389" s="78">
        <f t="shared" si="13"/>
        <v>108.98549999999999</v>
      </c>
      <c r="E389" s="62" t="s">
        <v>16</v>
      </c>
      <c r="F389" s="130" t="s">
        <v>68</v>
      </c>
      <c r="G389" s="131"/>
      <c r="I389" s="63">
        <v>105.3</v>
      </c>
      <c r="J389" s="84"/>
      <c r="K389" s="99"/>
    </row>
    <row r="390" spans="1:11" ht="15.75" thickBot="1" x14ac:dyDescent="0.3">
      <c r="A390" s="61" t="s">
        <v>498</v>
      </c>
      <c r="B390" s="25" t="s">
        <v>499</v>
      </c>
      <c r="C390" s="62">
        <v>71275</v>
      </c>
      <c r="D390" s="78">
        <f t="shared" si="13"/>
        <v>262.53395999999998</v>
      </c>
      <c r="E390" s="62" t="s">
        <v>16</v>
      </c>
      <c r="F390" s="130" t="s">
        <v>68</v>
      </c>
      <c r="G390" s="131"/>
      <c r="I390" s="63">
        <v>253.65600000000001</v>
      </c>
      <c r="J390" s="84"/>
      <c r="K390" s="99"/>
    </row>
    <row r="391" spans="1:11" ht="15.75" thickBot="1" x14ac:dyDescent="0.3">
      <c r="A391" s="61" t="s">
        <v>500</v>
      </c>
      <c r="B391" s="25" t="s">
        <v>501</v>
      </c>
      <c r="C391" s="62">
        <v>70450</v>
      </c>
      <c r="D391" s="78">
        <f t="shared" si="13"/>
        <v>93.848624999999984</v>
      </c>
      <c r="E391" s="62" t="s">
        <v>22</v>
      </c>
      <c r="F391" s="130" t="s">
        <v>68</v>
      </c>
      <c r="G391" s="131"/>
      <c r="I391" s="63">
        <v>90.674999999999997</v>
      </c>
      <c r="J391" s="84"/>
      <c r="K391" s="99"/>
    </row>
    <row r="392" spans="1:11" ht="15.75" thickBot="1" x14ac:dyDescent="0.3">
      <c r="A392" s="61" t="s">
        <v>502</v>
      </c>
      <c r="B392" s="25" t="s">
        <v>503</v>
      </c>
      <c r="C392" s="62">
        <v>73700</v>
      </c>
      <c r="D392" s="78">
        <f t="shared" si="13"/>
        <v>95.713487999999984</v>
      </c>
      <c r="E392" s="62" t="s">
        <v>16</v>
      </c>
      <c r="F392" s="130" t="s">
        <v>68</v>
      </c>
      <c r="G392" s="131"/>
      <c r="I392" s="63">
        <v>92.476799999999997</v>
      </c>
      <c r="J392" s="84"/>
      <c r="K392" s="99"/>
    </row>
    <row r="393" spans="1:11" ht="15.75" thickBot="1" x14ac:dyDescent="0.3">
      <c r="A393" s="61" t="s">
        <v>504</v>
      </c>
      <c r="B393" s="25" t="s">
        <v>505</v>
      </c>
      <c r="C393" s="62">
        <v>72131</v>
      </c>
      <c r="D393" s="78">
        <f t="shared" si="13"/>
        <v>106.68469499999998</v>
      </c>
      <c r="E393" s="62" t="s">
        <v>16</v>
      </c>
      <c r="F393" s="130" t="s">
        <v>68</v>
      </c>
      <c r="G393" s="131"/>
      <c r="I393" s="63">
        <v>103.07699999999998</v>
      </c>
      <c r="J393" s="84"/>
      <c r="K393" s="99"/>
    </row>
    <row r="394" spans="1:11" ht="15.75" thickBot="1" x14ac:dyDescent="0.3">
      <c r="A394" s="61" t="s">
        <v>506</v>
      </c>
      <c r="B394" s="25" t="s">
        <v>507</v>
      </c>
      <c r="C394" s="62">
        <v>70486</v>
      </c>
      <c r="D394" s="78">
        <f t="shared" si="13"/>
        <v>93.848624999999984</v>
      </c>
      <c r="E394" s="62" t="s">
        <v>16</v>
      </c>
      <c r="F394" s="130" t="s">
        <v>68</v>
      </c>
      <c r="G394" s="131"/>
      <c r="I394" s="63">
        <v>90.674999999999997</v>
      </c>
      <c r="J394" s="84"/>
      <c r="K394" s="99"/>
    </row>
    <row r="395" spans="1:11" ht="15.75" thickBot="1" x14ac:dyDescent="0.3">
      <c r="A395" s="61" t="s">
        <v>508</v>
      </c>
      <c r="B395" s="25" t="s">
        <v>509</v>
      </c>
      <c r="C395" s="62">
        <v>70491</v>
      </c>
      <c r="D395" s="78">
        <f t="shared" si="13"/>
        <v>99.903374999999983</v>
      </c>
      <c r="E395" s="62" t="s">
        <v>16</v>
      </c>
      <c r="F395" s="130" t="s">
        <v>68</v>
      </c>
      <c r="G395" s="131"/>
      <c r="I395" s="63">
        <v>96.524999999999991</v>
      </c>
      <c r="J395" s="84"/>
      <c r="K395" s="99"/>
    </row>
    <row r="396" spans="1:11" ht="15.75" thickBot="1" x14ac:dyDescent="0.3">
      <c r="A396" s="61" t="s">
        <v>510</v>
      </c>
      <c r="B396" s="25" t="s">
        <v>511</v>
      </c>
      <c r="C396" s="62">
        <v>72125</v>
      </c>
      <c r="D396" s="78">
        <f t="shared" si="13"/>
        <v>100.62994499999998</v>
      </c>
      <c r="E396" s="62" t="s">
        <v>16</v>
      </c>
      <c r="F396" s="130" t="s">
        <v>68</v>
      </c>
      <c r="G396" s="131"/>
      <c r="I396" s="63">
        <v>97.22699999999999</v>
      </c>
      <c r="J396" s="84"/>
      <c r="K396" s="99"/>
    </row>
    <row r="397" spans="1:11" ht="15.75" thickBot="1" x14ac:dyDescent="0.3">
      <c r="A397" s="61" t="s">
        <v>512</v>
      </c>
      <c r="B397" s="65" t="s">
        <v>513</v>
      </c>
      <c r="C397" s="25">
        <v>72193</v>
      </c>
      <c r="D397" s="78">
        <f t="shared" si="13"/>
        <v>104.75234999999998</v>
      </c>
      <c r="E397" s="62" t="s">
        <v>22</v>
      </c>
      <c r="F397" s="130" t="s">
        <v>68</v>
      </c>
      <c r="G397" s="131"/>
      <c r="I397" s="63">
        <v>101.21</v>
      </c>
      <c r="J397" s="84"/>
      <c r="K397" s="99"/>
    </row>
    <row r="398" spans="1:11" ht="15.75" thickBot="1" x14ac:dyDescent="0.3">
      <c r="A398" s="61" t="s">
        <v>514</v>
      </c>
      <c r="B398" s="25" t="s">
        <v>515</v>
      </c>
      <c r="C398" s="62">
        <v>71260</v>
      </c>
      <c r="D398" s="78">
        <f t="shared" si="13"/>
        <v>105.958125</v>
      </c>
      <c r="E398" s="62" t="s">
        <v>16</v>
      </c>
      <c r="F398" s="130" t="s">
        <v>68</v>
      </c>
      <c r="G398" s="131"/>
      <c r="I398" s="63">
        <v>102.375</v>
      </c>
      <c r="J398" s="84"/>
      <c r="K398" s="99"/>
    </row>
    <row r="399" spans="1:11" ht="15.75" thickBot="1" x14ac:dyDescent="0.3">
      <c r="A399" s="61" t="s">
        <v>516</v>
      </c>
      <c r="B399" s="25" t="s">
        <v>517</v>
      </c>
      <c r="C399" s="62">
        <v>71250</v>
      </c>
      <c r="D399" s="78">
        <f t="shared" si="13"/>
        <v>100.62994499999998</v>
      </c>
      <c r="E399" s="62" t="s">
        <v>16</v>
      </c>
      <c r="F399" s="130" t="s">
        <v>68</v>
      </c>
      <c r="G399" s="131"/>
      <c r="I399" s="63">
        <v>97.22699999999999</v>
      </c>
      <c r="J399" s="84"/>
      <c r="K399" s="99"/>
    </row>
    <row r="400" spans="1:11" ht="15.75" thickBot="1" x14ac:dyDescent="0.3">
      <c r="A400" s="61" t="s">
        <v>518</v>
      </c>
      <c r="B400" s="25" t="s">
        <v>519</v>
      </c>
      <c r="C400" s="62">
        <v>77066</v>
      </c>
      <c r="D400" s="78">
        <f t="shared" si="13"/>
        <v>109.99058849999999</v>
      </c>
      <c r="E400" s="62" t="s">
        <v>22</v>
      </c>
      <c r="F400" s="130" t="s">
        <v>68</v>
      </c>
      <c r="G400" s="131"/>
      <c r="I400" s="63">
        <v>106.27109999999999</v>
      </c>
      <c r="J400" s="84"/>
      <c r="K400" s="99"/>
    </row>
    <row r="401" spans="1:11" ht="15.75" thickBot="1" x14ac:dyDescent="0.3">
      <c r="A401" s="61" t="s">
        <v>520</v>
      </c>
      <c r="B401" s="25" t="s">
        <v>521</v>
      </c>
      <c r="C401" s="62">
        <v>77065</v>
      </c>
      <c r="D401" s="78">
        <f t="shared" si="13"/>
        <v>85.989559499999984</v>
      </c>
      <c r="E401" s="62" t="s">
        <v>22</v>
      </c>
      <c r="F401" s="130" t="s">
        <v>68</v>
      </c>
      <c r="G401" s="131"/>
      <c r="I401" s="63">
        <v>83.081699999999998</v>
      </c>
      <c r="J401" s="84"/>
      <c r="K401" s="99"/>
    </row>
    <row r="402" spans="1:11" ht="15.75" thickBot="1" x14ac:dyDescent="0.3">
      <c r="A402" s="61" t="s">
        <v>522</v>
      </c>
      <c r="B402" s="25" t="s">
        <v>523</v>
      </c>
      <c r="C402" s="62">
        <v>73080</v>
      </c>
      <c r="D402" s="78">
        <f t="shared" si="13"/>
        <v>13.925924999999998</v>
      </c>
      <c r="E402" s="62" t="s">
        <v>16</v>
      </c>
      <c r="F402" s="130" t="s">
        <v>68</v>
      </c>
      <c r="G402" s="131"/>
      <c r="I402" s="63">
        <v>13.454999999999998</v>
      </c>
      <c r="J402" s="84"/>
      <c r="K402" s="99"/>
    </row>
    <row r="403" spans="1:11" ht="15.75" thickBot="1" x14ac:dyDescent="0.3">
      <c r="A403" s="61" t="s">
        <v>524</v>
      </c>
      <c r="B403" s="25" t="s">
        <v>525</v>
      </c>
      <c r="C403" s="62">
        <v>74220</v>
      </c>
      <c r="D403" s="78">
        <f t="shared" si="13"/>
        <v>27.246374999999997</v>
      </c>
      <c r="E403" s="62" t="s">
        <v>16</v>
      </c>
      <c r="F403" s="130" t="s">
        <v>68</v>
      </c>
      <c r="G403" s="131"/>
      <c r="I403" s="63">
        <v>26.324999999999999</v>
      </c>
      <c r="J403" s="84"/>
      <c r="K403" s="99"/>
    </row>
    <row r="404" spans="1:11" ht="15.75" thickBot="1" x14ac:dyDescent="0.3">
      <c r="A404" s="61" t="s">
        <v>526</v>
      </c>
      <c r="B404" s="25" t="s">
        <v>527</v>
      </c>
      <c r="C404" s="62">
        <v>73552</v>
      </c>
      <c r="D404" s="78">
        <f t="shared" si="13"/>
        <v>20.646697499999998</v>
      </c>
      <c r="E404" s="62" t="s">
        <v>16</v>
      </c>
      <c r="F404" s="130" t="s">
        <v>68</v>
      </c>
      <c r="G404" s="131"/>
      <c r="I404" s="63">
        <v>19.948499999999999</v>
      </c>
      <c r="J404" s="84"/>
      <c r="K404" s="99"/>
    </row>
    <row r="405" spans="1:11" ht="15.75" thickBot="1" x14ac:dyDescent="0.3">
      <c r="A405" s="61" t="s">
        <v>528</v>
      </c>
      <c r="B405" s="25" t="s">
        <v>529</v>
      </c>
      <c r="C405" s="62">
        <v>73140</v>
      </c>
      <c r="D405" s="78">
        <f t="shared" si="13"/>
        <v>10.898549999999998</v>
      </c>
      <c r="E405" s="62" t="s">
        <v>16</v>
      </c>
      <c r="F405" s="130" t="s">
        <v>68</v>
      </c>
      <c r="G405" s="131"/>
      <c r="I405" s="63">
        <v>10.53</v>
      </c>
      <c r="J405" s="84"/>
      <c r="K405" s="99"/>
    </row>
    <row r="406" spans="1:11" ht="15.75" thickBot="1" x14ac:dyDescent="0.3">
      <c r="A406" s="61" t="s">
        <v>530</v>
      </c>
      <c r="B406" s="25" t="s">
        <v>531</v>
      </c>
      <c r="C406" s="62">
        <v>73620</v>
      </c>
      <c r="D406" s="78">
        <f t="shared" si="13"/>
        <v>12.109499999999999</v>
      </c>
      <c r="E406" s="62" t="s">
        <v>16</v>
      </c>
      <c r="F406" s="130" t="s">
        <v>68</v>
      </c>
      <c r="G406" s="131"/>
      <c r="I406" s="63">
        <v>11.7</v>
      </c>
      <c r="J406" s="84"/>
      <c r="K406" s="99"/>
    </row>
    <row r="407" spans="1:11" ht="15.75" thickBot="1" x14ac:dyDescent="0.3">
      <c r="A407" s="61" t="s">
        <v>532</v>
      </c>
      <c r="B407" s="25" t="s">
        <v>531</v>
      </c>
      <c r="C407" s="62">
        <v>73630</v>
      </c>
      <c r="D407" s="78">
        <f t="shared" si="13"/>
        <v>13.925924999999998</v>
      </c>
      <c r="E407" s="62" t="s">
        <v>16</v>
      </c>
      <c r="F407" s="130" t="s">
        <v>68</v>
      </c>
      <c r="G407" s="131"/>
      <c r="I407" s="63">
        <v>13.454999999999998</v>
      </c>
      <c r="J407" s="84"/>
      <c r="K407" s="99"/>
    </row>
    <row r="408" spans="1:11" ht="15.75" thickBot="1" x14ac:dyDescent="0.3">
      <c r="A408" s="61" t="s">
        <v>533</v>
      </c>
      <c r="B408" s="25" t="s">
        <v>534</v>
      </c>
      <c r="C408" s="62">
        <v>73090</v>
      </c>
      <c r="D408" s="78">
        <f t="shared" si="13"/>
        <v>13.925924999999998</v>
      </c>
      <c r="E408" s="62" t="s">
        <v>16</v>
      </c>
      <c r="F408" s="130" t="s">
        <v>68</v>
      </c>
      <c r="G408" s="131"/>
      <c r="I408" s="63">
        <v>13.454999999999998</v>
      </c>
      <c r="J408" s="84"/>
      <c r="K408" s="99"/>
    </row>
    <row r="409" spans="1:11" ht="15.75" thickBot="1" x14ac:dyDescent="0.3">
      <c r="A409" s="61" t="s">
        <v>535</v>
      </c>
      <c r="B409" s="25" t="s">
        <v>536</v>
      </c>
      <c r="C409" s="62">
        <v>78264</v>
      </c>
      <c r="D409" s="78">
        <f t="shared" si="13"/>
        <v>119.88404999999999</v>
      </c>
      <c r="E409" s="62" t="s">
        <v>16</v>
      </c>
      <c r="F409" s="130" t="s">
        <v>68</v>
      </c>
      <c r="G409" s="131"/>
      <c r="I409" s="63">
        <v>115.83</v>
      </c>
      <c r="J409" s="84"/>
      <c r="K409" s="99"/>
    </row>
    <row r="410" spans="1:11" ht="15.75" thickBot="1" x14ac:dyDescent="0.3">
      <c r="A410" s="61" t="s">
        <v>537</v>
      </c>
      <c r="B410" s="25" t="s">
        <v>538</v>
      </c>
      <c r="C410" s="62">
        <v>73130</v>
      </c>
      <c r="D410" s="78">
        <f t="shared" si="13"/>
        <v>13.925924999999998</v>
      </c>
      <c r="E410" s="62" t="s">
        <v>16</v>
      </c>
      <c r="F410" s="130" t="s">
        <v>68</v>
      </c>
      <c r="G410" s="131"/>
      <c r="I410" s="63">
        <v>13.454999999999998</v>
      </c>
      <c r="J410" s="84"/>
      <c r="K410" s="99"/>
    </row>
    <row r="411" spans="1:11" ht="15.75" thickBot="1" x14ac:dyDescent="0.3">
      <c r="A411" s="61" t="s">
        <v>539</v>
      </c>
      <c r="B411" s="25" t="s">
        <v>540</v>
      </c>
      <c r="C411" s="62">
        <v>76536</v>
      </c>
      <c r="D411" s="78">
        <f t="shared" si="13"/>
        <v>61.734230999999987</v>
      </c>
      <c r="E411" s="62" t="s">
        <v>16</v>
      </c>
      <c r="F411" s="130" t="s">
        <v>68</v>
      </c>
      <c r="G411" s="131"/>
      <c r="I411" s="63">
        <v>59.646599999999992</v>
      </c>
      <c r="J411" s="84"/>
      <c r="K411" s="99"/>
    </row>
    <row r="412" spans="1:11" ht="15.75" thickBot="1" x14ac:dyDescent="0.3">
      <c r="A412" s="61" t="s">
        <v>541</v>
      </c>
      <c r="B412" s="25" t="s">
        <v>542</v>
      </c>
      <c r="C412" s="62">
        <v>78226</v>
      </c>
      <c r="D412" s="78">
        <f t="shared" si="13"/>
        <v>259.71244649999994</v>
      </c>
      <c r="E412" s="62" t="s">
        <v>16</v>
      </c>
      <c r="F412" s="130" t="s">
        <v>68</v>
      </c>
      <c r="G412" s="131"/>
      <c r="I412" s="63">
        <v>250.92989999999998</v>
      </c>
      <c r="J412" s="84"/>
      <c r="K412" s="99"/>
    </row>
    <row r="413" spans="1:11" ht="15.75" thickBot="1" x14ac:dyDescent="0.3">
      <c r="A413" s="61" t="s">
        <v>543</v>
      </c>
      <c r="B413" s="25" t="s">
        <v>544</v>
      </c>
      <c r="C413" s="62">
        <v>73502</v>
      </c>
      <c r="D413" s="78">
        <f t="shared" si="13"/>
        <v>27.076841999999996</v>
      </c>
      <c r="E413" s="62" t="s">
        <v>16</v>
      </c>
      <c r="F413" s="130" t="s">
        <v>68</v>
      </c>
      <c r="G413" s="131"/>
      <c r="I413" s="63">
        <v>26.161199999999997</v>
      </c>
      <c r="J413" s="84"/>
      <c r="K413" s="99"/>
    </row>
    <row r="414" spans="1:11" ht="15.75" thickBot="1" x14ac:dyDescent="0.3">
      <c r="A414" s="61" t="s">
        <v>545</v>
      </c>
      <c r="B414" s="25" t="s">
        <v>546</v>
      </c>
      <c r="C414" s="62">
        <v>73521</v>
      </c>
      <c r="D414" s="78">
        <f t="shared" si="13"/>
        <v>25.151431499999997</v>
      </c>
      <c r="E414" s="62" t="s">
        <v>16</v>
      </c>
      <c r="F414" s="130" t="s">
        <v>68</v>
      </c>
      <c r="G414" s="131"/>
      <c r="I414" s="63">
        <v>24.300899999999999</v>
      </c>
      <c r="J414" s="84"/>
      <c r="K414" s="99"/>
    </row>
    <row r="415" spans="1:11" ht="15.75" thickBot="1" x14ac:dyDescent="0.3">
      <c r="A415" s="61" t="s">
        <v>547</v>
      </c>
      <c r="B415" s="25" t="s">
        <v>548</v>
      </c>
      <c r="C415" s="62">
        <v>73523</v>
      </c>
      <c r="D415" s="78">
        <f t="shared" si="13"/>
        <v>36.437485500000001</v>
      </c>
      <c r="E415" s="62" t="s">
        <v>16</v>
      </c>
      <c r="F415" s="130" t="s">
        <v>68</v>
      </c>
      <c r="G415" s="131"/>
      <c r="I415" s="63">
        <v>35.205300000000001</v>
      </c>
      <c r="J415" s="84"/>
      <c r="K415" s="99"/>
    </row>
    <row r="416" spans="1:11" ht="15.75" thickBot="1" x14ac:dyDescent="0.3">
      <c r="A416" s="61" t="s">
        <v>549</v>
      </c>
      <c r="B416" s="25" t="s">
        <v>550</v>
      </c>
      <c r="C416" s="62">
        <v>73503</v>
      </c>
      <c r="D416" s="78">
        <f t="shared" si="13"/>
        <v>33.51909599999999</v>
      </c>
      <c r="E416" s="62" t="s">
        <v>16</v>
      </c>
      <c r="F416" s="130" t="s">
        <v>68</v>
      </c>
      <c r="G416" s="131"/>
      <c r="I416" s="63">
        <v>32.385599999999997</v>
      </c>
      <c r="J416" s="84"/>
      <c r="K416" s="99"/>
    </row>
    <row r="417" spans="1:11" ht="15.75" thickBot="1" x14ac:dyDescent="0.3">
      <c r="A417" s="61" t="s">
        <v>551</v>
      </c>
      <c r="B417" s="25" t="s">
        <v>552</v>
      </c>
      <c r="C417" s="62">
        <v>73060</v>
      </c>
      <c r="D417" s="78">
        <f t="shared" si="13"/>
        <v>13.925924999999998</v>
      </c>
      <c r="E417" s="62" t="s">
        <v>16</v>
      </c>
      <c r="F417" s="130" t="s">
        <v>68</v>
      </c>
      <c r="G417" s="131"/>
      <c r="I417" s="63">
        <v>13.454999999999998</v>
      </c>
      <c r="J417" s="84"/>
      <c r="K417" s="99"/>
    </row>
    <row r="418" spans="1:11" ht="15.75" thickBot="1" x14ac:dyDescent="0.3">
      <c r="A418" s="61" t="s">
        <v>553</v>
      </c>
      <c r="B418" s="25" t="s">
        <v>554</v>
      </c>
      <c r="C418" s="62">
        <v>76882</v>
      </c>
      <c r="D418" s="78">
        <f t="shared" si="13"/>
        <v>9.5059574999999992</v>
      </c>
      <c r="E418" s="62" t="s">
        <v>16</v>
      </c>
      <c r="F418" s="130" t="s">
        <v>68</v>
      </c>
      <c r="G418" s="131"/>
      <c r="I418" s="63">
        <v>9.1844999999999999</v>
      </c>
      <c r="J418" s="84"/>
      <c r="K418" s="99"/>
    </row>
    <row r="419" spans="1:11" ht="15.75" thickBot="1" x14ac:dyDescent="0.3">
      <c r="A419" s="61" t="s">
        <v>555</v>
      </c>
      <c r="B419" s="25" t="s">
        <v>556</v>
      </c>
      <c r="C419" s="62">
        <v>73560</v>
      </c>
      <c r="D419" s="78">
        <f t="shared" si="13"/>
        <v>19.980674999999998</v>
      </c>
      <c r="E419" s="62" t="s">
        <v>16</v>
      </c>
      <c r="F419" s="130" t="s">
        <v>68</v>
      </c>
      <c r="G419" s="131"/>
      <c r="I419" s="63">
        <v>19.305</v>
      </c>
      <c r="J419" s="84"/>
      <c r="K419" s="99"/>
    </row>
    <row r="420" spans="1:11" ht="15.75" thickBot="1" x14ac:dyDescent="0.3">
      <c r="A420" s="61" t="s">
        <v>557</v>
      </c>
      <c r="B420" s="25" t="s">
        <v>558</v>
      </c>
      <c r="C420" s="62">
        <v>73562</v>
      </c>
      <c r="D420" s="78">
        <f t="shared" si="13"/>
        <v>19.980674999999998</v>
      </c>
      <c r="E420" s="62" t="s">
        <v>16</v>
      </c>
      <c r="F420" s="130" t="s">
        <v>68</v>
      </c>
      <c r="G420" s="131"/>
      <c r="I420" s="63">
        <v>19.305</v>
      </c>
      <c r="J420" s="84"/>
      <c r="K420" s="99"/>
    </row>
    <row r="421" spans="1:11" ht="15.75" thickBot="1" x14ac:dyDescent="0.3">
      <c r="A421" s="61" t="s">
        <v>559</v>
      </c>
      <c r="B421" s="25" t="s">
        <v>560</v>
      </c>
      <c r="C421" s="62">
        <v>73564</v>
      </c>
      <c r="D421" s="78">
        <f t="shared" si="13"/>
        <v>27.149498999999999</v>
      </c>
      <c r="E421" s="62" t="s">
        <v>16</v>
      </c>
      <c r="F421" s="130" t="s">
        <v>68</v>
      </c>
      <c r="G421" s="131"/>
      <c r="I421" s="63">
        <v>26.231400000000001</v>
      </c>
      <c r="J421" s="84"/>
      <c r="K421" s="99"/>
    </row>
    <row r="422" spans="1:11" ht="15.75" thickBot="1" x14ac:dyDescent="0.3">
      <c r="A422" s="61" t="s">
        <v>561</v>
      </c>
      <c r="B422" s="25" t="s">
        <v>562</v>
      </c>
      <c r="C422" s="26">
        <v>73720</v>
      </c>
      <c r="D422" s="78">
        <f t="shared" si="13"/>
        <v>325.74554999999992</v>
      </c>
      <c r="E422" s="62" t="s">
        <v>16</v>
      </c>
      <c r="F422" s="130" t="s">
        <v>68</v>
      </c>
      <c r="G422" s="131"/>
      <c r="I422" s="63">
        <v>314.72999999999996</v>
      </c>
      <c r="J422" s="84"/>
      <c r="K422" s="99"/>
    </row>
    <row r="423" spans="1:11" ht="15.75" thickBot="1" x14ac:dyDescent="0.3">
      <c r="A423" s="61" t="s">
        <v>563</v>
      </c>
      <c r="B423" s="25" t="s">
        <v>564</v>
      </c>
      <c r="C423" s="62">
        <v>73590</v>
      </c>
      <c r="D423" s="78">
        <f t="shared" si="13"/>
        <v>19.980674999999998</v>
      </c>
      <c r="E423" s="62" t="s">
        <v>16</v>
      </c>
      <c r="F423" s="130" t="s">
        <v>68</v>
      </c>
      <c r="G423" s="131"/>
      <c r="I423" s="63">
        <v>19.305</v>
      </c>
      <c r="J423" s="84"/>
      <c r="K423" s="99"/>
    </row>
    <row r="424" spans="1:11" ht="15.75" thickBot="1" x14ac:dyDescent="0.3">
      <c r="A424" s="61" t="s">
        <v>565</v>
      </c>
      <c r="B424" s="25" t="s">
        <v>566</v>
      </c>
      <c r="C424" s="62">
        <v>72100</v>
      </c>
      <c r="D424" s="78">
        <f t="shared" si="13"/>
        <v>27.246374999999997</v>
      </c>
      <c r="E424" s="62" t="s">
        <v>16</v>
      </c>
      <c r="F424" s="130" t="s">
        <v>68</v>
      </c>
      <c r="G424" s="131"/>
      <c r="I424" s="63">
        <v>26.324999999999999</v>
      </c>
      <c r="J424" s="84"/>
      <c r="K424" s="99"/>
    </row>
    <row r="425" spans="1:11" ht="15.75" thickBot="1" x14ac:dyDescent="0.3">
      <c r="A425" s="61" t="s">
        <v>567</v>
      </c>
      <c r="B425" s="25" t="s">
        <v>568</v>
      </c>
      <c r="C425" s="62">
        <v>72110</v>
      </c>
      <c r="D425" s="78">
        <f t="shared" si="13"/>
        <v>27.246374999999997</v>
      </c>
      <c r="E425" s="62" t="s">
        <v>22</v>
      </c>
      <c r="F425" s="130" t="s">
        <v>68</v>
      </c>
      <c r="G425" s="131"/>
      <c r="I425" s="63">
        <v>26.324999999999999</v>
      </c>
      <c r="J425" s="84"/>
      <c r="K425" s="99"/>
    </row>
    <row r="426" spans="1:11" ht="15.75" thickBot="1" x14ac:dyDescent="0.3">
      <c r="A426" s="61" t="s">
        <v>569</v>
      </c>
      <c r="B426" s="25" t="s">
        <v>570</v>
      </c>
      <c r="C426" s="62" t="s">
        <v>571</v>
      </c>
      <c r="D426" s="78">
        <f t="shared" si="13"/>
        <v>23.310787499999996</v>
      </c>
      <c r="E426" s="66" t="s">
        <v>16</v>
      </c>
      <c r="F426" s="130" t="s">
        <v>68</v>
      </c>
      <c r="G426" s="131"/>
      <c r="I426" s="63">
        <v>22.522499999999997</v>
      </c>
      <c r="J426" s="84"/>
      <c r="K426" s="99"/>
    </row>
    <row r="427" spans="1:11" ht="15.75" thickBot="1" x14ac:dyDescent="0.3">
      <c r="A427" s="61" t="s">
        <v>572</v>
      </c>
      <c r="B427" s="25" t="s">
        <v>573</v>
      </c>
      <c r="C427" s="62">
        <v>74183</v>
      </c>
      <c r="D427" s="78">
        <f t="shared" si="13"/>
        <v>571.88324699999987</v>
      </c>
      <c r="E427" s="62" t="s">
        <v>16</v>
      </c>
      <c r="F427" s="130" t="s">
        <v>68</v>
      </c>
      <c r="G427" s="131"/>
      <c r="I427" s="63">
        <v>552.54419999999993</v>
      </c>
      <c r="J427" s="84"/>
      <c r="K427" s="99"/>
    </row>
    <row r="428" spans="1:11" ht="15.75" thickBot="1" x14ac:dyDescent="0.3">
      <c r="A428" s="61" t="s">
        <v>574</v>
      </c>
      <c r="B428" s="25" t="s">
        <v>575</v>
      </c>
      <c r="C428" s="62">
        <v>70553</v>
      </c>
      <c r="D428" s="78">
        <f t="shared" si="13"/>
        <v>325.74554999999992</v>
      </c>
      <c r="E428" s="62" t="s">
        <v>22</v>
      </c>
      <c r="F428" s="130" t="s">
        <v>68</v>
      </c>
      <c r="G428" s="131"/>
      <c r="I428" s="63">
        <v>314.72999999999996</v>
      </c>
      <c r="J428" s="84"/>
      <c r="K428" s="99"/>
    </row>
    <row r="429" spans="1:11" ht="15.75" thickBot="1" x14ac:dyDescent="0.3">
      <c r="A429" s="61" t="s">
        <v>576</v>
      </c>
      <c r="B429" s="25" t="s">
        <v>577</v>
      </c>
      <c r="C429" s="62">
        <v>70551</v>
      </c>
      <c r="D429" s="78">
        <f t="shared" si="13"/>
        <v>325.74554999999992</v>
      </c>
      <c r="E429" s="62" t="s">
        <v>16</v>
      </c>
      <c r="F429" s="130" t="s">
        <v>68</v>
      </c>
      <c r="G429" s="131"/>
      <c r="I429" s="63">
        <v>314.72999999999996</v>
      </c>
      <c r="J429" s="84"/>
      <c r="K429" s="99"/>
    </row>
    <row r="430" spans="1:11" ht="15.75" thickBot="1" x14ac:dyDescent="0.3">
      <c r="A430" s="61" t="s">
        <v>578</v>
      </c>
      <c r="B430" s="25" t="s">
        <v>579</v>
      </c>
      <c r="C430" s="62" t="s">
        <v>580</v>
      </c>
      <c r="D430" s="70" t="s">
        <v>68</v>
      </c>
      <c r="E430" s="66" t="s">
        <v>16</v>
      </c>
      <c r="F430" s="130" t="s">
        <v>68</v>
      </c>
      <c r="G430" s="131"/>
      <c r="I430" s="70" t="s">
        <v>68</v>
      </c>
      <c r="J430" s="84"/>
      <c r="K430" s="99"/>
    </row>
    <row r="431" spans="1:11" ht="15.75" thickBot="1" x14ac:dyDescent="0.3">
      <c r="A431" s="61" t="s">
        <v>581</v>
      </c>
      <c r="B431" s="25" t="s">
        <v>582</v>
      </c>
      <c r="C431" s="62">
        <v>73721</v>
      </c>
      <c r="D431" s="78">
        <f t="shared" ref="D431:D459" si="14">$I431*1.035</f>
        <v>325.74554999999992</v>
      </c>
      <c r="E431" s="62" t="s">
        <v>22</v>
      </c>
      <c r="F431" s="130" t="s">
        <v>68</v>
      </c>
      <c r="G431" s="131"/>
      <c r="I431" s="63">
        <v>314.72999999999996</v>
      </c>
      <c r="J431" s="84"/>
      <c r="K431" s="99"/>
    </row>
    <row r="432" spans="1:11" ht="15.75" thickBot="1" x14ac:dyDescent="0.3">
      <c r="A432" s="61" t="s">
        <v>583</v>
      </c>
      <c r="B432" s="25" t="s">
        <v>584</v>
      </c>
      <c r="C432" s="62">
        <v>73223</v>
      </c>
      <c r="D432" s="78">
        <f t="shared" si="14"/>
        <v>572.08910849999995</v>
      </c>
      <c r="E432" s="62" t="s">
        <v>16</v>
      </c>
      <c r="F432" s="130" t="s">
        <v>68</v>
      </c>
      <c r="G432" s="131"/>
      <c r="I432" s="63">
        <v>552.74310000000003</v>
      </c>
      <c r="J432" s="84"/>
      <c r="K432" s="99"/>
    </row>
    <row r="433" spans="1:11" ht="15.75" thickBot="1" x14ac:dyDescent="0.3">
      <c r="A433" s="61" t="s">
        <v>585</v>
      </c>
      <c r="B433" s="25" t="s">
        <v>586</v>
      </c>
      <c r="C433" s="62">
        <v>73222</v>
      </c>
      <c r="D433" s="78">
        <f t="shared" si="14"/>
        <v>372.66986249999997</v>
      </c>
      <c r="E433" s="62" t="s">
        <v>16</v>
      </c>
      <c r="F433" s="130" t="s">
        <v>68</v>
      </c>
      <c r="G433" s="131"/>
      <c r="I433" s="63">
        <v>360.0675</v>
      </c>
      <c r="J433" s="84"/>
      <c r="K433" s="99"/>
    </row>
    <row r="434" spans="1:11" ht="15.75" thickBot="1" x14ac:dyDescent="0.3">
      <c r="A434" s="61" t="s">
        <v>587</v>
      </c>
      <c r="B434" s="25" t="s">
        <v>588</v>
      </c>
      <c r="C434" s="62">
        <v>73221</v>
      </c>
      <c r="D434" s="78">
        <f t="shared" si="14"/>
        <v>325.74554999999992</v>
      </c>
      <c r="E434" s="62" t="s">
        <v>16</v>
      </c>
      <c r="F434" s="130" t="s">
        <v>68</v>
      </c>
      <c r="G434" s="131"/>
      <c r="I434" s="63">
        <v>314.72999999999996</v>
      </c>
      <c r="J434" s="84"/>
      <c r="K434" s="99"/>
    </row>
    <row r="435" spans="1:11" ht="15.75" thickBot="1" x14ac:dyDescent="0.3">
      <c r="A435" s="61" t="s">
        <v>589</v>
      </c>
      <c r="B435" s="25" t="s">
        <v>590</v>
      </c>
      <c r="C435" s="62">
        <v>72158</v>
      </c>
      <c r="D435" s="78">
        <f t="shared" si="14"/>
        <v>325.74554999999992</v>
      </c>
      <c r="E435" s="62" t="s">
        <v>16</v>
      </c>
      <c r="F435" s="130" t="s">
        <v>68</v>
      </c>
      <c r="G435" s="131"/>
      <c r="I435" s="63">
        <v>314.72999999999996</v>
      </c>
      <c r="J435" s="84"/>
      <c r="K435" s="99"/>
    </row>
    <row r="436" spans="1:11" ht="15.75" thickBot="1" x14ac:dyDescent="0.3">
      <c r="A436" s="61" t="s">
        <v>591</v>
      </c>
      <c r="B436" s="25" t="s">
        <v>592</v>
      </c>
      <c r="C436" s="62">
        <v>72148</v>
      </c>
      <c r="D436" s="78">
        <f t="shared" si="14"/>
        <v>226.68983999999995</v>
      </c>
      <c r="E436" s="62" t="s">
        <v>22</v>
      </c>
      <c r="F436" s="130" t="s">
        <v>68</v>
      </c>
      <c r="G436" s="131"/>
      <c r="I436" s="63">
        <v>219.02399999999997</v>
      </c>
      <c r="J436" s="84"/>
      <c r="K436" s="99"/>
    </row>
    <row r="437" spans="1:11" ht="15.75" thickBot="1" x14ac:dyDescent="0.3">
      <c r="A437" s="61" t="s">
        <v>593</v>
      </c>
      <c r="B437" s="25" t="s">
        <v>594</v>
      </c>
      <c r="C437" s="62">
        <v>72141</v>
      </c>
      <c r="D437" s="78">
        <f t="shared" si="14"/>
        <v>325.74554999999992</v>
      </c>
      <c r="E437" s="62" t="s">
        <v>16</v>
      </c>
      <c r="F437" s="130" t="s">
        <v>68</v>
      </c>
      <c r="G437" s="131"/>
      <c r="I437" s="63">
        <v>314.72999999999996</v>
      </c>
      <c r="J437" s="84"/>
      <c r="K437" s="99"/>
    </row>
    <row r="438" spans="1:11" ht="15.75" thickBot="1" x14ac:dyDescent="0.3">
      <c r="A438" s="61" t="s">
        <v>595</v>
      </c>
      <c r="B438" s="25" t="s">
        <v>596</v>
      </c>
      <c r="C438" s="62">
        <v>72197</v>
      </c>
      <c r="D438" s="78">
        <f t="shared" si="14"/>
        <v>571.88324699999987</v>
      </c>
      <c r="E438" s="62" t="s">
        <v>16</v>
      </c>
      <c r="F438" s="130" t="s">
        <v>68</v>
      </c>
      <c r="G438" s="131"/>
      <c r="I438" s="63">
        <v>552.54419999999993</v>
      </c>
      <c r="J438" s="84"/>
      <c r="K438" s="99"/>
    </row>
    <row r="439" spans="1:11" ht="15.75" thickBot="1" x14ac:dyDescent="0.3">
      <c r="A439" s="61" t="s">
        <v>597</v>
      </c>
      <c r="B439" s="25" t="s">
        <v>598</v>
      </c>
      <c r="C439" s="62">
        <v>78452</v>
      </c>
      <c r="D439" s="78">
        <f t="shared" si="14"/>
        <v>337.05582299999992</v>
      </c>
      <c r="E439" s="62" t="s">
        <v>16</v>
      </c>
      <c r="F439" s="130" t="s">
        <v>68</v>
      </c>
      <c r="G439" s="131"/>
      <c r="I439" s="63">
        <v>325.65779999999995</v>
      </c>
      <c r="J439" s="84"/>
      <c r="K439" s="99"/>
    </row>
    <row r="440" spans="1:11" ht="15.75" thickBot="1" x14ac:dyDescent="0.3">
      <c r="A440" s="61" t="s">
        <v>599</v>
      </c>
      <c r="B440" s="25" t="s">
        <v>600</v>
      </c>
      <c r="C440" s="62">
        <v>72040</v>
      </c>
      <c r="D440" s="78">
        <f t="shared" si="14"/>
        <v>19.980674999999998</v>
      </c>
      <c r="E440" s="62" t="s">
        <v>16</v>
      </c>
      <c r="F440" s="130" t="s">
        <v>68</v>
      </c>
      <c r="G440" s="131"/>
      <c r="I440" s="63">
        <v>19.305</v>
      </c>
      <c r="J440" s="84"/>
      <c r="K440" s="99"/>
    </row>
    <row r="441" spans="1:11" ht="15.75" thickBot="1" x14ac:dyDescent="0.3">
      <c r="A441" s="61" t="s">
        <v>601</v>
      </c>
      <c r="B441" s="25" t="s">
        <v>602</v>
      </c>
      <c r="C441" s="62">
        <v>72050</v>
      </c>
      <c r="D441" s="78">
        <f t="shared" si="14"/>
        <v>32.090174999999995</v>
      </c>
      <c r="E441" s="62" t="s">
        <v>16</v>
      </c>
      <c r="F441" s="130" t="s">
        <v>68</v>
      </c>
      <c r="G441" s="131"/>
      <c r="I441" s="63">
        <v>31.004999999999999</v>
      </c>
      <c r="J441" s="84"/>
      <c r="K441" s="99"/>
    </row>
    <row r="442" spans="1:11" ht="15.75" thickBot="1" x14ac:dyDescent="0.3">
      <c r="A442" s="61" t="s">
        <v>603</v>
      </c>
      <c r="B442" s="25" t="s">
        <v>604</v>
      </c>
      <c r="C442" s="62">
        <v>72052</v>
      </c>
      <c r="D442" s="78">
        <f t="shared" si="14"/>
        <v>39.355874999999997</v>
      </c>
      <c r="E442" s="62" t="s">
        <v>16</v>
      </c>
      <c r="F442" s="130" t="s">
        <v>68</v>
      </c>
      <c r="G442" s="131"/>
      <c r="I442" s="63">
        <v>38.024999999999999</v>
      </c>
      <c r="J442" s="84"/>
      <c r="K442" s="99"/>
    </row>
    <row r="443" spans="1:11" ht="15.75" thickBot="1" x14ac:dyDescent="0.3">
      <c r="A443" s="61" t="s">
        <v>605</v>
      </c>
      <c r="B443" s="25" t="s">
        <v>606</v>
      </c>
      <c r="C443" s="62">
        <v>76856</v>
      </c>
      <c r="D443" s="78">
        <f t="shared" si="14"/>
        <v>56.309174999999989</v>
      </c>
      <c r="E443" s="62" t="s">
        <v>16</v>
      </c>
      <c r="F443" s="130" t="s">
        <v>68</v>
      </c>
      <c r="G443" s="131"/>
      <c r="I443" s="63">
        <v>54.404999999999994</v>
      </c>
      <c r="J443" s="84"/>
      <c r="K443" s="99"/>
    </row>
    <row r="444" spans="1:11" ht="15.75" thickBot="1" x14ac:dyDescent="0.3">
      <c r="A444" s="61" t="s">
        <v>607</v>
      </c>
      <c r="B444" s="25" t="s">
        <v>608</v>
      </c>
      <c r="C444" s="62">
        <v>76857</v>
      </c>
      <c r="D444" s="78">
        <f t="shared" si="14"/>
        <v>23.008049999999994</v>
      </c>
      <c r="E444" s="62" t="s">
        <v>16</v>
      </c>
      <c r="F444" s="130" t="s">
        <v>68</v>
      </c>
      <c r="G444" s="131"/>
      <c r="I444" s="63">
        <v>22.229999999999997</v>
      </c>
      <c r="J444" s="84"/>
      <c r="K444" s="99"/>
    </row>
    <row r="445" spans="1:11" ht="15.75" thickBot="1" x14ac:dyDescent="0.3">
      <c r="A445" s="61" t="s">
        <v>609</v>
      </c>
      <c r="B445" s="25" t="s">
        <v>610</v>
      </c>
      <c r="C445" s="62">
        <v>72170</v>
      </c>
      <c r="D445" s="78">
        <f t="shared" si="14"/>
        <v>12.109499999999999</v>
      </c>
      <c r="E445" s="62" t="s">
        <v>16</v>
      </c>
      <c r="F445" s="130" t="s">
        <v>68</v>
      </c>
      <c r="G445" s="131"/>
      <c r="I445" s="63">
        <v>11.7</v>
      </c>
      <c r="J445" s="84"/>
      <c r="K445" s="99"/>
    </row>
    <row r="446" spans="1:11" ht="15.75" thickBot="1" x14ac:dyDescent="0.3">
      <c r="A446" s="61" t="s">
        <v>611</v>
      </c>
      <c r="B446" s="25" t="s">
        <v>612</v>
      </c>
      <c r="C446" s="62">
        <v>76770</v>
      </c>
      <c r="D446" s="78">
        <f t="shared" si="14"/>
        <v>59.336549999999995</v>
      </c>
      <c r="E446" s="62" t="s">
        <v>16</v>
      </c>
      <c r="F446" s="130" t="s">
        <v>68</v>
      </c>
      <c r="G446" s="131"/>
      <c r="I446" s="63">
        <v>57.33</v>
      </c>
      <c r="J446" s="84"/>
      <c r="K446" s="99"/>
    </row>
    <row r="447" spans="1:11" ht="15.75" thickBot="1" x14ac:dyDescent="0.3">
      <c r="A447" s="61" t="s">
        <v>613</v>
      </c>
      <c r="B447" s="25" t="s">
        <v>614</v>
      </c>
      <c r="C447" s="62">
        <v>71100</v>
      </c>
      <c r="D447" s="78">
        <f t="shared" si="14"/>
        <v>19.980674999999998</v>
      </c>
      <c r="E447" s="62" t="s">
        <v>16</v>
      </c>
      <c r="F447" s="130" t="s">
        <v>68</v>
      </c>
      <c r="G447" s="131"/>
      <c r="I447" s="63">
        <v>19.305</v>
      </c>
      <c r="J447" s="84"/>
      <c r="K447" s="99"/>
    </row>
    <row r="448" spans="1:11" ht="15.75" thickBot="1" x14ac:dyDescent="0.3">
      <c r="A448" s="61" t="s">
        <v>615</v>
      </c>
      <c r="B448" s="25" t="s">
        <v>616</v>
      </c>
      <c r="C448" s="62">
        <v>77067</v>
      </c>
      <c r="D448" s="78">
        <f t="shared" si="14"/>
        <v>90.845468999999994</v>
      </c>
      <c r="E448" s="62" t="s">
        <v>22</v>
      </c>
      <c r="F448" s="130" t="s">
        <v>68</v>
      </c>
      <c r="G448" s="131"/>
      <c r="I448" s="63">
        <v>87.773399999999995</v>
      </c>
      <c r="J448" s="84"/>
      <c r="K448" s="99"/>
    </row>
    <row r="449" spans="1:11" ht="15.75" thickBot="1" x14ac:dyDescent="0.3">
      <c r="A449" s="61" t="s">
        <v>617</v>
      </c>
      <c r="B449" s="25" t="s">
        <v>618</v>
      </c>
      <c r="C449" s="62">
        <v>76870</v>
      </c>
      <c r="D449" s="78">
        <f t="shared" si="14"/>
        <v>53.28179999999999</v>
      </c>
      <c r="E449" s="62" t="s">
        <v>16</v>
      </c>
      <c r="F449" s="130" t="s">
        <v>68</v>
      </c>
      <c r="G449" s="131"/>
      <c r="I449" s="63">
        <v>51.48</v>
      </c>
      <c r="J449" s="84"/>
      <c r="K449" s="99"/>
    </row>
    <row r="450" spans="1:11" ht="15.75" thickBot="1" x14ac:dyDescent="0.3">
      <c r="A450" s="61" t="s">
        <v>619</v>
      </c>
      <c r="B450" s="25" t="s">
        <v>620</v>
      </c>
      <c r="C450" s="62">
        <v>73030</v>
      </c>
      <c r="D450" s="78">
        <f t="shared" si="14"/>
        <v>19.980674999999998</v>
      </c>
      <c r="E450" s="62" t="s">
        <v>16</v>
      </c>
      <c r="F450" s="130" t="s">
        <v>68</v>
      </c>
      <c r="G450" s="131"/>
      <c r="I450" s="63">
        <v>19.305</v>
      </c>
      <c r="J450" s="84"/>
      <c r="K450" s="99"/>
    </row>
    <row r="451" spans="1:11" ht="15.75" thickBot="1" x14ac:dyDescent="0.3">
      <c r="A451" s="61" t="s">
        <v>621</v>
      </c>
      <c r="B451" s="25" t="s">
        <v>622</v>
      </c>
      <c r="C451" s="62">
        <v>70220</v>
      </c>
      <c r="D451" s="78">
        <f t="shared" si="14"/>
        <v>27.246374999999997</v>
      </c>
      <c r="E451" s="62" t="s">
        <v>16</v>
      </c>
      <c r="F451" s="130" t="s">
        <v>68</v>
      </c>
      <c r="G451" s="131"/>
      <c r="I451" s="63">
        <v>26.324999999999999</v>
      </c>
      <c r="J451" s="84"/>
      <c r="K451" s="99"/>
    </row>
    <row r="452" spans="1:11" ht="15.75" thickBot="1" x14ac:dyDescent="0.3">
      <c r="A452" s="61" t="s">
        <v>623</v>
      </c>
      <c r="B452" s="25" t="s">
        <v>624</v>
      </c>
      <c r="C452" s="26">
        <v>76098</v>
      </c>
      <c r="D452" s="78">
        <f t="shared" si="14"/>
        <v>12.860288999999996</v>
      </c>
      <c r="E452" s="66" t="s">
        <v>16</v>
      </c>
      <c r="F452" s="130" t="s">
        <v>68</v>
      </c>
      <c r="G452" s="131"/>
      <c r="I452" s="63">
        <v>12.425399999999998</v>
      </c>
      <c r="J452" s="84"/>
      <c r="K452" s="99"/>
    </row>
    <row r="453" spans="1:11" ht="15.75" thickBot="1" x14ac:dyDescent="0.3">
      <c r="A453" s="61" t="s">
        <v>625</v>
      </c>
      <c r="B453" s="25" t="s">
        <v>626</v>
      </c>
      <c r="C453" s="62">
        <v>74230</v>
      </c>
      <c r="D453" s="78">
        <f t="shared" si="14"/>
        <v>33.906599999999997</v>
      </c>
      <c r="E453" s="62" t="s">
        <v>16</v>
      </c>
      <c r="F453" s="130" t="s">
        <v>68</v>
      </c>
      <c r="G453" s="131"/>
      <c r="I453" s="63">
        <v>32.76</v>
      </c>
      <c r="J453" s="84"/>
      <c r="K453" s="99"/>
    </row>
    <row r="454" spans="1:11" ht="15.75" thickBot="1" x14ac:dyDescent="0.3">
      <c r="A454" s="61" t="s">
        <v>627</v>
      </c>
      <c r="B454" s="25" t="s">
        <v>628</v>
      </c>
      <c r="C454" s="26">
        <v>72070</v>
      </c>
      <c r="D454" s="78">
        <f t="shared" si="14"/>
        <v>24.449080499999997</v>
      </c>
      <c r="E454" s="62" t="s">
        <v>16</v>
      </c>
      <c r="F454" s="130" t="s">
        <v>68</v>
      </c>
      <c r="G454" s="131"/>
      <c r="I454" s="63">
        <v>23.622299999999999</v>
      </c>
      <c r="J454" s="84"/>
      <c r="K454" s="99"/>
    </row>
    <row r="455" spans="1:11" ht="15.75" thickBot="1" x14ac:dyDescent="0.3">
      <c r="A455" s="61" t="s">
        <v>629</v>
      </c>
      <c r="B455" s="25" t="s">
        <v>630</v>
      </c>
      <c r="C455" s="62">
        <v>72072</v>
      </c>
      <c r="D455" s="78">
        <f t="shared" si="14"/>
        <v>26.035424999999996</v>
      </c>
      <c r="E455" s="62" t="s">
        <v>16</v>
      </c>
      <c r="F455" s="130" t="s">
        <v>68</v>
      </c>
      <c r="G455" s="131"/>
      <c r="I455" s="63">
        <v>25.154999999999998</v>
      </c>
      <c r="J455" s="84"/>
      <c r="K455" s="99"/>
    </row>
    <row r="456" spans="1:11" ht="15.75" thickBot="1" x14ac:dyDescent="0.3">
      <c r="A456" s="61" t="s">
        <v>631</v>
      </c>
      <c r="B456" s="25" t="s">
        <v>632</v>
      </c>
      <c r="C456" s="62">
        <v>72074</v>
      </c>
      <c r="D456" s="78">
        <f t="shared" si="14"/>
        <v>26.035424999999996</v>
      </c>
      <c r="E456" s="62" t="s">
        <v>16</v>
      </c>
      <c r="F456" s="130" t="s">
        <v>68</v>
      </c>
      <c r="G456" s="131"/>
      <c r="I456" s="63">
        <v>25.154999999999998</v>
      </c>
      <c r="J456" s="84"/>
      <c r="K456" s="99"/>
    </row>
    <row r="457" spans="1:11" ht="15.75" thickBot="1" x14ac:dyDescent="0.3">
      <c r="A457" s="61" t="s">
        <v>633</v>
      </c>
      <c r="B457" s="25" t="s">
        <v>634</v>
      </c>
      <c r="C457" s="62">
        <v>76830</v>
      </c>
      <c r="D457" s="78">
        <f t="shared" si="14"/>
        <v>56.309174999999989</v>
      </c>
      <c r="E457" s="62" t="s">
        <v>22</v>
      </c>
      <c r="F457" s="130" t="s">
        <v>68</v>
      </c>
      <c r="G457" s="131"/>
      <c r="I457" s="63">
        <v>54.404999999999994</v>
      </c>
      <c r="J457" s="84"/>
      <c r="K457" s="99"/>
    </row>
    <row r="458" spans="1:11" ht="15.75" thickBot="1" x14ac:dyDescent="0.3">
      <c r="A458" s="61" t="s">
        <v>635</v>
      </c>
      <c r="B458" s="25" t="s">
        <v>636</v>
      </c>
      <c r="C458" s="62">
        <v>74246</v>
      </c>
      <c r="D458" s="78">
        <f t="shared" si="14"/>
        <v>48.437999999999995</v>
      </c>
      <c r="E458" s="62" t="s">
        <v>16</v>
      </c>
      <c r="F458" s="130" t="s">
        <v>68</v>
      </c>
      <c r="G458" s="131"/>
      <c r="I458" s="63">
        <v>46.8</v>
      </c>
      <c r="J458" s="84"/>
      <c r="K458" s="99"/>
    </row>
    <row r="459" spans="1:11" ht="15.75" thickBot="1" x14ac:dyDescent="0.3">
      <c r="A459" s="61" t="s">
        <v>637</v>
      </c>
      <c r="B459" s="25" t="s">
        <v>638</v>
      </c>
      <c r="C459" s="62">
        <v>73110</v>
      </c>
      <c r="D459" s="78">
        <f t="shared" si="14"/>
        <v>13.925924999999998</v>
      </c>
      <c r="E459" s="62" t="s">
        <v>16</v>
      </c>
      <c r="F459" s="130" t="s">
        <v>68</v>
      </c>
      <c r="G459" s="131"/>
      <c r="I459" s="63">
        <v>13.454999999999998</v>
      </c>
      <c r="J459" s="84"/>
      <c r="K459" s="99"/>
    </row>
    <row r="460" spans="1:11" x14ac:dyDescent="0.25">
      <c r="D460" s="42"/>
      <c r="E460" s="9"/>
      <c r="F460" s="153"/>
      <c r="G460" s="64"/>
      <c r="J460" s="84"/>
      <c r="K460" s="99"/>
    </row>
    <row r="461" spans="1:11" ht="15.75" thickBot="1" x14ac:dyDescent="0.3">
      <c r="E461" s="40"/>
      <c r="F461" s="154"/>
      <c r="G461" s="64"/>
      <c r="J461" s="84"/>
      <c r="K461" s="99"/>
    </row>
    <row r="462" spans="1:11" ht="15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12"/>
      <c r="J462" s="84"/>
      <c r="K462" s="99"/>
    </row>
    <row r="463" spans="1:11" ht="15.75" thickBot="1" x14ac:dyDescent="0.3">
      <c r="A463" s="60" t="s">
        <v>639</v>
      </c>
      <c r="B463" s="87"/>
      <c r="C463" s="18"/>
      <c r="D463" s="18"/>
      <c r="E463" s="17"/>
      <c r="F463" s="18"/>
      <c r="G463" s="113"/>
      <c r="J463" s="84"/>
      <c r="K463" s="99"/>
    </row>
    <row r="464" spans="1:11" ht="15.75" thickBot="1" x14ac:dyDescent="0.3">
      <c r="A464" s="61" t="s">
        <v>640</v>
      </c>
      <c r="B464" s="25" t="s">
        <v>641</v>
      </c>
      <c r="C464" s="62" t="s">
        <v>865</v>
      </c>
      <c r="D464" s="70" t="s">
        <v>1052</v>
      </c>
      <c r="E464" s="62" t="s">
        <v>16</v>
      </c>
      <c r="F464" s="130" t="s">
        <v>68</v>
      </c>
      <c r="G464" s="131"/>
      <c r="J464" s="84"/>
      <c r="K464" s="99"/>
    </row>
    <row r="465" spans="1:11" ht="15.75" thickBot="1" x14ac:dyDescent="0.3">
      <c r="A465" s="61" t="s">
        <v>642</v>
      </c>
      <c r="B465" s="25" t="s">
        <v>643</v>
      </c>
      <c r="C465" s="62" t="s">
        <v>865</v>
      </c>
      <c r="D465" s="70" t="s">
        <v>1052</v>
      </c>
      <c r="E465" s="66" t="s">
        <v>16</v>
      </c>
      <c r="F465" s="130" t="s">
        <v>68</v>
      </c>
      <c r="G465" s="131"/>
      <c r="J465" s="84"/>
      <c r="K465" s="99"/>
    </row>
    <row r="466" spans="1:11" ht="15.75" thickBot="1" x14ac:dyDescent="0.3">
      <c r="A466" s="61" t="s">
        <v>645</v>
      </c>
      <c r="B466" s="25" t="s">
        <v>646</v>
      </c>
      <c r="C466" s="62" t="s">
        <v>865</v>
      </c>
      <c r="D466" s="70" t="s">
        <v>1052</v>
      </c>
      <c r="E466" s="62" t="s">
        <v>16</v>
      </c>
      <c r="F466" s="130" t="s">
        <v>68</v>
      </c>
      <c r="G466" s="131"/>
      <c r="J466" s="84"/>
      <c r="K466" s="99"/>
    </row>
    <row r="467" spans="1:11" ht="15.75" thickBot="1" x14ac:dyDescent="0.3">
      <c r="A467" s="61" t="s">
        <v>647</v>
      </c>
      <c r="B467" s="25" t="s">
        <v>648</v>
      </c>
      <c r="C467" s="62" t="s">
        <v>865</v>
      </c>
      <c r="D467" s="70" t="s">
        <v>1052</v>
      </c>
      <c r="E467" s="62" t="s">
        <v>16</v>
      </c>
      <c r="F467" s="130" t="s">
        <v>68</v>
      </c>
      <c r="G467" s="131"/>
      <c r="J467" s="84"/>
      <c r="K467" s="99"/>
    </row>
    <row r="468" spans="1:11" ht="15.75" thickBot="1" x14ac:dyDescent="0.3">
      <c r="A468" s="61" t="s">
        <v>650</v>
      </c>
      <c r="B468" s="25" t="s">
        <v>651</v>
      </c>
      <c r="C468" s="62" t="s">
        <v>865</v>
      </c>
      <c r="D468" s="70" t="s">
        <v>1052</v>
      </c>
      <c r="E468" s="62" t="s">
        <v>16</v>
      </c>
      <c r="F468" s="130" t="s">
        <v>68</v>
      </c>
      <c r="G468" s="131"/>
      <c r="J468" s="84"/>
      <c r="K468" s="99"/>
    </row>
    <row r="469" spans="1:11" ht="15.75" thickBot="1" x14ac:dyDescent="0.3">
      <c r="A469" s="61" t="s">
        <v>652</v>
      </c>
      <c r="B469" s="25" t="s">
        <v>653</v>
      </c>
      <c r="C469" s="62" t="s">
        <v>865</v>
      </c>
      <c r="D469" s="70" t="s">
        <v>1052</v>
      </c>
      <c r="E469" s="62" t="s">
        <v>16</v>
      </c>
      <c r="F469" s="130" t="s">
        <v>68</v>
      </c>
      <c r="G469" s="131"/>
      <c r="J469" s="84"/>
      <c r="K469" s="99"/>
    </row>
    <row r="470" spans="1:11" ht="15.75" thickBot="1" x14ac:dyDescent="0.3">
      <c r="A470" s="61" t="s">
        <v>654</v>
      </c>
      <c r="B470" s="25" t="s">
        <v>655</v>
      </c>
      <c r="C470" s="62" t="s">
        <v>865</v>
      </c>
      <c r="D470" s="70" t="s">
        <v>1052</v>
      </c>
      <c r="E470" s="62" t="s">
        <v>16</v>
      </c>
      <c r="F470" s="130" t="s">
        <v>68</v>
      </c>
      <c r="G470" s="131"/>
      <c r="J470" s="84"/>
      <c r="K470" s="99"/>
    </row>
    <row r="471" spans="1:11" ht="15.75" thickBot="1" x14ac:dyDescent="0.3">
      <c r="A471" s="61" t="s">
        <v>656</v>
      </c>
      <c r="B471" s="25" t="s">
        <v>657</v>
      </c>
      <c r="C471" s="62" t="s">
        <v>865</v>
      </c>
      <c r="D471" s="70" t="s">
        <v>1052</v>
      </c>
      <c r="E471" s="62" t="s">
        <v>16</v>
      </c>
      <c r="F471" s="130" t="s">
        <v>68</v>
      </c>
      <c r="G471" s="131"/>
      <c r="J471" s="84"/>
      <c r="K471" s="99"/>
    </row>
    <row r="472" spans="1:11" ht="15.75" thickBot="1" x14ac:dyDescent="0.3">
      <c r="A472" s="61" t="s">
        <v>658</v>
      </c>
      <c r="B472" s="25" t="s">
        <v>659</v>
      </c>
      <c r="C472" s="62" t="s">
        <v>865</v>
      </c>
      <c r="D472" s="70" t="s">
        <v>1052</v>
      </c>
      <c r="E472" s="62" t="s">
        <v>16</v>
      </c>
      <c r="F472" s="130" t="s">
        <v>68</v>
      </c>
      <c r="G472" s="131"/>
      <c r="J472" s="84"/>
      <c r="K472" s="99"/>
    </row>
    <row r="473" spans="1:11" ht="15.75" thickBot="1" x14ac:dyDescent="0.3">
      <c r="A473" s="61" t="s">
        <v>660</v>
      </c>
      <c r="B473" s="25" t="s">
        <v>661</v>
      </c>
      <c r="C473" s="26">
        <v>97167</v>
      </c>
      <c r="D473" s="63">
        <v>74.75</v>
      </c>
      <c r="E473" s="66" t="s">
        <v>16</v>
      </c>
      <c r="F473" s="130" t="s">
        <v>68</v>
      </c>
      <c r="G473" s="131"/>
      <c r="J473" s="84"/>
      <c r="K473" s="99"/>
    </row>
    <row r="474" spans="1:11" ht="15.75" thickBot="1" x14ac:dyDescent="0.3">
      <c r="A474" s="61" t="s">
        <v>662</v>
      </c>
      <c r="B474" s="25" t="s">
        <v>663</v>
      </c>
      <c r="C474" s="62" t="s">
        <v>865</v>
      </c>
      <c r="D474" s="70" t="s">
        <v>1052</v>
      </c>
      <c r="E474" s="62" t="s">
        <v>16</v>
      </c>
      <c r="F474" s="130" t="s">
        <v>68</v>
      </c>
      <c r="G474" s="131"/>
      <c r="J474" s="84"/>
      <c r="K474" s="99"/>
    </row>
    <row r="475" spans="1:11" ht="15.75" thickBot="1" x14ac:dyDescent="0.3">
      <c r="A475" s="61" t="s">
        <v>664</v>
      </c>
      <c r="B475" s="25" t="s">
        <v>665</v>
      </c>
      <c r="C475" s="26">
        <v>97163</v>
      </c>
      <c r="D475" s="63">
        <v>77.02</v>
      </c>
      <c r="E475" s="66" t="s">
        <v>16</v>
      </c>
      <c r="F475" s="130" t="s">
        <v>68</v>
      </c>
      <c r="G475" s="131"/>
      <c r="J475" s="84"/>
      <c r="K475" s="99"/>
    </row>
    <row r="476" spans="1:11" ht="15.75" thickBot="1" x14ac:dyDescent="0.3">
      <c r="A476" s="61" t="s">
        <v>666</v>
      </c>
      <c r="B476" s="25" t="s">
        <v>667</v>
      </c>
      <c r="C476" s="26">
        <v>97161</v>
      </c>
      <c r="D476" s="63">
        <v>77.02</v>
      </c>
      <c r="E476" s="66" t="s">
        <v>16</v>
      </c>
      <c r="F476" s="130" t="s">
        <v>68</v>
      </c>
      <c r="G476" s="131"/>
      <c r="J476" s="84"/>
      <c r="K476" s="99"/>
    </row>
    <row r="477" spans="1:11" ht="15.75" thickBot="1" x14ac:dyDescent="0.3">
      <c r="A477" s="61" t="s">
        <v>668</v>
      </c>
      <c r="B477" s="25" t="s">
        <v>669</v>
      </c>
      <c r="C477" s="62">
        <v>97162</v>
      </c>
      <c r="D477" s="63">
        <v>77.02</v>
      </c>
      <c r="E477" s="62" t="s">
        <v>16</v>
      </c>
      <c r="F477" s="130" t="s">
        <v>68</v>
      </c>
      <c r="G477" s="131"/>
      <c r="J477" s="84"/>
      <c r="K477" s="99"/>
    </row>
    <row r="478" spans="1:11" ht="15.75" thickBot="1" x14ac:dyDescent="0.3">
      <c r="A478" s="61" t="s">
        <v>670</v>
      </c>
      <c r="B478" s="25" t="s">
        <v>671</v>
      </c>
      <c r="C478" s="62">
        <v>97164</v>
      </c>
      <c r="D478" s="63">
        <v>52.22</v>
      </c>
      <c r="E478" s="62" t="s">
        <v>16</v>
      </c>
      <c r="F478" s="130" t="s">
        <v>68</v>
      </c>
      <c r="G478" s="131"/>
      <c r="J478" s="84"/>
      <c r="K478" s="99"/>
    </row>
    <row r="479" spans="1:11" ht="15.75" thickBot="1" x14ac:dyDescent="0.3">
      <c r="A479" s="61" t="s">
        <v>672</v>
      </c>
      <c r="B479" s="25" t="s">
        <v>673</v>
      </c>
      <c r="C479" s="62" t="s">
        <v>865</v>
      </c>
      <c r="D479" s="70" t="s">
        <v>1052</v>
      </c>
      <c r="E479" s="62" t="s">
        <v>16</v>
      </c>
      <c r="F479" s="130" t="s">
        <v>68</v>
      </c>
      <c r="G479" s="131"/>
      <c r="J479" s="84"/>
      <c r="K479" s="99"/>
    </row>
    <row r="480" spans="1:11" ht="15.75" thickBot="1" x14ac:dyDescent="0.3">
      <c r="A480" s="61" t="s">
        <v>674</v>
      </c>
      <c r="B480" s="25" t="s">
        <v>675</v>
      </c>
      <c r="C480" s="62" t="s">
        <v>865</v>
      </c>
      <c r="D480" s="70" t="s">
        <v>1052</v>
      </c>
      <c r="E480" s="62" t="s">
        <v>16</v>
      </c>
      <c r="F480" s="130" t="s">
        <v>68</v>
      </c>
      <c r="G480" s="131"/>
      <c r="J480" s="84"/>
      <c r="K480" s="99"/>
    </row>
    <row r="481" spans="1:11" ht="15.75" thickBot="1" x14ac:dyDescent="0.3">
      <c r="A481" s="61" t="s">
        <v>676</v>
      </c>
      <c r="B481" s="25" t="s">
        <v>677</v>
      </c>
      <c r="C481" s="62" t="s">
        <v>865</v>
      </c>
      <c r="D481" s="70" t="s">
        <v>1052</v>
      </c>
      <c r="E481" s="62" t="s">
        <v>16</v>
      </c>
      <c r="F481" s="130" t="s">
        <v>68</v>
      </c>
      <c r="G481" s="131"/>
      <c r="J481" s="84"/>
      <c r="K481" s="99"/>
    </row>
    <row r="482" spans="1:11" ht="15.75" thickBot="1" x14ac:dyDescent="0.3">
      <c r="A482" s="61" t="s">
        <v>678</v>
      </c>
      <c r="B482" s="25" t="s">
        <v>679</v>
      </c>
      <c r="C482" s="62" t="s">
        <v>865</v>
      </c>
      <c r="D482" s="70" t="s">
        <v>1052</v>
      </c>
      <c r="E482" s="62" t="s">
        <v>22</v>
      </c>
      <c r="F482" s="130" t="s">
        <v>68</v>
      </c>
      <c r="G482" s="131"/>
      <c r="J482" s="84"/>
      <c r="K482" s="99"/>
    </row>
    <row r="483" spans="1:11" ht="15.75" thickBot="1" x14ac:dyDescent="0.3">
      <c r="A483" s="61" t="s">
        <v>680</v>
      </c>
      <c r="B483" s="25" t="s">
        <v>681</v>
      </c>
      <c r="C483" s="62" t="s">
        <v>865</v>
      </c>
      <c r="D483" s="70" t="s">
        <v>1052</v>
      </c>
      <c r="E483" s="62" t="s">
        <v>16</v>
      </c>
      <c r="F483" s="130" t="s">
        <v>68</v>
      </c>
      <c r="G483" s="131"/>
      <c r="J483" s="84"/>
      <c r="K483" s="99"/>
    </row>
    <row r="484" spans="1:11" ht="15.75" thickBot="1" x14ac:dyDescent="0.3">
      <c r="A484" s="61" t="s">
        <v>682</v>
      </c>
      <c r="B484" s="25" t="s">
        <v>683</v>
      </c>
      <c r="C484" s="62" t="s">
        <v>865</v>
      </c>
      <c r="D484" s="70" t="s">
        <v>1052</v>
      </c>
      <c r="E484" s="62" t="s">
        <v>16</v>
      </c>
      <c r="F484" s="130" t="s">
        <v>68</v>
      </c>
      <c r="G484" s="131"/>
      <c r="J484" s="84"/>
      <c r="K484" s="99"/>
    </row>
    <row r="485" spans="1:11" x14ac:dyDescent="0.25">
      <c r="D485" s="100"/>
      <c r="E485" s="9"/>
      <c r="F485" s="153"/>
      <c r="G485" s="64"/>
      <c r="J485" s="84"/>
      <c r="K485" s="99"/>
    </row>
    <row r="486" spans="1:11" ht="15.75" thickBot="1" x14ac:dyDescent="0.3">
      <c r="E486" s="40"/>
      <c r="F486" s="154"/>
      <c r="G486" s="64"/>
      <c r="J486" s="84"/>
      <c r="K486" s="99"/>
    </row>
    <row r="487" spans="1:11" ht="15.75" thickBot="1" x14ac:dyDescent="0.3">
      <c r="A487" s="10" t="s">
        <v>8</v>
      </c>
      <c r="B487" s="10" t="s">
        <v>95</v>
      </c>
      <c r="C487" s="10" t="s">
        <v>96</v>
      </c>
      <c r="D487" s="10" t="s">
        <v>11</v>
      </c>
      <c r="E487" s="10" t="s">
        <v>12</v>
      </c>
      <c r="F487" s="129" t="s">
        <v>97</v>
      </c>
      <c r="G487" s="112"/>
      <c r="J487" s="84"/>
      <c r="K487" s="99"/>
    </row>
    <row r="488" spans="1:11" ht="15.75" thickBot="1" x14ac:dyDescent="0.3">
      <c r="A488" s="60" t="s">
        <v>684</v>
      </c>
      <c r="B488" s="87"/>
      <c r="C488" s="18"/>
      <c r="D488" s="18"/>
      <c r="E488" s="17"/>
      <c r="F488" s="18"/>
      <c r="G488" s="113"/>
      <c r="J488" s="84"/>
      <c r="K488" s="99"/>
    </row>
    <row r="489" spans="1:11" ht="15.75" thickBot="1" x14ac:dyDescent="0.3">
      <c r="A489" s="61" t="s">
        <v>685</v>
      </c>
      <c r="B489" s="25" t="s">
        <v>686</v>
      </c>
      <c r="C489" s="26">
        <v>94640</v>
      </c>
      <c r="D489" s="62" t="s">
        <v>68</v>
      </c>
      <c r="E489" s="66" t="s">
        <v>16</v>
      </c>
      <c r="F489" s="130" t="s">
        <v>68</v>
      </c>
      <c r="G489" s="131"/>
      <c r="J489" s="84"/>
      <c r="K489" s="99"/>
    </row>
    <row r="490" spans="1:11" ht="15.75" thickBot="1" x14ac:dyDescent="0.3">
      <c r="A490" s="61" t="s">
        <v>687</v>
      </c>
      <c r="B490" s="25" t="s">
        <v>688</v>
      </c>
      <c r="C490" s="62">
        <v>93798</v>
      </c>
      <c r="D490" s="62" t="s">
        <v>68</v>
      </c>
      <c r="E490" s="62" t="s">
        <v>16</v>
      </c>
      <c r="F490" s="130" t="s">
        <v>68</v>
      </c>
      <c r="G490" s="131"/>
      <c r="J490" s="84"/>
      <c r="K490" s="99"/>
    </row>
    <row r="491" spans="1:11" ht="15.75" thickBot="1" x14ac:dyDescent="0.3">
      <c r="A491" s="61" t="s">
        <v>689</v>
      </c>
      <c r="B491" s="25" t="s">
        <v>690</v>
      </c>
      <c r="C491" s="62">
        <v>93797</v>
      </c>
      <c r="D491" s="62" t="s">
        <v>68</v>
      </c>
      <c r="E491" s="62" t="s">
        <v>16</v>
      </c>
      <c r="F491" s="130" t="s">
        <v>68</v>
      </c>
      <c r="G491" s="131"/>
      <c r="J491" s="84"/>
      <c r="K491" s="99"/>
    </row>
    <row r="492" spans="1:11" ht="15.75" thickBot="1" x14ac:dyDescent="0.3">
      <c r="A492" s="61" t="s">
        <v>691</v>
      </c>
      <c r="B492" s="25" t="s">
        <v>692</v>
      </c>
      <c r="C492" s="26">
        <v>93017</v>
      </c>
      <c r="D492" s="63">
        <f>I492*1.035</f>
        <v>56.31434999999999</v>
      </c>
      <c r="E492" s="66" t="s">
        <v>16</v>
      </c>
      <c r="F492" s="130" t="s">
        <v>68</v>
      </c>
      <c r="G492" s="131"/>
      <c r="I492" s="63">
        <v>54.41</v>
      </c>
      <c r="J492" s="84"/>
      <c r="K492" s="99"/>
    </row>
    <row r="493" spans="1:11" ht="15.75" thickBot="1" x14ac:dyDescent="0.3">
      <c r="A493" s="61" t="s">
        <v>693</v>
      </c>
      <c r="B493" s="25" t="s">
        <v>694</v>
      </c>
      <c r="C493" s="26">
        <v>93005</v>
      </c>
      <c r="D493" s="63">
        <f t="shared" ref="D493:D497" si="15">I493*1.035</f>
        <v>12.6684</v>
      </c>
      <c r="E493" s="66" t="s">
        <v>16</v>
      </c>
      <c r="F493" s="130" t="s">
        <v>68</v>
      </c>
      <c r="G493" s="131"/>
      <c r="I493" s="63">
        <v>12.24</v>
      </c>
      <c r="J493" s="84"/>
      <c r="K493" s="99"/>
    </row>
    <row r="494" spans="1:11" ht="15.75" thickBot="1" x14ac:dyDescent="0.3">
      <c r="A494" s="61" t="s">
        <v>695</v>
      </c>
      <c r="B494" s="25" t="s">
        <v>696</v>
      </c>
      <c r="C494" s="26">
        <v>94060</v>
      </c>
      <c r="D494" s="63">
        <f t="shared" si="15"/>
        <v>13.806899999999999</v>
      </c>
      <c r="E494" s="66" t="s">
        <v>16</v>
      </c>
      <c r="F494" s="130" t="s">
        <v>68</v>
      </c>
      <c r="G494" s="131"/>
      <c r="I494" s="63">
        <v>13.34</v>
      </c>
      <c r="J494" s="84"/>
      <c r="K494" s="99"/>
    </row>
    <row r="495" spans="1:11" ht="15.75" thickBot="1" x14ac:dyDescent="0.3">
      <c r="A495" s="61" t="s">
        <v>697</v>
      </c>
      <c r="B495" s="25" t="s">
        <v>698</v>
      </c>
      <c r="C495" s="62">
        <v>93880</v>
      </c>
      <c r="D495" s="63">
        <f t="shared" si="15"/>
        <v>144.51704999999998</v>
      </c>
      <c r="E495" s="62" t="s">
        <v>16</v>
      </c>
      <c r="F495" s="130" t="s">
        <v>68</v>
      </c>
      <c r="G495" s="131"/>
      <c r="I495" s="63">
        <v>139.63</v>
      </c>
      <c r="J495" s="84"/>
      <c r="K495" s="99"/>
    </row>
    <row r="496" spans="1:11" ht="15.75" thickBot="1" x14ac:dyDescent="0.3">
      <c r="A496" s="61" t="s">
        <v>699</v>
      </c>
      <c r="B496" s="25" t="s">
        <v>700</v>
      </c>
      <c r="C496" s="62">
        <v>93970</v>
      </c>
      <c r="D496" s="63">
        <f t="shared" si="15"/>
        <v>138.28635</v>
      </c>
      <c r="E496" s="62" t="s">
        <v>16</v>
      </c>
      <c r="F496" s="130" t="s">
        <v>68</v>
      </c>
      <c r="G496" s="131"/>
      <c r="I496" s="63">
        <v>133.61000000000001</v>
      </c>
      <c r="J496" s="84"/>
      <c r="K496" s="99"/>
    </row>
    <row r="497" spans="1:11" ht="15.75" thickBot="1" x14ac:dyDescent="0.3">
      <c r="A497" s="61" t="s">
        <v>701</v>
      </c>
      <c r="B497" s="25" t="s">
        <v>700</v>
      </c>
      <c r="C497" s="62">
        <v>93971</v>
      </c>
      <c r="D497" s="63">
        <f t="shared" si="15"/>
        <v>95.178599999999989</v>
      </c>
      <c r="E497" s="62" t="s">
        <v>16</v>
      </c>
      <c r="F497" s="130" t="s">
        <v>68</v>
      </c>
      <c r="G497" s="131"/>
      <c r="I497" s="63">
        <v>91.96</v>
      </c>
      <c r="J497" s="84"/>
      <c r="K497" s="99"/>
    </row>
    <row r="498" spans="1:11" ht="15.75" thickBot="1" x14ac:dyDescent="0.3">
      <c r="A498" s="61" t="s">
        <v>702</v>
      </c>
      <c r="B498" s="25" t="s">
        <v>703</v>
      </c>
      <c r="C498" s="62" t="s">
        <v>704</v>
      </c>
      <c r="D498" s="62" t="s">
        <v>68</v>
      </c>
      <c r="E498" s="62" t="s">
        <v>16</v>
      </c>
      <c r="F498" s="130" t="s">
        <v>68</v>
      </c>
      <c r="G498" s="131"/>
      <c r="J498" s="84"/>
      <c r="K498" s="99"/>
    </row>
    <row r="499" spans="1:11" ht="15.75" thickBot="1" x14ac:dyDescent="0.3">
      <c r="A499" s="61" t="s">
        <v>705</v>
      </c>
      <c r="B499" s="25" t="s">
        <v>706</v>
      </c>
      <c r="C499" s="62" t="s">
        <v>865</v>
      </c>
      <c r="D499" s="70" t="s">
        <v>1052</v>
      </c>
      <c r="E499" s="66" t="s">
        <v>16</v>
      </c>
      <c r="F499" s="130" t="s">
        <v>68</v>
      </c>
      <c r="G499" s="131"/>
      <c r="J499" s="84"/>
      <c r="K499" s="99"/>
    </row>
    <row r="500" spans="1:11" ht="15.75" thickBot="1" x14ac:dyDescent="0.3">
      <c r="A500" s="61" t="s">
        <v>709</v>
      </c>
      <c r="B500" s="25" t="s">
        <v>710</v>
      </c>
      <c r="C500" s="62">
        <v>90471</v>
      </c>
      <c r="D500" s="62" t="s">
        <v>68</v>
      </c>
      <c r="E500" s="62" t="s">
        <v>16</v>
      </c>
      <c r="F500" s="130" t="s">
        <v>68</v>
      </c>
      <c r="G500" s="131"/>
      <c r="J500" s="84"/>
      <c r="K500" s="99"/>
    </row>
    <row r="501" spans="1:11" ht="15.75" thickBot="1" x14ac:dyDescent="0.3">
      <c r="A501" s="61" t="s">
        <v>711</v>
      </c>
      <c r="B501" s="25" t="s">
        <v>712</v>
      </c>
      <c r="C501" s="26">
        <v>96361</v>
      </c>
      <c r="D501" s="63">
        <f t="shared" ref="D501:D508" si="16">I501*1.035</f>
        <v>10.898549999999998</v>
      </c>
      <c r="E501" s="66" t="s">
        <v>16</v>
      </c>
      <c r="F501" s="130" t="s">
        <v>68</v>
      </c>
      <c r="G501" s="131"/>
      <c r="I501" s="78">
        <v>10.53</v>
      </c>
      <c r="J501" s="84"/>
      <c r="K501" s="99"/>
    </row>
    <row r="502" spans="1:11" ht="15.75" thickBot="1" x14ac:dyDescent="0.3">
      <c r="A502" s="61" t="s">
        <v>713</v>
      </c>
      <c r="B502" s="25" t="s">
        <v>714</v>
      </c>
      <c r="C502" s="26">
        <v>96360</v>
      </c>
      <c r="D502" s="63">
        <f t="shared" si="16"/>
        <v>38.305349999999997</v>
      </c>
      <c r="E502" s="66" t="s">
        <v>16</v>
      </c>
      <c r="F502" s="130" t="s">
        <v>68</v>
      </c>
      <c r="G502" s="131"/>
      <c r="I502" s="78">
        <v>37.01</v>
      </c>
      <c r="J502" s="84"/>
      <c r="K502" s="99"/>
    </row>
    <row r="503" spans="1:11" ht="15.75" thickBot="1" x14ac:dyDescent="0.3">
      <c r="A503" s="61" t="s">
        <v>715</v>
      </c>
      <c r="B503" s="25" t="s">
        <v>716</v>
      </c>
      <c r="C503" s="26">
        <v>94727</v>
      </c>
      <c r="D503" s="63">
        <f t="shared" si="16"/>
        <v>26.568449999999999</v>
      </c>
      <c r="E503" s="66" t="s">
        <v>16</v>
      </c>
      <c r="F503" s="130" t="s">
        <v>68</v>
      </c>
      <c r="G503" s="131"/>
      <c r="I503" s="78">
        <v>25.67</v>
      </c>
      <c r="J503" s="84"/>
      <c r="K503" s="99"/>
    </row>
    <row r="504" spans="1:11" ht="15.75" thickBot="1" x14ac:dyDescent="0.3">
      <c r="A504" s="61" t="s">
        <v>717</v>
      </c>
      <c r="B504" s="25" t="s">
        <v>718</v>
      </c>
      <c r="C504" s="62" t="s">
        <v>787</v>
      </c>
      <c r="D504" s="62" t="s">
        <v>68</v>
      </c>
      <c r="E504" s="62" t="s">
        <v>16</v>
      </c>
      <c r="F504" s="130" t="s">
        <v>68</v>
      </c>
      <c r="G504" s="131"/>
      <c r="J504" s="84"/>
      <c r="K504" s="99"/>
    </row>
    <row r="505" spans="1:11" ht="15.75" thickBot="1" x14ac:dyDescent="0.3">
      <c r="A505" s="61" t="s">
        <v>719</v>
      </c>
      <c r="B505" s="25" t="s">
        <v>720</v>
      </c>
      <c r="C505" s="62">
        <v>93270</v>
      </c>
      <c r="D505" s="63">
        <f t="shared" si="16"/>
        <v>17.802</v>
      </c>
      <c r="E505" s="62" t="s">
        <v>16</v>
      </c>
      <c r="F505" s="130" t="s">
        <v>68</v>
      </c>
      <c r="G505" s="131"/>
      <c r="I505" s="63">
        <v>17.2</v>
      </c>
      <c r="J505" s="84"/>
      <c r="K505" s="99"/>
    </row>
    <row r="506" spans="1:11" ht="15.75" thickBot="1" x14ac:dyDescent="0.3">
      <c r="A506" s="61" t="s">
        <v>721</v>
      </c>
      <c r="B506" s="25" t="s">
        <v>722</v>
      </c>
      <c r="C506" s="62">
        <v>95811</v>
      </c>
      <c r="D506" s="63">
        <f t="shared" si="16"/>
        <v>626.86844999999994</v>
      </c>
      <c r="E506" s="62" t="s">
        <v>16</v>
      </c>
      <c r="F506" s="130" t="s">
        <v>68</v>
      </c>
      <c r="G506" s="131"/>
      <c r="I506" s="63">
        <v>605.66999999999996</v>
      </c>
      <c r="J506" s="84"/>
      <c r="K506" s="99"/>
    </row>
    <row r="507" spans="1:11" ht="15.75" thickBot="1" x14ac:dyDescent="0.3">
      <c r="A507" s="61" t="s">
        <v>723</v>
      </c>
      <c r="B507" s="25" t="s">
        <v>724</v>
      </c>
      <c r="C507" s="62">
        <v>95810</v>
      </c>
      <c r="D507" s="63">
        <f t="shared" si="16"/>
        <v>327.33944999999994</v>
      </c>
      <c r="E507" s="62" t="s">
        <v>22</v>
      </c>
      <c r="F507" s="130" t="s">
        <v>68</v>
      </c>
      <c r="G507" s="131"/>
      <c r="I507" s="63">
        <v>316.27</v>
      </c>
      <c r="J507" s="84"/>
      <c r="K507" s="99"/>
    </row>
    <row r="508" spans="1:11" ht="15.75" thickBot="1" x14ac:dyDescent="0.3">
      <c r="A508" s="61" t="s">
        <v>725</v>
      </c>
      <c r="B508" s="25" t="s">
        <v>726</v>
      </c>
      <c r="C508" s="62">
        <v>93306</v>
      </c>
      <c r="D508" s="63">
        <f t="shared" si="16"/>
        <v>118.83869999999999</v>
      </c>
      <c r="E508" s="62" t="s">
        <v>16</v>
      </c>
      <c r="F508" s="130" t="s">
        <v>68</v>
      </c>
      <c r="G508" s="131"/>
      <c r="I508" s="63">
        <v>114.82</v>
      </c>
      <c r="J508" s="84"/>
      <c r="K508" s="99"/>
    </row>
    <row r="509" spans="1:11" x14ac:dyDescent="0.25">
      <c r="F509" s="153"/>
      <c r="G509" s="64"/>
    </row>
    <row r="510" spans="1:11" ht="15.75" thickBot="1" x14ac:dyDescent="0.3">
      <c r="F510" s="154"/>
      <c r="G510" s="64"/>
    </row>
    <row r="511" spans="1:11" ht="15.75" thickBot="1" x14ac:dyDescent="0.3">
      <c r="A511" s="10" t="s">
        <v>8</v>
      </c>
      <c r="B511" s="10" t="s">
        <v>727</v>
      </c>
      <c r="C511" s="10" t="s">
        <v>96</v>
      </c>
      <c r="D511" s="10" t="s">
        <v>11</v>
      </c>
      <c r="E511" s="10" t="s">
        <v>12</v>
      </c>
      <c r="F511" s="129" t="s">
        <v>97</v>
      </c>
      <c r="G511" s="112"/>
    </row>
    <row r="512" spans="1:11" ht="15.75" thickBot="1" x14ac:dyDescent="0.3">
      <c r="A512" s="16" t="s">
        <v>728</v>
      </c>
      <c r="B512" s="87"/>
      <c r="C512" s="18"/>
      <c r="D512" s="18"/>
      <c r="E512" s="18"/>
      <c r="F512" s="18"/>
      <c r="G512" s="113"/>
    </row>
    <row r="513" spans="1:9" ht="15.75" thickBot="1" x14ac:dyDescent="0.3">
      <c r="A513" s="61" t="s">
        <v>709</v>
      </c>
      <c r="B513" s="25" t="s">
        <v>710</v>
      </c>
      <c r="C513" s="26">
        <v>90471</v>
      </c>
      <c r="D513" s="62" t="s">
        <v>68</v>
      </c>
      <c r="E513" s="62" t="s">
        <v>16</v>
      </c>
      <c r="F513" s="130" t="s">
        <v>68</v>
      </c>
      <c r="G513" s="145"/>
      <c r="H513" s="95"/>
    </row>
    <row r="514" spans="1:9" ht="15.75" thickBot="1" x14ac:dyDescent="0.3">
      <c r="A514" s="61" t="s">
        <v>729</v>
      </c>
      <c r="B514" s="25" t="s">
        <v>730</v>
      </c>
      <c r="C514" s="26">
        <v>93000</v>
      </c>
      <c r="D514" s="63">
        <f t="shared" ref="D514" si="17">I514*1.035</f>
        <v>23.274458999999997</v>
      </c>
      <c r="E514" s="62" t="s">
        <v>22</v>
      </c>
      <c r="F514" s="130" t="s">
        <v>68</v>
      </c>
      <c r="G514" s="145"/>
      <c r="H514" s="95"/>
      <c r="I514" s="78">
        <v>22.487399999999997</v>
      </c>
    </row>
    <row r="515" spans="1:9" ht="15.75" thickBot="1" x14ac:dyDescent="0.3">
      <c r="A515" s="61" t="s">
        <v>658</v>
      </c>
      <c r="B515" s="25" t="s">
        <v>659</v>
      </c>
      <c r="C515" s="26">
        <v>97760</v>
      </c>
      <c r="D515" s="62" t="s">
        <v>68</v>
      </c>
      <c r="E515" s="62" t="s">
        <v>16</v>
      </c>
      <c r="F515" s="130" t="s">
        <v>68</v>
      </c>
      <c r="G515" s="145"/>
      <c r="H515" s="95"/>
    </row>
    <row r="516" spans="1:9" ht="30.75" thickBot="1" x14ac:dyDescent="0.3">
      <c r="A516" s="61" t="s">
        <v>731</v>
      </c>
      <c r="B516" s="25" t="s">
        <v>732</v>
      </c>
      <c r="C516" s="26">
        <v>99203</v>
      </c>
      <c r="D516" s="63">
        <f t="shared" ref="D516:D517" si="18">I516*1.035</f>
        <v>65.694037499999993</v>
      </c>
      <c r="E516" s="62" t="s">
        <v>22</v>
      </c>
      <c r="F516" s="130" t="s">
        <v>68</v>
      </c>
      <c r="G516" s="145"/>
      <c r="H516" s="95"/>
      <c r="I516" s="101">
        <v>63.472499999999997</v>
      </c>
    </row>
    <row r="517" spans="1:9" ht="30.75" thickBot="1" x14ac:dyDescent="0.3">
      <c r="A517" s="61" t="s">
        <v>733</v>
      </c>
      <c r="B517" s="25" t="s">
        <v>734</v>
      </c>
      <c r="C517" s="26">
        <v>99204</v>
      </c>
      <c r="D517" s="63">
        <f t="shared" si="18"/>
        <v>109.43355149999999</v>
      </c>
      <c r="E517" s="62" t="s">
        <v>22</v>
      </c>
      <c r="F517" s="130" t="s">
        <v>68</v>
      </c>
      <c r="G517" s="145"/>
      <c r="H517" s="95"/>
      <c r="I517" s="101">
        <v>105.7329</v>
      </c>
    </row>
    <row r="518" spans="1:9" ht="15.75" thickBot="1" x14ac:dyDescent="0.3">
      <c r="A518" s="61" t="s">
        <v>735</v>
      </c>
      <c r="B518" s="25" t="s">
        <v>736</v>
      </c>
      <c r="C518" s="26">
        <v>99205</v>
      </c>
      <c r="D518" s="101" t="s">
        <v>1053</v>
      </c>
      <c r="E518" s="62" t="s">
        <v>22</v>
      </c>
      <c r="F518" s="130" t="s">
        <v>68</v>
      </c>
      <c r="G518" s="145"/>
      <c r="H518" s="95"/>
    </row>
    <row r="519" spans="1:9" ht="15.75" thickBot="1" x14ac:dyDescent="0.3">
      <c r="A519" s="61" t="s">
        <v>737</v>
      </c>
      <c r="B519" s="25" t="s">
        <v>738</v>
      </c>
      <c r="C519" s="26">
        <v>99386</v>
      </c>
      <c r="D519" s="124" t="s">
        <v>1054</v>
      </c>
      <c r="E519" s="62" t="s">
        <v>22</v>
      </c>
      <c r="F519" s="130" t="s">
        <v>68</v>
      </c>
      <c r="G519" s="145"/>
      <c r="H519" s="95"/>
    </row>
    <row r="520" spans="1:9" ht="15.75" thickBot="1" x14ac:dyDescent="0.3">
      <c r="A520" s="61" t="s">
        <v>739</v>
      </c>
      <c r="B520" s="25" t="s">
        <v>740</v>
      </c>
      <c r="C520" s="26">
        <v>99385</v>
      </c>
      <c r="D520" s="124" t="s">
        <v>1054</v>
      </c>
      <c r="E520" s="62" t="s">
        <v>22</v>
      </c>
      <c r="F520" s="130" t="s">
        <v>68</v>
      </c>
      <c r="G520" s="145"/>
      <c r="H520" s="95"/>
    </row>
    <row r="521" spans="1:9" ht="15.75" thickBot="1" x14ac:dyDescent="0.3">
      <c r="A521" s="61" t="s">
        <v>741</v>
      </c>
      <c r="B521" s="25" t="s">
        <v>742</v>
      </c>
      <c r="C521" s="26">
        <v>99214</v>
      </c>
      <c r="D521" s="63">
        <f t="shared" ref="D521:D525" si="19">I521*1.035</f>
        <v>65.899898999999991</v>
      </c>
      <c r="E521" s="66" t="s">
        <v>16</v>
      </c>
      <c r="F521" s="130" t="s">
        <v>68</v>
      </c>
      <c r="G521" s="145"/>
      <c r="H521" s="95"/>
      <c r="I521" s="101">
        <v>63.671399999999998</v>
      </c>
    </row>
    <row r="522" spans="1:9" ht="15.75" thickBot="1" x14ac:dyDescent="0.3">
      <c r="A522" s="61" t="s">
        <v>743</v>
      </c>
      <c r="B522" s="25" t="s">
        <v>742</v>
      </c>
      <c r="C522" s="26">
        <v>99213</v>
      </c>
      <c r="D522" s="101" t="s">
        <v>1055</v>
      </c>
      <c r="E522" s="66" t="s">
        <v>16</v>
      </c>
      <c r="F522" s="130" t="s">
        <v>68</v>
      </c>
      <c r="G522" s="145"/>
      <c r="H522" s="95"/>
    </row>
    <row r="523" spans="1:9" ht="15.75" thickBot="1" x14ac:dyDescent="0.3">
      <c r="A523" s="61" t="s">
        <v>744</v>
      </c>
      <c r="B523" s="25" t="s">
        <v>745</v>
      </c>
      <c r="C523" s="26">
        <v>93010</v>
      </c>
      <c r="D523" s="63">
        <f t="shared" si="19"/>
        <v>9.0821249999999978</v>
      </c>
      <c r="E523" s="66" t="s">
        <v>16</v>
      </c>
      <c r="F523" s="130" t="s">
        <v>68</v>
      </c>
      <c r="G523" s="145"/>
      <c r="H523" s="95"/>
      <c r="I523" s="101">
        <v>8.7749999999999986</v>
      </c>
    </row>
    <row r="524" spans="1:9" ht="15.75" thickBot="1" x14ac:dyDescent="0.3">
      <c r="A524" s="61" t="s">
        <v>746</v>
      </c>
      <c r="B524" s="25" t="s">
        <v>747</v>
      </c>
      <c r="C524" s="26">
        <v>99336</v>
      </c>
      <c r="D524" s="63">
        <f t="shared" si="19"/>
        <v>90.155227499999995</v>
      </c>
      <c r="E524" s="66" t="s">
        <v>16</v>
      </c>
      <c r="F524" s="130" t="s">
        <v>68</v>
      </c>
      <c r="G524" s="145"/>
      <c r="H524" s="95"/>
      <c r="I524" s="101">
        <v>87.106499999999997</v>
      </c>
    </row>
    <row r="525" spans="1:9" ht="15.75" thickBot="1" x14ac:dyDescent="0.3">
      <c r="A525" s="61" t="s">
        <v>748</v>
      </c>
      <c r="B525" s="25" t="s">
        <v>742</v>
      </c>
      <c r="C525" s="26">
        <v>99215</v>
      </c>
      <c r="D525" s="63">
        <f t="shared" si="19"/>
        <v>94.514647499999981</v>
      </c>
      <c r="E525" s="66" t="s">
        <v>16</v>
      </c>
      <c r="F525" s="130" t="s">
        <v>68</v>
      </c>
      <c r="G525" s="145"/>
      <c r="H525" s="95"/>
      <c r="I525" s="101">
        <v>91.318499999999986</v>
      </c>
    </row>
    <row r="526" spans="1:9" x14ac:dyDescent="0.25">
      <c r="D526" s="32"/>
      <c r="E526" s="64"/>
      <c r="F526" s="64"/>
      <c r="G526" s="9"/>
    </row>
    <row r="527" spans="1:9" ht="15.75" thickBot="1" x14ac:dyDescent="0.3">
      <c r="F527" s="64"/>
    </row>
    <row r="528" spans="1:9" ht="15.75" thickBot="1" x14ac:dyDescent="0.3">
      <c r="A528" s="10" t="s">
        <v>8</v>
      </c>
      <c r="B528" s="10" t="s">
        <v>749</v>
      </c>
      <c r="C528" s="10" t="s">
        <v>96</v>
      </c>
      <c r="D528" s="10" t="s">
        <v>11</v>
      </c>
      <c r="E528" s="129" t="s">
        <v>12</v>
      </c>
      <c r="F528" s="112"/>
      <c r="G528" s="11"/>
    </row>
    <row r="529" spans="1:10" ht="33.6" customHeight="1" thickBot="1" x14ac:dyDescent="0.3">
      <c r="A529" s="161" t="s">
        <v>949</v>
      </c>
      <c r="B529" s="102"/>
      <c r="C529" s="102"/>
      <c r="D529" s="102"/>
      <c r="E529" s="102"/>
      <c r="F529" s="162"/>
      <c r="G529" s="38"/>
    </row>
    <row r="530" spans="1:10" ht="30.75" thickBot="1" x14ac:dyDescent="0.3">
      <c r="A530" s="61" t="s">
        <v>751</v>
      </c>
      <c r="B530" s="65" t="s">
        <v>752</v>
      </c>
      <c r="C530" s="65">
        <v>93452</v>
      </c>
      <c r="D530" s="63">
        <f t="shared" ref="D530:D532" si="20">I530*1.035</f>
        <v>939.78</v>
      </c>
      <c r="E530" s="130" t="s">
        <v>753</v>
      </c>
      <c r="F530" s="131"/>
      <c r="G530" s="41"/>
      <c r="H530" s="95"/>
      <c r="I530" s="104">
        <v>908</v>
      </c>
      <c r="J530" s="44"/>
    </row>
    <row r="531" spans="1:10" ht="15.75" thickBot="1" x14ac:dyDescent="0.3">
      <c r="A531" s="61" t="s">
        <v>754</v>
      </c>
      <c r="B531" s="65" t="s">
        <v>755</v>
      </c>
      <c r="C531" s="25">
        <v>81000</v>
      </c>
      <c r="D531" s="63">
        <f t="shared" si="20"/>
        <v>5.2313039999999997</v>
      </c>
      <c r="E531" s="130" t="s">
        <v>753</v>
      </c>
      <c r="F531" s="131"/>
      <c r="G531" s="41"/>
      <c r="H531" s="95"/>
      <c r="I531" s="104">
        <v>5.0544000000000002</v>
      </c>
      <c r="J531" s="44"/>
    </row>
    <row r="532" spans="1:10" ht="33" customHeight="1" thickBot="1" x14ac:dyDescent="0.3">
      <c r="A532" s="61" t="s">
        <v>754</v>
      </c>
      <c r="B532" s="65" t="s">
        <v>756</v>
      </c>
      <c r="C532" s="25">
        <v>81002</v>
      </c>
      <c r="D532" s="63">
        <f t="shared" si="20"/>
        <v>4.3230914999999994</v>
      </c>
      <c r="E532" s="130" t="s">
        <v>753</v>
      </c>
      <c r="F532" s="131"/>
      <c r="G532" s="41"/>
      <c r="H532" s="95"/>
      <c r="I532" s="104">
        <v>4.1768999999999998</v>
      </c>
      <c r="J532" s="44"/>
    </row>
    <row r="533" spans="1:10" ht="45.75" thickBot="1" x14ac:dyDescent="0.3">
      <c r="A533" s="61" t="s">
        <v>757</v>
      </c>
      <c r="B533" s="65" t="s">
        <v>758</v>
      </c>
      <c r="C533" s="65">
        <v>59400</v>
      </c>
      <c r="D533" s="78" t="s">
        <v>68</v>
      </c>
      <c r="E533" s="127" t="s">
        <v>759</v>
      </c>
      <c r="F533" s="131"/>
      <c r="G533" s="41"/>
      <c r="H533" s="95"/>
      <c r="J533" s="44"/>
    </row>
    <row r="534" spans="1:10" ht="45.75" thickBot="1" x14ac:dyDescent="0.3">
      <c r="A534" s="61" t="s">
        <v>757</v>
      </c>
      <c r="B534" s="65" t="s">
        <v>760</v>
      </c>
      <c r="C534" s="65">
        <v>59510</v>
      </c>
      <c r="D534" s="78" t="s">
        <v>68</v>
      </c>
      <c r="E534" s="127" t="s">
        <v>759</v>
      </c>
      <c r="F534" s="131"/>
      <c r="G534" s="41"/>
      <c r="H534" s="95"/>
      <c r="J534" s="44"/>
    </row>
    <row r="535" spans="1:10" ht="45.75" thickBot="1" x14ac:dyDescent="0.3">
      <c r="A535" s="61" t="s">
        <v>757</v>
      </c>
      <c r="B535" s="65" t="s">
        <v>761</v>
      </c>
      <c r="C535" s="65">
        <v>59610</v>
      </c>
      <c r="D535" s="78" t="s">
        <v>68</v>
      </c>
      <c r="E535" s="127" t="s">
        <v>759</v>
      </c>
      <c r="F535" s="131"/>
      <c r="G535" s="41"/>
      <c r="H535" s="95"/>
      <c r="J535" s="44"/>
    </row>
    <row r="536" spans="1:10" ht="30.75" thickBot="1" x14ac:dyDescent="0.3">
      <c r="A536" s="61" t="s">
        <v>762</v>
      </c>
      <c r="B536" s="65" t="s">
        <v>763</v>
      </c>
      <c r="C536" s="25">
        <v>99243</v>
      </c>
      <c r="D536" s="63">
        <f t="shared" ref="D536:D544" si="21">I536*1.035</f>
        <v>93.158383499999985</v>
      </c>
      <c r="E536" s="130" t="s">
        <v>753</v>
      </c>
      <c r="F536" s="131"/>
      <c r="G536" s="41"/>
      <c r="H536" s="95"/>
      <c r="I536" s="78">
        <f>76.93*1.17</f>
        <v>90.008099999999999</v>
      </c>
      <c r="J536" s="44"/>
    </row>
    <row r="537" spans="1:10" ht="30.75" thickBot="1" x14ac:dyDescent="0.3">
      <c r="A537" s="61" t="s">
        <v>762</v>
      </c>
      <c r="B537" s="65" t="s">
        <v>764</v>
      </c>
      <c r="C537" s="25">
        <v>99244</v>
      </c>
      <c r="D537" s="63">
        <f t="shared" si="21"/>
        <v>145.99213199999997</v>
      </c>
      <c r="E537" s="130" t="s">
        <v>753</v>
      </c>
      <c r="F537" s="131"/>
      <c r="G537" s="41"/>
      <c r="H537" s="95"/>
      <c r="I537" s="104">
        <f>120.56*1.17</f>
        <v>141.05519999999999</v>
      </c>
      <c r="J537" s="44"/>
    </row>
    <row r="538" spans="1:10" ht="30.75" thickBot="1" x14ac:dyDescent="0.3">
      <c r="A538" s="61" t="s">
        <v>765</v>
      </c>
      <c r="B538" s="65" t="s">
        <v>766</v>
      </c>
      <c r="C538" s="65">
        <v>90832</v>
      </c>
      <c r="D538" s="63">
        <f t="shared" si="21"/>
        <v>31.484699999999997</v>
      </c>
      <c r="E538" s="127" t="s">
        <v>759</v>
      </c>
      <c r="F538" s="131"/>
      <c r="G538" s="41"/>
      <c r="H538" s="95"/>
      <c r="I538" s="104">
        <f>26*1.17</f>
        <v>30.419999999999998</v>
      </c>
      <c r="J538" s="44"/>
    </row>
    <row r="539" spans="1:10" ht="30.75" thickBot="1" x14ac:dyDescent="0.3">
      <c r="A539" s="61" t="s">
        <v>765</v>
      </c>
      <c r="B539" s="65" t="s">
        <v>768</v>
      </c>
      <c r="C539" s="25">
        <v>90834</v>
      </c>
      <c r="D539" s="63">
        <f t="shared" si="21"/>
        <v>47.227049999999991</v>
      </c>
      <c r="E539" s="127" t="s">
        <v>759</v>
      </c>
      <c r="F539" s="131"/>
      <c r="G539" s="41"/>
      <c r="H539" s="95"/>
      <c r="I539" s="104">
        <f>39*1.17</f>
        <v>45.629999999999995</v>
      </c>
      <c r="J539" s="44"/>
    </row>
    <row r="540" spans="1:10" ht="30.75" thickBot="1" x14ac:dyDescent="0.3">
      <c r="A540" s="61" t="s">
        <v>765</v>
      </c>
      <c r="B540" s="65" t="s">
        <v>769</v>
      </c>
      <c r="C540" s="25">
        <v>90837</v>
      </c>
      <c r="D540" s="63">
        <f t="shared" si="21"/>
        <v>62.969399999999993</v>
      </c>
      <c r="E540" s="127" t="s">
        <v>759</v>
      </c>
      <c r="F540" s="131"/>
      <c r="G540" s="41"/>
      <c r="H540" s="95"/>
      <c r="I540" s="104">
        <f>52*1.17</f>
        <v>60.839999999999996</v>
      </c>
      <c r="J540" s="44"/>
    </row>
    <row r="541" spans="1:10" ht="30.75" thickBot="1" x14ac:dyDescent="0.3">
      <c r="A541" s="61" t="s">
        <v>765</v>
      </c>
      <c r="B541" s="65" t="s">
        <v>770</v>
      </c>
      <c r="C541" s="25">
        <v>90846</v>
      </c>
      <c r="D541" s="63">
        <f t="shared" si="21"/>
        <v>15.742349999999998</v>
      </c>
      <c r="E541" s="130" t="s">
        <v>753</v>
      </c>
      <c r="F541" s="131"/>
      <c r="G541" s="41"/>
      <c r="H541" s="95"/>
      <c r="I541" s="104">
        <f>13*1.17</f>
        <v>15.209999999999999</v>
      </c>
      <c r="J541" s="44"/>
    </row>
    <row r="542" spans="1:10" ht="30.75" thickBot="1" x14ac:dyDescent="0.3">
      <c r="A542" s="61" t="s">
        <v>765</v>
      </c>
      <c r="B542" s="65" t="s">
        <v>771</v>
      </c>
      <c r="C542" s="25">
        <v>90847</v>
      </c>
      <c r="D542" s="63">
        <f t="shared" si="21"/>
        <v>15.742349999999998</v>
      </c>
      <c r="E542" s="130" t="s">
        <v>753</v>
      </c>
      <c r="F542" s="131"/>
      <c r="G542" s="41"/>
      <c r="H542" s="95"/>
      <c r="I542" s="104">
        <f>13*1.17</f>
        <v>15.209999999999999</v>
      </c>
      <c r="J542" s="44"/>
    </row>
    <row r="543" spans="1:10" ht="15.75" thickBot="1" x14ac:dyDescent="0.3">
      <c r="A543" s="61" t="s">
        <v>765</v>
      </c>
      <c r="B543" s="65" t="s">
        <v>772</v>
      </c>
      <c r="C543" s="25">
        <v>90853</v>
      </c>
      <c r="D543" s="63">
        <f t="shared" si="21"/>
        <v>4.2383249999999997</v>
      </c>
      <c r="E543" s="130" t="s">
        <v>753</v>
      </c>
      <c r="F543" s="131"/>
      <c r="G543" s="41"/>
      <c r="H543" s="95"/>
      <c r="I543" s="104">
        <f>3.5*1.17</f>
        <v>4.0949999999999998</v>
      </c>
      <c r="J543" s="44"/>
    </row>
    <row r="544" spans="1:10" ht="30.75" thickBot="1" x14ac:dyDescent="0.3">
      <c r="A544" s="61" t="s">
        <v>773</v>
      </c>
      <c r="B544" s="65" t="s">
        <v>774</v>
      </c>
      <c r="C544" s="65">
        <v>42820</v>
      </c>
      <c r="D544" s="63">
        <f t="shared" si="21"/>
        <v>840.42</v>
      </c>
      <c r="E544" s="130" t="s">
        <v>753</v>
      </c>
      <c r="F544" s="131"/>
      <c r="G544" s="41"/>
      <c r="H544" s="95"/>
      <c r="I544" s="103">
        <v>812</v>
      </c>
      <c r="J544" s="44"/>
    </row>
    <row r="545" spans="1:10" ht="30.75" thickBot="1" x14ac:dyDescent="0.3">
      <c r="A545" s="61" t="s">
        <v>773</v>
      </c>
      <c r="B545" s="65" t="s">
        <v>775</v>
      </c>
      <c r="C545" s="65">
        <v>45391</v>
      </c>
      <c r="D545" s="78" t="s">
        <v>1056</v>
      </c>
      <c r="E545" s="127" t="s">
        <v>759</v>
      </c>
      <c r="F545" s="131"/>
      <c r="G545" s="41"/>
      <c r="H545" s="95"/>
      <c r="I545" s="78" t="s">
        <v>867</v>
      </c>
      <c r="J545" s="44"/>
    </row>
    <row r="546" spans="1:10" ht="31.15" customHeight="1" thickBot="1" x14ac:dyDescent="0.3">
      <c r="A546" s="61" t="s">
        <v>773</v>
      </c>
      <c r="B546" s="65" t="s">
        <v>776</v>
      </c>
      <c r="C546" s="65">
        <v>55700</v>
      </c>
      <c r="D546" s="78" t="s">
        <v>1057</v>
      </c>
      <c r="E546" s="130" t="s">
        <v>753</v>
      </c>
      <c r="F546" s="131"/>
      <c r="G546" s="41"/>
      <c r="H546" s="95"/>
      <c r="I546" s="78" t="s">
        <v>868</v>
      </c>
      <c r="J546" s="44"/>
    </row>
    <row r="547" spans="1:10" ht="45.75" thickBot="1" x14ac:dyDescent="0.3">
      <c r="A547" s="61" t="s">
        <v>773</v>
      </c>
      <c r="B547" s="65" t="s">
        <v>777</v>
      </c>
      <c r="C547" s="65">
        <v>55866</v>
      </c>
      <c r="D547" s="63">
        <f t="shared" ref="D547" si="22">I547*1.035</f>
        <v>1210.9499999999998</v>
      </c>
      <c r="E547" s="127" t="s">
        <v>759</v>
      </c>
      <c r="F547" s="131"/>
      <c r="G547" s="41"/>
      <c r="H547" s="95"/>
      <c r="I547" s="104">
        <f>1000*1.17</f>
        <v>1170</v>
      </c>
      <c r="J547" s="44"/>
    </row>
    <row r="548" spans="1:10" ht="45.75" thickBot="1" x14ac:dyDescent="0.3">
      <c r="A548" s="61" t="s">
        <v>773</v>
      </c>
      <c r="B548" s="65" t="s">
        <v>778</v>
      </c>
      <c r="C548" s="65">
        <v>62322</v>
      </c>
      <c r="D548" s="27" t="s">
        <v>1058</v>
      </c>
      <c r="E548" s="127" t="s">
        <v>759</v>
      </c>
      <c r="F548" s="131"/>
      <c r="G548" s="41"/>
      <c r="H548" s="95"/>
      <c r="I548" s="27" t="s">
        <v>869</v>
      </c>
      <c r="J548" s="44"/>
    </row>
    <row r="549" spans="1:10" ht="45.75" thickBot="1" x14ac:dyDescent="0.3">
      <c r="A549" s="61" t="s">
        <v>773</v>
      </c>
      <c r="B549" s="65" t="s">
        <v>779</v>
      </c>
      <c r="C549" s="65">
        <v>62323</v>
      </c>
      <c r="D549" s="27" t="s">
        <v>1059</v>
      </c>
      <c r="E549" s="127" t="s">
        <v>759</v>
      </c>
      <c r="F549" s="131"/>
      <c r="G549" s="41"/>
      <c r="H549" s="95"/>
      <c r="I549" s="27" t="s">
        <v>870</v>
      </c>
      <c r="J549" s="44"/>
    </row>
    <row r="550" spans="1:10" ht="45.75" thickBot="1" x14ac:dyDescent="0.3">
      <c r="A550" s="61" t="s">
        <v>773</v>
      </c>
      <c r="B550" s="65" t="s">
        <v>780</v>
      </c>
      <c r="C550" s="65">
        <v>64483</v>
      </c>
      <c r="D550" s="27" t="s">
        <v>1060</v>
      </c>
      <c r="E550" s="130" t="s">
        <v>753</v>
      </c>
      <c r="F550" s="131"/>
      <c r="G550" s="41"/>
      <c r="H550" s="95"/>
      <c r="I550" s="27" t="s">
        <v>871</v>
      </c>
      <c r="J550" s="44"/>
    </row>
    <row r="551" spans="1:10" ht="30.75" thickBot="1" x14ac:dyDescent="0.3">
      <c r="A551" s="61" t="s">
        <v>773</v>
      </c>
      <c r="B551" s="65" t="s">
        <v>781</v>
      </c>
      <c r="C551" s="65">
        <v>66821</v>
      </c>
      <c r="D551" s="27" t="s">
        <v>1061</v>
      </c>
      <c r="E551" s="130" t="s">
        <v>753</v>
      </c>
      <c r="F551" s="131"/>
      <c r="G551" s="41"/>
      <c r="H551" s="95"/>
      <c r="I551" s="27" t="s">
        <v>872</v>
      </c>
      <c r="J551" s="44"/>
    </row>
    <row r="552" spans="1:10" x14ac:dyDescent="0.25">
      <c r="F552" s="64"/>
      <c r="H552" s="67"/>
    </row>
    <row r="553" spans="1:10" x14ac:dyDescent="0.25">
      <c r="F553" s="64"/>
      <c r="H553" s="67"/>
    </row>
    <row r="554" spans="1:10" x14ac:dyDescent="0.25">
      <c r="F554" s="64"/>
      <c r="H554" s="67"/>
    </row>
    <row r="555" spans="1:10" x14ac:dyDescent="0.25">
      <c r="F555" s="64"/>
      <c r="H555" s="67"/>
    </row>
    <row r="556" spans="1:10" x14ac:dyDescent="0.25">
      <c r="F556" s="64"/>
      <c r="H556" s="67"/>
    </row>
    <row r="557" spans="1:10" x14ac:dyDescent="0.25">
      <c r="F557" s="64"/>
      <c r="H557" s="67"/>
    </row>
    <row r="558" spans="1:10" x14ac:dyDescent="0.25">
      <c r="F558" s="64"/>
      <c r="H558" s="67"/>
    </row>
    <row r="559" spans="1:10" x14ac:dyDescent="0.25">
      <c r="F559" s="64"/>
      <c r="H559" s="67"/>
    </row>
    <row r="560" spans="1:10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F726" s="64"/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  <row r="914" spans="8:8" x14ac:dyDescent="0.25">
      <c r="H914" s="67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4.7109375" style="8" customWidth="1"/>
    <col min="2" max="2" width="38.7109375" style="38" customWidth="1"/>
    <col min="3" max="3" width="16.85546875" style="9" customWidth="1"/>
    <col min="4" max="4" width="27.42578125" customWidth="1"/>
    <col min="5" max="5" width="48" customWidth="1"/>
    <col min="6" max="6" width="18" customWidth="1"/>
    <col min="7" max="7" width="17.5703125" customWidth="1"/>
    <col min="8" max="8" width="9.85546875" customWidth="1"/>
    <col min="9" max="9" width="14.7109375" style="84" hidden="1" customWidth="1"/>
    <col min="10" max="10" width="0" hidden="1" customWidth="1"/>
    <col min="11" max="12" width="14" customWidth="1"/>
    <col min="13" max="13" width="10.85546875" bestFit="1" customWidth="1"/>
  </cols>
  <sheetData>
    <row r="1" spans="1:13" x14ac:dyDescent="0.25">
      <c r="A1" s="1" t="s">
        <v>1</v>
      </c>
      <c r="C1" s="2"/>
      <c r="D1" s="3"/>
      <c r="I1" s="82"/>
    </row>
    <row r="2" spans="1:13" x14ac:dyDescent="0.25">
      <c r="A2" s="6"/>
      <c r="C2" s="2"/>
      <c r="D2" s="3"/>
      <c r="E2" s="4"/>
      <c r="F2" s="4"/>
      <c r="G2" s="4"/>
      <c r="H2" s="4"/>
      <c r="I2" s="82"/>
      <c r="J2" s="4"/>
    </row>
    <row r="3" spans="1:13" x14ac:dyDescent="0.25">
      <c r="A3" s="6"/>
      <c r="C3" s="7"/>
      <c r="D3" s="3"/>
      <c r="E3" s="4"/>
      <c r="F3" s="4"/>
      <c r="G3" s="4"/>
      <c r="H3" s="4"/>
      <c r="I3" s="82"/>
    </row>
    <row r="4" spans="1:13" x14ac:dyDescent="0.25">
      <c r="A4" s="6" t="s">
        <v>906</v>
      </c>
      <c r="C4" s="2"/>
      <c r="D4" s="3"/>
      <c r="E4" s="4"/>
      <c r="F4" s="4"/>
      <c r="G4" s="4"/>
      <c r="H4" s="4"/>
      <c r="I4" s="83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83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948</v>
      </c>
      <c r="C9" s="85"/>
      <c r="D9" s="86"/>
      <c r="E9" s="86"/>
    </row>
    <row r="10" spans="1:13" x14ac:dyDescent="0.25">
      <c r="A10" s="6" t="s">
        <v>6</v>
      </c>
      <c r="C10" s="5"/>
    </row>
    <row r="11" spans="1:13" x14ac:dyDescent="0.25">
      <c r="A11" s="6" t="s">
        <v>905</v>
      </c>
      <c r="C11" s="5"/>
    </row>
    <row r="12" spans="1:13" ht="15.75" thickBot="1" x14ac:dyDescent="0.3"/>
    <row r="13" spans="1:13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3"/>
    </row>
    <row r="16" spans="1:13" ht="15.75" thickBot="1" x14ac:dyDescent="0.3">
      <c r="A16" s="45" t="s">
        <v>813</v>
      </c>
      <c r="B16" s="25" t="s">
        <v>814</v>
      </c>
      <c r="C16" s="62">
        <v>138.1</v>
      </c>
      <c r="D16" s="88">
        <f>$I16*1.035</f>
        <v>2858.5158005249996</v>
      </c>
      <c r="E16" s="130" t="s">
        <v>16</v>
      </c>
      <c r="F16" s="128"/>
      <c r="G16" s="20"/>
      <c r="H16" s="12"/>
      <c r="I16" s="88">
        <v>2761.8510149999997</v>
      </c>
      <c r="J16" s="21"/>
      <c r="K16" s="1"/>
      <c r="L16" s="1"/>
      <c r="M16" s="23"/>
    </row>
    <row r="17" spans="1:13" ht="15.75" thickBot="1" x14ac:dyDescent="0.3">
      <c r="A17" s="45" t="s">
        <v>813</v>
      </c>
      <c r="B17" s="25" t="s">
        <v>814</v>
      </c>
      <c r="C17" s="62">
        <v>138.19999999999999</v>
      </c>
      <c r="D17" s="88">
        <f t="shared" ref="D17:D80" si="0">$I17*1.035</f>
        <v>4213.8640242449992</v>
      </c>
      <c r="E17" s="130" t="s">
        <v>16</v>
      </c>
      <c r="F17" s="128"/>
      <c r="G17" s="20"/>
      <c r="H17" s="12"/>
      <c r="I17" s="88">
        <v>4071.3662069999996</v>
      </c>
      <c r="J17" s="21"/>
      <c r="K17" s="1"/>
      <c r="L17" s="1"/>
      <c r="M17" s="23"/>
    </row>
    <row r="18" spans="1:13" ht="15.75" thickBot="1" x14ac:dyDescent="0.3">
      <c r="A18" s="45" t="s">
        <v>813</v>
      </c>
      <c r="B18" s="25" t="s">
        <v>814</v>
      </c>
      <c r="C18" s="62">
        <v>138.30000000000001</v>
      </c>
      <c r="D18" s="88">
        <f t="shared" si="0"/>
        <v>7669.0570308300003</v>
      </c>
      <c r="E18" s="130" t="s">
        <v>16</v>
      </c>
      <c r="F18" s="128"/>
      <c r="G18" s="20"/>
      <c r="H18" s="12"/>
      <c r="I18" s="88">
        <v>7409.7169380000005</v>
      </c>
      <c r="J18" s="21"/>
      <c r="K18" s="1"/>
      <c r="L18" s="1"/>
      <c r="M18" s="23"/>
    </row>
    <row r="19" spans="1:13" ht="15.75" thickBot="1" x14ac:dyDescent="0.3">
      <c r="A19" s="45" t="s">
        <v>813</v>
      </c>
      <c r="B19" s="25" t="s">
        <v>814</v>
      </c>
      <c r="C19" s="62">
        <v>138.4</v>
      </c>
      <c r="D19" s="88">
        <f t="shared" si="0"/>
        <v>16591.541178914998</v>
      </c>
      <c r="E19" s="130" t="s">
        <v>16</v>
      </c>
      <c r="F19" s="128"/>
      <c r="G19" s="20"/>
      <c r="H19" s="12"/>
      <c r="I19" s="88">
        <v>16030.474569</v>
      </c>
      <c r="J19" s="21"/>
      <c r="K19" s="1"/>
      <c r="L19" s="1"/>
      <c r="M19" s="23"/>
    </row>
    <row r="20" spans="1:13" ht="15.75" thickBot="1" x14ac:dyDescent="0.3">
      <c r="A20" s="45" t="s">
        <v>813</v>
      </c>
      <c r="B20" s="25" t="s">
        <v>815</v>
      </c>
      <c r="C20" s="26">
        <v>139.1</v>
      </c>
      <c r="D20" s="88">
        <f t="shared" si="0"/>
        <v>3571.288571565</v>
      </c>
      <c r="E20" s="130" t="s">
        <v>16</v>
      </c>
      <c r="F20" s="128"/>
      <c r="I20" s="88">
        <v>3450.5203590000001</v>
      </c>
      <c r="K20" s="30"/>
      <c r="L20" s="30"/>
      <c r="M20" s="32"/>
    </row>
    <row r="21" spans="1:13" ht="15.75" thickBot="1" x14ac:dyDescent="0.3">
      <c r="A21" s="45" t="s">
        <v>813</v>
      </c>
      <c r="B21" s="25" t="s">
        <v>815</v>
      </c>
      <c r="C21" s="26">
        <v>139.19999999999999</v>
      </c>
      <c r="D21" s="88">
        <f t="shared" si="0"/>
        <v>4942.8361764449992</v>
      </c>
      <c r="E21" s="130" t="s">
        <v>16</v>
      </c>
      <c r="F21" s="128"/>
      <c r="I21" s="88">
        <v>4775.6871269999992</v>
      </c>
      <c r="K21" s="30"/>
      <c r="L21" s="30"/>
      <c r="M21" s="32"/>
    </row>
    <row r="22" spans="1:13" ht="34.15" customHeight="1" thickBot="1" x14ac:dyDescent="0.3">
      <c r="A22" s="45" t="s">
        <v>813</v>
      </c>
      <c r="B22" s="25" t="s">
        <v>815</v>
      </c>
      <c r="C22" s="26">
        <v>139.30000000000001</v>
      </c>
      <c r="D22" s="88">
        <f t="shared" si="0"/>
        <v>7338.3196654799985</v>
      </c>
      <c r="E22" s="130" t="s">
        <v>16</v>
      </c>
      <c r="F22" s="128"/>
      <c r="I22" s="88">
        <v>7090.163927999999</v>
      </c>
      <c r="K22" s="30"/>
      <c r="L22" s="30"/>
      <c r="M22" s="32"/>
    </row>
    <row r="23" spans="1:13" ht="15.75" thickBot="1" x14ac:dyDescent="0.3">
      <c r="A23" s="45" t="s">
        <v>813</v>
      </c>
      <c r="B23" s="25" t="s">
        <v>815</v>
      </c>
      <c r="C23" s="26">
        <v>139.4</v>
      </c>
      <c r="D23" s="88">
        <f t="shared" si="0"/>
        <v>11663.5544352</v>
      </c>
      <c r="E23" s="130" t="s">
        <v>16</v>
      </c>
      <c r="F23" s="128"/>
      <c r="I23" s="88">
        <v>11269.13472</v>
      </c>
      <c r="K23" s="30"/>
      <c r="L23" s="30"/>
      <c r="M23" s="32"/>
    </row>
    <row r="24" spans="1:13" ht="30.75" thickBot="1" x14ac:dyDescent="0.3">
      <c r="A24" s="90" t="s">
        <v>816</v>
      </c>
      <c r="B24" s="25" t="s">
        <v>817</v>
      </c>
      <c r="C24" s="91">
        <v>162.1</v>
      </c>
      <c r="D24" s="88">
        <f t="shared" si="0"/>
        <v>36140.819367960001</v>
      </c>
      <c r="E24" s="127" t="s">
        <v>22</v>
      </c>
      <c r="F24" s="128"/>
      <c r="I24" s="88">
        <v>34918.666056000002</v>
      </c>
      <c r="K24" s="30"/>
      <c r="L24" s="30"/>
      <c r="M24" s="32"/>
    </row>
    <row r="25" spans="1:13" ht="30.75" thickBot="1" x14ac:dyDescent="0.3">
      <c r="A25" s="90" t="s">
        <v>816</v>
      </c>
      <c r="B25" s="25" t="s">
        <v>817</v>
      </c>
      <c r="C25" s="91">
        <v>162.19999999999999</v>
      </c>
      <c r="D25" s="88">
        <f t="shared" si="0"/>
        <v>39854.527498889998</v>
      </c>
      <c r="E25" s="127" t="s">
        <v>22</v>
      </c>
      <c r="F25" s="128"/>
      <c r="I25" s="88">
        <v>38506.789854000002</v>
      </c>
      <c r="K25" s="30"/>
      <c r="L25" s="30"/>
      <c r="M25" s="32"/>
    </row>
    <row r="26" spans="1:13" ht="30.75" thickBot="1" x14ac:dyDescent="0.3">
      <c r="A26" s="90" t="s">
        <v>816</v>
      </c>
      <c r="B26" s="25" t="s">
        <v>817</v>
      </c>
      <c r="C26" s="91">
        <v>162.30000000000001</v>
      </c>
      <c r="D26" s="88">
        <f t="shared" si="0"/>
        <v>53447.158240559991</v>
      </c>
      <c r="E26" s="127" t="s">
        <v>22</v>
      </c>
      <c r="F26" s="128"/>
      <c r="I26" s="88">
        <v>51639.766415999999</v>
      </c>
      <c r="K26" s="30"/>
      <c r="L26" s="30"/>
      <c r="M26" s="32"/>
    </row>
    <row r="27" spans="1:13" ht="30.75" thickBot="1" x14ac:dyDescent="0.3">
      <c r="A27" s="90" t="s">
        <v>816</v>
      </c>
      <c r="B27" s="25" t="s">
        <v>817</v>
      </c>
      <c r="C27" s="91">
        <v>162.4</v>
      </c>
      <c r="D27" s="88">
        <f t="shared" si="0"/>
        <v>80750.540211524989</v>
      </c>
      <c r="E27" s="127" t="s">
        <v>22</v>
      </c>
      <c r="F27" s="128"/>
      <c r="I27" s="88">
        <v>78019.845614999998</v>
      </c>
      <c r="K27" s="30"/>
      <c r="L27" s="30"/>
      <c r="M27" s="32"/>
    </row>
    <row r="28" spans="1:13" ht="30.75" thickBot="1" x14ac:dyDescent="0.3">
      <c r="A28" s="90" t="s">
        <v>816</v>
      </c>
      <c r="B28" s="25" t="s">
        <v>818</v>
      </c>
      <c r="C28" s="91">
        <v>163.1</v>
      </c>
      <c r="D28" s="88">
        <f t="shared" si="0"/>
        <v>29392.427166389993</v>
      </c>
      <c r="E28" s="127" t="s">
        <v>22</v>
      </c>
      <c r="F28" s="128"/>
      <c r="I28" s="88">
        <v>28398.480353999996</v>
      </c>
      <c r="K28" s="30"/>
      <c r="L28" s="30"/>
      <c r="M28" s="32"/>
    </row>
    <row r="29" spans="1:13" ht="30.75" thickBot="1" x14ac:dyDescent="0.3">
      <c r="A29" s="90" t="s">
        <v>816</v>
      </c>
      <c r="B29" s="25" t="s">
        <v>818</v>
      </c>
      <c r="C29" s="91">
        <v>163.19999999999999</v>
      </c>
      <c r="D29" s="88">
        <f t="shared" si="0"/>
        <v>32521.607627129997</v>
      </c>
      <c r="E29" s="127" t="s">
        <v>22</v>
      </c>
      <c r="F29" s="128"/>
      <c r="I29" s="88">
        <v>31421.843118000001</v>
      </c>
      <c r="K29" s="30"/>
      <c r="L29" s="30"/>
      <c r="M29" s="32"/>
    </row>
    <row r="30" spans="1:13" ht="30.75" thickBot="1" x14ac:dyDescent="0.3">
      <c r="A30" s="90" t="s">
        <v>816</v>
      </c>
      <c r="B30" s="25" t="s">
        <v>818</v>
      </c>
      <c r="C30" s="91">
        <v>163.30000000000001</v>
      </c>
      <c r="D30" s="88">
        <f t="shared" si="0"/>
        <v>42525.400467644999</v>
      </c>
      <c r="E30" s="127" t="s">
        <v>22</v>
      </c>
      <c r="F30" s="128"/>
      <c r="I30" s="88">
        <v>41087.343446999999</v>
      </c>
      <c r="K30" s="30"/>
      <c r="L30" s="30"/>
      <c r="M30" s="32"/>
    </row>
    <row r="31" spans="1:13" ht="30.75" thickBot="1" x14ac:dyDescent="0.3">
      <c r="A31" s="90" t="s">
        <v>816</v>
      </c>
      <c r="B31" s="25" t="s">
        <v>818</v>
      </c>
      <c r="C31" s="91">
        <v>163.4</v>
      </c>
      <c r="D31" s="88">
        <f t="shared" si="0"/>
        <v>67949.654224049998</v>
      </c>
      <c r="E31" s="127" t="s">
        <v>22</v>
      </c>
      <c r="F31" s="128"/>
      <c r="I31" s="88">
        <v>65651.839829999997</v>
      </c>
      <c r="K31" s="30"/>
      <c r="L31" s="30"/>
      <c r="M31" s="32"/>
    </row>
    <row r="32" spans="1:13" ht="30.75" thickBot="1" x14ac:dyDescent="0.3">
      <c r="A32" s="90" t="s">
        <v>819</v>
      </c>
      <c r="B32" s="25" t="s">
        <v>820</v>
      </c>
      <c r="C32" s="91">
        <v>160.1</v>
      </c>
      <c r="D32" s="88">
        <f t="shared" si="0"/>
        <v>28618.906715999998</v>
      </c>
      <c r="E32" s="130" t="s">
        <v>16</v>
      </c>
      <c r="F32" s="128"/>
      <c r="I32" s="88">
        <v>27651.117600000001</v>
      </c>
      <c r="K32" s="30"/>
      <c r="L32" s="30"/>
      <c r="M32" s="32"/>
    </row>
    <row r="33" spans="1:13" ht="30.75" thickBot="1" x14ac:dyDescent="0.3">
      <c r="A33" s="90" t="s">
        <v>819</v>
      </c>
      <c r="B33" s="25" t="s">
        <v>820</v>
      </c>
      <c r="C33" s="91">
        <v>160.19999999999999</v>
      </c>
      <c r="D33" s="88">
        <f t="shared" si="0"/>
        <v>33180.382460969995</v>
      </c>
      <c r="E33" s="130" t="s">
        <v>16</v>
      </c>
      <c r="F33" s="128"/>
      <c r="I33" s="88">
        <v>32058.340541999998</v>
      </c>
      <c r="K33" s="30"/>
      <c r="L33" s="30"/>
      <c r="M33" s="32"/>
    </row>
    <row r="34" spans="1:13" ht="30.75" thickBot="1" x14ac:dyDescent="0.3">
      <c r="A34" s="90" t="s">
        <v>819</v>
      </c>
      <c r="B34" s="25" t="s">
        <v>820</v>
      </c>
      <c r="C34" s="91">
        <v>160.30000000000001</v>
      </c>
      <c r="D34" s="88">
        <f t="shared" si="0"/>
        <v>47389.26466093499</v>
      </c>
      <c r="E34" s="130" t="s">
        <v>16</v>
      </c>
      <c r="F34" s="128"/>
      <c r="I34" s="88">
        <v>45786.729140999996</v>
      </c>
      <c r="K34" s="30"/>
      <c r="L34" s="30"/>
      <c r="M34" s="32"/>
    </row>
    <row r="35" spans="1:13" ht="30.75" thickBot="1" x14ac:dyDescent="0.3">
      <c r="A35" s="90" t="s">
        <v>819</v>
      </c>
      <c r="B35" s="25" t="s">
        <v>820</v>
      </c>
      <c r="C35" s="91">
        <v>160.4</v>
      </c>
      <c r="D35" s="88">
        <f t="shared" si="0"/>
        <v>93151.166489504991</v>
      </c>
      <c r="E35" s="130" t="s">
        <v>16</v>
      </c>
      <c r="F35" s="128"/>
      <c r="I35" s="88">
        <v>90001.127043</v>
      </c>
      <c r="K35" s="30"/>
      <c r="L35" s="30"/>
      <c r="M35" s="32"/>
    </row>
    <row r="36" spans="1:13" ht="30.75" thickBot="1" x14ac:dyDescent="0.3">
      <c r="A36" s="90" t="s">
        <v>819</v>
      </c>
      <c r="B36" s="25" t="s">
        <v>821</v>
      </c>
      <c r="C36" s="91">
        <v>167.1</v>
      </c>
      <c r="D36" s="88">
        <f t="shared" si="0"/>
        <v>23976.434065229998</v>
      </c>
      <c r="E36" s="130" t="s">
        <v>16</v>
      </c>
      <c r="F36" s="128"/>
      <c r="I36" s="88">
        <v>23165.636778</v>
      </c>
      <c r="K36" s="30"/>
      <c r="L36" s="30"/>
      <c r="M36" s="32"/>
    </row>
    <row r="37" spans="1:13" ht="30.75" thickBot="1" x14ac:dyDescent="0.3">
      <c r="A37" s="90" t="s">
        <v>819</v>
      </c>
      <c r="B37" s="25" t="s">
        <v>821</v>
      </c>
      <c r="C37" s="91">
        <v>167.2</v>
      </c>
      <c r="D37" s="88">
        <f t="shared" si="0"/>
        <v>27082.665402660001</v>
      </c>
      <c r="E37" s="130" t="s">
        <v>16</v>
      </c>
      <c r="F37" s="128"/>
      <c r="I37" s="88">
        <v>26166.826476000002</v>
      </c>
      <c r="K37" s="30"/>
      <c r="L37" s="30"/>
      <c r="M37" s="32"/>
    </row>
    <row r="38" spans="1:13" ht="30.75" thickBot="1" x14ac:dyDescent="0.3">
      <c r="A38" s="90" t="s">
        <v>819</v>
      </c>
      <c r="B38" s="25" t="s">
        <v>821</v>
      </c>
      <c r="C38" s="91">
        <v>167.3</v>
      </c>
      <c r="D38" s="88">
        <f t="shared" si="0"/>
        <v>34056.498992039997</v>
      </c>
      <c r="E38" s="130" t="s">
        <v>16</v>
      </c>
      <c r="F38" s="128"/>
      <c r="I38" s="88">
        <v>32904.829943999997</v>
      </c>
      <c r="K38" s="30"/>
      <c r="L38" s="30"/>
      <c r="M38" s="32"/>
    </row>
    <row r="39" spans="1:13" ht="30.75" thickBot="1" x14ac:dyDescent="0.3">
      <c r="A39" s="90" t="s">
        <v>819</v>
      </c>
      <c r="B39" s="25" t="s">
        <v>821</v>
      </c>
      <c r="C39" s="91">
        <v>167.4</v>
      </c>
      <c r="D39" s="88">
        <f t="shared" si="0"/>
        <v>65816.060730434983</v>
      </c>
      <c r="E39" s="130" t="s">
        <v>16</v>
      </c>
      <c r="F39" s="128"/>
      <c r="I39" s="88">
        <v>63590.396840999994</v>
      </c>
      <c r="K39" s="30"/>
      <c r="L39" s="30"/>
      <c r="M39" s="32"/>
    </row>
    <row r="40" spans="1:13" ht="15.75" thickBot="1" x14ac:dyDescent="0.3">
      <c r="A40" s="92" t="s">
        <v>822</v>
      </c>
      <c r="B40" s="25" t="s">
        <v>822</v>
      </c>
      <c r="C40" s="93">
        <v>194.1</v>
      </c>
      <c r="D40" s="88">
        <f t="shared" si="0"/>
        <v>4015.4216050349996</v>
      </c>
      <c r="E40" s="130" t="s">
        <v>16</v>
      </c>
      <c r="F40" s="128"/>
      <c r="I40" s="88">
        <v>3879.6344009999998</v>
      </c>
      <c r="K40" s="30"/>
      <c r="L40" s="30"/>
      <c r="M40" s="32"/>
    </row>
    <row r="41" spans="1:13" ht="15.75" thickBot="1" x14ac:dyDescent="0.3">
      <c r="A41" s="92" t="s">
        <v>822</v>
      </c>
      <c r="B41" s="25" t="s">
        <v>822</v>
      </c>
      <c r="C41" s="93">
        <v>194.2</v>
      </c>
      <c r="D41" s="88">
        <f t="shared" si="0"/>
        <v>5307.3222525450001</v>
      </c>
      <c r="E41" s="130" t="s">
        <v>16</v>
      </c>
      <c r="F41" s="128"/>
      <c r="I41" s="88">
        <v>5127.8475870000002</v>
      </c>
      <c r="K41" s="30"/>
      <c r="L41" s="30"/>
      <c r="M41" s="32"/>
    </row>
    <row r="42" spans="1:13" ht="15.75" thickBot="1" x14ac:dyDescent="0.3">
      <c r="A42" s="92" t="s">
        <v>822</v>
      </c>
      <c r="B42" s="25" t="s">
        <v>822</v>
      </c>
      <c r="C42" s="93">
        <v>194.3</v>
      </c>
      <c r="D42" s="88">
        <f t="shared" si="0"/>
        <v>7677.1567214099987</v>
      </c>
      <c r="E42" s="130" t="s">
        <v>16</v>
      </c>
      <c r="F42" s="128"/>
      <c r="I42" s="88">
        <v>7417.5427259999997</v>
      </c>
      <c r="K42" s="30"/>
      <c r="L42" s="30"/>
      <c r="M42" s="32"/>
    </row>
    <row r="43" spans="1:13" ht="15.75" thickBot="1" x14ac:dyDescent="0.3">
      <c r="A43" s="92" t="s">
        <v>822</v>
      </c>
      <c r="B43" s="25" t="s">
        <v>822</v>
      </c>
      <c r="C43" s="93">
        <v>194.4</v>
      </c>
      <c r="D43" s="88">
        <f t="shared" si="0"/>
        <v>12557.895270075</v>
      </c>
      <c r="E43" s="130" t="s">
        <v>16</v>
      </c>
      <c r="F43" s="128"/>
      <c r="I43" s="88">
        <v>12133.232145</v>
      </c>
      <c r="K43" s="30"/>
      <c r="L43" s="30"/>
      <c r="M43" s="32"/>
    </row>
    <row r="44" spans="1:13" ht="15.75" thickBot="1" x14ac:dyDescent="0.3">
      <c r="A44" s="92" t="s">
        <v>823</v>
      </c>
      <c r="B44" s="25" t="s">
        <v>824</v>
      </c>
      <c r="C44" s="93">
        <v>196.1</v>
      </c>
      <c r="D44" s="88">
        <f t="shared" si="0"/>
        <v>3537.5398608149999</v>
      </c>
      <c r="E44" s="130" t="s">
        <v>16</v>
      </c>
      <c r="F44" s="128"/>
      <c r="I44" s="88">
        <v>3417.9129090000001</v>
      </c>
      <c r="K44" s="30"/>
      <c r="L44" s="30"/>
      <c r="M44" s="32"/>
    </row>
    <row r="45" spans="1:13" ht="15.75" thickBot="1" x14ac:dyDescent="0.3">
      <c r="A45" s="92" t="s">
        <v>823</v>
      </c>
      <c r="B45" s="25" t="s">
        <v>824</v>
      </c>
      <c r="C45" s="93">
        <v>196.2</v>
      </c>
      <c r="D45" s="88">
        <f t="shared" si="0"/>
        <v>4490.6034523949993</v>
      </c>
      <c r="E45" s="130" t="s">
        <v>16</v>
      </c>
      <c r="F45" s="128"/>
      <c r="I45" s="88">
        <v>4338.7472969999999</v>
      </c>
      <c r="K45" s="30"/>
      <c r="L45" s="30"/>
      <c r="M45" s="32"/>
    </row>
    <row r="46" spans="1:13" ht="15.75" thickBot="1" x14ac:dyDescent="0.3">
      <c r="A46" s="92" t="s">
        <v>823</v>
      </c>
      <c r="B46" s="25" t="s">
        <v>824</v>
      </c>
      <c r="C46" s="93">
        <v>196.3</v>
      </c>
      <c r="D46" s="88">
        <f t="shared" si="0"/>
        <v>6836.1388495199981</v>
      </c>
      <c r="E46" s="130" t="s">
        <v>16</v>
      </c>
      <c r="F46" s="128"/>
      <c r="I46" s="88">
        <v>6604.9650719999991</v>
      </c>
      <c r="K46" s="30"/>
      <c r="L46" s="30"/>
      <c r="M46" s="32"/>
    </row>
    <row r="47" spans="1:13" ht="15.75" thickBot="1" x14ac:dyDescent="0.3">
      <c r="A47" s="92" t="s">
        <v>823</v>
      </c>
      <c r="B47" s="25" t="s">
        <v>824</v>
      </c>
      <c r="C47" s="93">
        <v>196.4</v>
      </c>
      <c r="D47" s="88">
        <f t="shared" si="0"/>
        <v>13437.386672219998</v>
      </c>
      <c r="E47" s="130" t="s">
        <v>16</v>
      </c>
      <c r="F47" s="128"/>
      <c r="I47" s="88">
        <v>12982.982291999999</v>
      </c>
      <c r="K47" s="30"/>
      <c r="L47" s="30"/>
      <c r="M47" s="32"/>
    </row>
    <row r="48" spans="1:13" ht="30.75" thickBot="1" x14ac:dyDescent="0.3">
      <c r="A48" s="24" t="s">
        <v>825</v>
      </c>
      <c r="B48" s="25" t="s">
        <v>825</v>
      </c>
      <c r="C48" s="93">
        <v>201.1</v>
      </c>
      <c r="D48" s="88">
        <f t="shared" si="0"/>
        <v>3620.5616892599996</v>
      </c>
      <c r="E48" s="130" t="s">
        <v>16</v>
      </c>
      <c r="F48" s="128"/>
      <c r="I48" s="88">
        <v>3498.1272359999998</v>
      </c>
      <c r="K48" s="30"/>
      <c r="L48" s="30"/>
      <c r="M48" s="32"/>
    </row>
    <row r="49" spans="1:13" ht="30.75" thickBot="1" x14ac:dyDescent="0.3">
      <c r="A49" s="24" t="s">
        <v>825</v>
      </c>
      <c r="B49" s="25" t="s">
        <v>825</v>
      </c>
      <c r="C49" s="93">
        <v>201.2</v>
      </c>
      <c r="D49" s="88">
        <f t="shared" si="0"/>
        <v>4741.6938603749995</v>
      </c>
      <c r="E49" s="130" t="s">
        <v>16</v>
      </c>
      <c r="F49" s="128"/>
      <c r="I49" s="88">
        <v>4581.3467250000003</v>
      </c>
      <c r="K49" s="30"/>
      <c r="L49" s="30"/>
      <c r="M49" s="32"/>
    </row>
    <row r="50" spans="1:13" ht="30.75" thickBot="1" x14ac:dyDescent="0.3">
      <c r="A50" s="24" t="s">
        <v>825</v>
      </c>
      <c r="B50" s="25" t="s">
        <v>825</v>
      </c>
      <c r="C50" s="93">
        <v>201.3</v>
      </c>
      <c r="D50" s="88">
        <f t="shared" si="0"/>
        <v>6996.1077384749988</v>
      </c>
      <c r="E50" s="130" t="s">
        <v>16</v>
      </c>
      <c r="F50" s="128"/>
      <c r="I50" s="88">
        <v>6759.5243849999997</v>
      </c>
      <c r="K50" s="30"/>
      <c r="L50" s="30"/>
      <c r="M50" s="32"/>
    </row>
    <row r="51" spans="1:13" ht="30.75" thickBot="1" x14ac:dyDescent="0.3">
      <c r="A51" s="24" t="s">
        <v>825</v>
      </c>
      <c r="B51" s="25" t="s">
        <v>825</v>
      </c>
      <c r="C51" s="93">
        <v>201.4</v>
      </c>
      <c r="D51" s="88">
        <f t="shared" si="0"/>
        <v>12536.971069409998</v>
      </c>
      <c r="E51" s="130" t="s">
        <v>16</v>
      </c>
      <c r="F51" s="128"/>
      <c r="I51" s="88">
        <v>12113.015525999999</v>
      </c>
      <c r="K51" s="30"/>
      <c r="L51" s="30"/>
      <c r="M51" s="32"/>
    </row>
    <row r="52" spans="1:13" ht="15.75" thickBot="1" x14ac:dyDescent="0.3">
      <c r="A52" s="92" t="s">
        <v>826</v>
      </c>
      <c r="B52" s="25" t="s">
        <v>827</v>
      </c>
      <c r="C52" s="93">
        <v>230.1</v>
      </c>
      <c r="D52" s="88">
        <f t="shared" si="0"/>
        <v>10507.99857912</v>
      </c>
      <c r="E52" s="130" t="s">
        <v>16</v>
      </c>
      <c r="F52" s="128"/>
      <c r="I52" s="88">
        <v>10152.655632</v>
      </c>
      <c r="K52" s="30"/>
      <c r="L52" s="30"/>
      <c r="M52" s="32"/>
    </row>
    <row r="53" spans="1:13" ht="15.75" thickBot="1" x14ac:dyDescent="0.3">
      <c r="A53" s="92" t="s">
        <v>826</v>
      </c>
      <c r="B53" s="25" t="s">
        <v>827</v>
      </c>
      <c r="C53" s="93">
        <v>230.2</v>
      </c>
      <c r="D53" s="88">
        <f t="shared" si="0"/>
        <v>14716.462809644998</v>
      </c>
      <c r="E53" s="130" t="s">
        <v>16</v>
      </c>
      <c r="F53" s="128"/>
      <c r="I53" s="88">
        <v>14218.804646999999</v>
      </c>
      <c r="K53" s="30"/>
      <c r="L53" s="30"/>
      <c r="M53" s="32"/>
    </row>
    <row r="54" spans="1:13" ht="15.75" thickBot="1" x14ac:dyDescent="0.3">
      <c r="A54" s="92" t="s">
        <v>826</v>
      </c>
      <c r="B54" s="25" t="s">
        <v>827</v>
      </c>
      <c r="C54" s="93">
        <v>230.3</v>
      </c>
      <c r="D54" s="88">
        <f t="shared" si="0"/>
        <v>22681.833520859996</v>
      </c>
      <c r="E54" s="130" t="s">
        <v>16</v>
      </c>
      <c r="F54" s="128"/>
      <c r="I54" s="88">
        <v>21914.814995999997</v>
      </c>
      <c r="K54" s="30"/>
      <c r="L54" s="30"/>
      <c r="M54" s="32"/>
    </row>
    <row r="55" spans="1:13" ht="15.75" thickBot="1" x14ac:dyDescent="0.3">
      <c r="A55" s="92" t="s">
        <v>826</v>
      </c>
      <c r="B55" s="25" t="s">
        <v>827</v>
      </c>
      <c r="C55" s="93">
        <v>230.4</v>
      </c>
      <c r="D55" s="88">
        <f t="shared" si="0"/>
        <v>43412.991560369999</v>
      </c>
      <c r="E55" s="130" t="s">
        <v>16</v>
      </c>
      <c r="F55" s="128"/>
      <c r="I55" s="88">
        <v>41944.919382</v>
      </c>
      <c r="K55" s="30"/>
      <c r="L55" s="30"/>
      <c r="M55" s="32"/>
    </row>
    <row r="56" spans="1:13" ht="15.75" thickBot="1" x14ac:dyDescent="0.3">
      <c r="A56" s="92" t="s">
        <v>826</v>
      </c>
      <c r="B56" s="25" t="s">
        <v>828</v>
      </c>
      <c r="C56" s="93">
        <v>231.1</v>
      </c>
      <c r="D56" s="88">
        <f t="shared" si="0"/>
        <v>10657.842854849998</v>
      </c>
      <c r="E56" s="130" t="s">
        <v>16</v>
      </c>
      <c r="F56" s="128"/>
      <c r="I56" s="88">
        <v>10297.432709999999</v>
      </c>
      <c r="K56" s="30"/>
      <c r="L56" s="30"/>
      <c r="M56" s="32"/>
    </row>
    <row r="57" spans="1:13" ht="15.75" thickBot="1" x14ac:dyDescent="0.3">
      <c r="A57" s="92" t="s">
        <v>826</v>
      </c>
      <c r="B57" s="25" t="s">
        <v>828</v>
      </c>
      <c r="C57" s="93">
        <v>231.2</v>
      </c>
      <c r="D57" s="88">
        <f t="shared" si="0"/>
        <v>13923.36810702</v>
      </c>
      <c r="E57" s="130" t="s">
        <v>16</v>
      </c>
      <c r="F57" s="128"/>
      <c r="I57" s="88">
        <v>13452.529572000001</v>
      </c>
      <c r="K57" s="30"/>
      <c r="L57" s="30"/>
      <c r="M57" s="32"/>
    </row>
    <row r="58" spans="1:13" ht="15.75" thickBot="1" x14ac:dyDescent="0.3">
      <c r="A58" s="92" t="s">
        <v>826</v>
      </c>
      <c r="B58" s="25" t="s">
        <v>828</v>
      </c>
      <c r="C58" s="93">
        <v>231.3</v>
      </c>
      <c r="D58" s="88">
        <f t="shared" si="0"/>
        <v>21769.268382179998</v>
      </c>
      <c r="E58" s="130" t="s">
        <v>16</v>
      </c>
      <c r="F58" s="128"/>
      <c r="I58" s="88">
        <v>21033.109548</v>
      </c>
      <c r="K58" s="30"/>
      <c r="L58" s="30"/>
      <c r="M58" s="32"/>
    </row>
    <row r="59" spans="1:13" ht="15.75" thickBot="1" x14ac:dyDescent="0.3">
      <c r="A59" s="92" t="s">
        <v>826</v>
      </c>
      <c r="B59" s="25" t="s">
        <v>828</v>
      </c>
      <c r="C59" s="93">
        <v>231.4</v>
      </c>
      <c r="D59" s="88">
        <f t="shared" si="0"/>
        <v>37268.701281224996</v>
      </c>
      <c r="E59" s="130" t="s">
        <v>16</v>
      </c>
      <c r="F59" s="128"/>
      <c r="I59" s="88">
        <v>36008.407034999997</v>
      </c>
      <c r="K59" s="30"/>
      <c r="L59" s="30"/>
      <c r="M59" s="32"/>
    </row>
    <row r="60" spans="1:13" ht="30.75" thickBot="1" x14ac:dyDescent="0.3">
      <c r="A60" s="92" t="s">
        <v>829</v>
      </c>
      <c r="B60" s="25" t="s">
        <v>830</v>
      </c>
      <c r="C60" s="93">
        <v>253.1</v>
      </c>
      <c r="D60" s="88">
        <f t="shared" si="0"/>
        <v>4597.2493783649998</v>
      </c>
      <c r="E60" s="130" t="s">
        <v>16</v>
      </c>
      <c r="F60" s="128"/>
      <c r="I60" s="88">
        <v>4441.7868390000003</v>
      </c>
      <c r="K60" s="30"/>
      <c r="L60" s="30"/>
      <c r="M60" s="32"/>
    </row>
    <row r="61" spans="1:13" ht="30.75" thickBot="1" x14ac:dyDescent="0.3">
      <c r="A61" s="92" t="s">
        <v>829</v>
      </c>
      <c r="B61" s="25" t="s">
        <v>830</v>
      </c>
      <c r="C61" s="93">
        <v>253.2</v>
      </c>
      <c r="D61" s="88">
        <f t="shared" si="0"/>
        <v>5933.0233498499992</v>
      </c>
      <c r="E61" s="130" t="s">
        <v>16</v>
      </c>
      <c r="F61" s="128"/>
      <c r="I61" s="88">
        <v>5732.3897099999995</v>
      </c>
      <c r="K61" s="30"/>
      <c r="L61" s="30"/>
      <c r="M61" s="32"/>
    </row>
    <row r="62" spans="1:13" ht="30.75" thickBot="1" x14ac:dyDescent="0.3">
      <c r="A62" s="92" t="s">
        <v>829</v>
      </c>
      <c r="B62" s="25" t="s">
        <v>830</v>
      </c>
      <c r="C62" s="93">
        <v>253.3</v>
      </c>
      <c r="D62" s="88">
        <f t="shared" si="0"/>
        <v>8750.365723259998</v>
      </c>
      <c r="E62" s="130" t="s">
        <v>16</v>
      </c>
      <c r="F62" s="128"/>
      <c r="I62" s="88">
        <v>8454.4596359999996</v>
      </c>
      <c r="K62" s="30"/>
      <c r="L62" s="30"/>
      <c r="M62" s="32"/>
    </row>
    <row r="63" spans="1:13" ht="30.75" thickBot="1" x14ac:dyDescent="0.3">
      <c r="A63" s="92" t="s">
        <v>829</v>
      </c>
      <c r="B63" s="25" t="s">
        <v>830</v>
      </c>
      <c r="C63" s="93">
        <v>253.4</v>
      </c>
      <c r="D63" s="88">
        <f t="shared" si="0"/>
        <v>15971.914849544997</v>
      </c>
      <c r="E63" s="130" t="s">
        <v>16</v>
      </c>
      <c r="F63" s="128"/>
      <c r="I63" s="88">
        <v>15431.801786999999</v>
      </c>
      <c r="K63" s="30"/>
      <c r="L63" s="30"/>
      <c r="M63" s="32"/>
    </row>
    <row r="64" spans="1:13" ht="30.75" thickBot="1" x14ac:dyDescent="0.3">
      <c r="A64" s="92" t="s">
        <v>831</v>
      </c>
      <c r="B64" s="25" t="s">
        <v>832</v>
      </c>
      <c r="C64" s="93">
        <v>220.1</v>
      </c>
      <c r="D64" s="88">
        <f t="shared" si="0"/>
        <v>10935.257257214998</v>
      </c>
      <c r="E64" s="130" t="s">
        <v>16</v>
      </c>
      <c r="F64" s="128"/>
      <c r="I64" s="88">
        <v>10565.465948999999</v>
      </c>
      <c r="K64" s="30"/>
      <c r="L64" s="30"/>
      <c r="M64" s="32"/>
    </row>
    <row r="65" spans="1:13" ht="30.75" thickBot="1" x14ac:dyDescent="0.3">
      <c r="A65" s="92" t="s">
        <v>831</v>
      </c>
      <c r="B65" s="25" t="s">
        <v>832</v>
      </c>
      <c r="C65" s="93">
        <v>220.2</v>
      </c>
      <c r="D65" s="88">
        <f t="shared" si="0"/>
        <v>16232.454896534999</v>
      </c>
      <c r="E65" s="130" t="s">
        <v>16</v>
      </c>
      <c r="F65" s="128"/>
      <c r="I65" s="88">
        <v>15683.531300999999</v>
      </c>
      <c r="K65" s="30"/>
      <c r="L65" s="30"/>
      <c r="M65" s="32"/>
    </row>
    <row r="66" spans="1:13" ht="30.75" thickBot="1" x14ac:dyDescent="0.3">
      <c r="A66" s="92" t="s">
        <v>831</v>
      </c>
      <c r="B66" s="25" t="s">
        <v>832</v>
      </c>
      <c r="C66" s="93">
        <v>220.3</v>
      </c>
      <c r="D66" s="88">
        <f t="shared" si="0"/>
        <v>26114.75237835</v>
      </c>
      <c r="E66" s="130" t="s">
        <v>16</v>
      </c>
      <c r="F66" s="128"/>
      <c r="I66" s="88">
        <v>25231.644810000002</v>
      </c>
      <c r="K66" s="30"/>
      <c r="L66" s="30"/>
      <c r="M66" s="32"/>
    </row>
    <row r="67" spans="1:13" ht="30.75" thickBot="1" x14ac:dyDescent="0.3">
      <c r="A67" s="92" t="s">
        <v>831</v>
      </c>
      <c r="B67" s="25" t="s">
        <v>832</v>
      </c>
      <c r="C67" s="93">
        <v>220.4</v>
      </c>
      <c r="D67" s="88">
        <f t="shared" si="0"/>
        <v>47859.721688789999</v>
      </c>
      <c r="E67" s="130" t="s">
        <v>16</v>
      </c>
      <c r="F67" s="128"/>
      <c r="I67" s="88">
        <v>46241.276994</v>
      </c>
      <c r="K67" s="30"/>
      <c r="L67" s="30"/>
      <c r="M67" s="32"/>
    </row>
    <row r="68" spans="1:13" ht="30.75" thickBot="1" x14ac:dyDescent="0.3">
      <c r="A68" s="92" t="s">
        <v>831</v>
      </c>
      <c r="B68" s="25" t="s">
        <v>833</v>
      </c>
      <c r="C68" s="93">
        <v>222.1</v>
      </c>
      <c r="D68" s="88">
        <f t="shared" si="0"/>
        <v>5638.0596178949991</v>
      </c>
      <c r="E68" s="130" t="s">
        <v>16</v>
      </c>
      <c r="F68" s="128"/>
      <c r="I68" s="88">
        <v>5447.4005969999998</v>
      </c>
      <c r="K68" s="30"/>
      <c r="L68" s="30"/>
      <c r="M68" s="32"/>
    </row>
    <row r="69" spans="1:13" ht="30.75" thickBot="1" x14ac:dyDescent="0.3">
      <c r="A69" s="92" t="s">
        <v>831</v>
      </c>
      <c r="B69" s="25" t="s">
        <v>833</v>
      </c>
      <c r="C69" s="93">
        <v>222.2</v>
      </c>
      <c r="D69" s="88">
        <f t="shared" si="0"/>
        <v>9825.5996477549998</v>
      </c>
      <c r="E69" s="130" t="s">
        <v>16</v>
      </c>
      <c r="F69" s="128"/>
      <c r="I69" s="88">
        <v>9493.332993</v>
      </c>
      <c r="K69" s="30"/>
      <c r="L69" s="30"/>
      <c r="M69" s="32"/>
    </row>
    <row r="70" spans="1:13" ht="30.75" thickBot="1" x14ac:dyDescent="0.3">
      <c r="A70" s="92" t="s">
        <v>831</v>
      </c>
      <c r="B70" s="25" t="s">
        <v>833</v>
      </c>
      <c r="C70" s="93">
        <v>222.3</v>
      </c>
      <c r="D70" s="88">
        <f t="shared" si="0"/>
        <v>15610.80364452</v>
      </c>
      <c r="E70" s="130" t="s">
        <v>16</v>
      </c>
      <c r="F70" s="128"/>
      <c r="I70" s="88">
        <v>15082.902072000001</v>
      </c>
      <c r="K70" s="30"/>
      <c r="L70" s="30"/>
      <c r="M70" s="32"/>
    </row>
    <row r="71" spans="1:13" ht="30.75" thickBot="1" x14ac:dyDescent="0.3">
      <c r="A71" s="92" t="s">
        <v>831</v>
      </c>
      <c r="B71" s="25" t="s">
        <v>833</v>
      </c>
      <c r="C71" s="93">
        <v>222.4</v>
      </c>
      <c r="D71" s="88">
        <f t="shared" si="0"/>
        <v>33029.863211024996</v>
      </c>
      <c r="E71" s="130" t="s">
        <v>16</v>
      </c>
      <c r="F71" s="128"/>
      <c r="I71" s="88">
        <v>31912.911315000001</v>
      </c>
      <c r="K71" s="30"/>
      <c r="L71" s="30"/>
      <c r="M71" s="32"/>
    </row>
    <row r="72" spans="1:13" ht="15.75" thickBot="1" x14ac:dyDescent="0.3">
      <c r="A72" s="92" t="s">
        <v>831</v>
      </c>
      <c r="B72" s="25" t="s">
        <v>834</v>
      </c>
      <c r="C72" s="93">
        <v>242.1</v>
      </c>
      <c r="D72" s="88">
        <f t="shared" si="0"/>
        <v>4543.9264153799995</v>
      </c>
      <c r="E72" s="130" t="s">
        <v>16</v>
      </c>
      <c r="F72" s="128"/>
      <c r="I72" s="88">
        <v>4390.2670680000001</v>
      </c>
      <c r="K72" s="30"/>
      <c r="L72" s="30"/>
      <c r="M72" s="32"/>
    </row>
    <row r="73" spans="1:13" ht="15.75" thickBot="1" x14ac:dyDescent="0.3">
      <c r="A73" s="92" t="s">
        <v>831</v>
      </c>
      <c r="B73" s="25" t="s">
        <v>834</v>
      </c>
      <c r="C73" s="93">
        <v>242.2</v>
      </c>
      <c r="D73" s="88">
        <f t="shared" si="0"/>
        <v>5914.1240718299987</v>
      </c>
      <c r="E73" s="130" t="s">
        <v>16</v>
      </c>
      <c r="F73" s="128"/>
      <c r="I73" s="88">
        <v>5714.1295379999992</v>
      </c>
      <c r="K73" s="30"/>
      <c r="L73" s="30"/>
      <c r="M73" s="32"/>
    </row>
    <row r="74" spans="1:13" ht="15.75" thickBot="1" x14ac:dyDescent="0.3">
      <c r="A74" s="92" t="s">
        <v>831</v>
      </c>
      <c r="B74" s="25" t="s">
        <v>834</v>
      </c>
      <c r="C74" s="93">
        <v>242.3</v>
      </c>
      <c r="D74" s="88">
        <f t="shared" si="0"/>
        <v>8622.7955966249992</v>
      </c>
      <c r="E74" s="130" t="s">
        <v>16</v>
      </c>
      <c r="F74" s="128"/>
      <c r="I74" s="88">
        <v>8331.2034750000003</v>
      </c>
      <c r="K74" s="30"/>
      <c r="L74" s="30"/>
      <c r="M74" s="32"/>
    </row>
    <row r="75" spans="1:13" ht="15.75" thickBot="1" x14ac:dyDescent="0.3">
      <c r="A75" s="92" t="s">
        <v>831</v>
      </c>
      <c r="B75" s="25" t="s">
        <v>834</v>
      </c>
      <c r="C75" s="93">
        <v>242.4</v>
      </c>
      <c r="D75" s="88">
        <f t="shared" si="0"/>
        <v>18904.677813720002</v>
      </c>
      <c r="E75" s="130" t="s">
        <v>16</v>
      </c>
      <c r="F75" s="128"/>
      <c r="I75" s="88">
        <v>18265.389192000002</v>
      </c>
      <c r="K75" s="30"/>
      <c r="L75" s="30"/>
      <c r="M75" s="32"/>
    </row>
    <row r="76" spans="1:13" ht="15.75" thickBot="1" x14ac:dyDescent="0.3">
      <c r="A76" s="92" t="s">
        <v>831</v>
      </c>
      <c r="B76" s="25" t="s">
        <v>835</v>
      </c>
      <c r="C76" s="93">
        <v>243.1</v>
      </c>
      <c r="D76" s="88">
        <f t="shared" si="0"/>
        <v>4327.259692364999</v>
      </c>
      <c r="E76" s="130" t="s">
        <v>16</v>
      </c>
      <c r="F76" s="128"/>
      <c r="I76" s="88">
        <v>4180.9272389999996</v>
      </c>
      <c r="K76" s="30"/>
      <c r="L76" s="30"/>
      <c r="M76" s="32"/>
    </row>
    <row r="77" spans="1:13" ht="15.75" thickBot="1" x14ac:dyDescent="0.3">
      <c r="A77" s="92" t="s">
        <v>831</v>
      </c>
      <c r="B77" s="25" t="s">
        <v>835</v>
      </c>
      <c r="C77" s="93">
        <v>243.2</v>
      </c>
      <c r="D77" s="88">
        <f t="shared" si="0"/>
        <v>5531.4136919249995</v>
      </c>
      <c r="E77" s="130" t="s">
        <v>16</v>
      </c>
      <c r="F77" s="128"/>
      <c r="I77" s="88">
        <v>5344.3610550000003</v>
      </c>
      <c r="K77" s="30"/>
      <c r="L77" s="30"/>
      <c r="M77" s="32"/>
    </row>
    <row r="78" spans="1:13" ht="15.75" thickBot="1" x14ac:dyDescent="0.3">
      <c r="A78" s="92" t="s">
        <v>831</v>
      </c>
      <c r="B78" s="25" t="s">
        <v>835</v>
      </c>
      <c r="C78" s="93">
        <v>243.3</v>
      </c>
      <c r="D78" s="88">
        <f t="shared" si="0"/>
        <v>8277.8837727599985</v>
      </c>
      <c r="E78" s="130" t="s">
        <v>16</v>
      </c>
      <c r="F78" s="128"/>
      <c r="I78" s="88">
        <v>7997.9553359999991</v>
      </c>
      <c r="K78" s="30"/>
      <c r="L78" s="30"/>
      <c r="M78" s="32"/>
    </row>
    <row r="79" spans="1:13" ht="15.75" thickBot="1" x14ac:dyDescent="0.3">
      <c r="A79" s="92" t="s">
        <v>831</v>
      </c>
      <c r="B79" s="25" t="s">
        <v>835</v>
      </c>
      <c r="C79" s="93">
        <v>243.4</v>
      </c>
      <c r="D79" s="88">
        <f t="shared" si="0"/>
        <v>17944.864479989999</v>
      </c>
      <c r="E79" s="130" t="s">
        <v>16</v>
      </c>
      <c r="F79" s="128"/>
      <c r="I79" s="88">
        <v>17338.033314</v>
      </c>
      <c r="K79" s="30"/>
      <c r="L79" s="30"/>
      <c r="M79" s="32"/>
    </row>
    <row r="80" spans="1:13" ht="30.75" thickBot="1" x14ac:dyDescent="0.3">
      <c r="A80" s="92" t="s">
        <v>836</v>
      </c>
      <c r="B80" s="25" t="s">
        <v>837</v>
      </c>
      <c r="C80" s="93">
        <v>303.10000000000002</v>
      </c>
      <c r="D80" s="88">
        <f t="shared" si="0"/>
        <v>33997.101261119999</v>
      </c>
      <c r="E80" s="127" t="s">
        <v>22</v>
      </c>
      <c r="F80" s="128"/>
      <c r="I80" s="88">
        <v>32847.440832</v>
      </c>
      <c r="K80" s="30"/>
      <c r="L80" s="30"/>
      <c r="M80" s="32"/>
    </row>
    <row r="81" spans="1:13" ht="30.75" thickBot="1" x14ac:dyDescent="0.3">
      <c r="A81" s="92" t="s">
        <v>836</v>
      </c>
      <c r="B81" s="25" t="s">
        <v>837</v>
      </c>
      <c r="C81" s="93">
        <v>303.2</v>
      </c>
      <c r="D81" s="88">
        <f t="shared" ref="D81:D144" si="1">$I81*1.035</f>
        <v>42162.264339975001</v>
      </c>
      <c r="E81" s="127" t="s">
        <v>22</v>
      </c>
      <c r="F81" s="128"/>
      <c r="I81" s="88">
        <v>40736.487285000003</v>
      </c>
      <c r="K81" s="30"/>
      <c r="L81" s="30"/>
      <c r="M81" s="32"/>
    </row>
    <row r="82" spans="1:13" ht="30.75" thickBot="1" x14ac:dyDescent="0.3">
      <c r="A82" s="92" t="s">
        <v>836</v>
      </c>
      <c r="B82" s="25" t="s">
        <v>837</v>
      </c>
      <c r="C82" s="93">
        <v>303.3</v>
      </c>
      <c r="D82" s="88">
        <f t="shared" si="1"/>
        <v>61143.214239989997</v>
      </c>
      <c r="E82" s="127" t="s">
        <v>22</v>
      </c>
      <c r="F82" s="128"/>
      <c r="I82" s="88">
        <v>59075.569314</v>
      </c>
      <c r="K82" s="30"/>
      <c r="L82" s="30"/>
      <c r="M82" s="32"/>
    </row>
    <row r="83" spans="1:13" ht="30.75" thickBot="1" x14ac:dyDescent="0.3">
      <c r="A83" s="92" t="s">
        <v>836</v>
      </c>
      <c r="B83" s="25" t="s">
        <v>837</v>
      </c>
      <c r="C83" s="93">
        <v>303.39999999999998</v>
      </c>
      <c r="D83" s="88">
        <f t="shared" si="1"/>
        <v>75886.001044019999</v>
      </c>
      <c r="E83" s="127" t="s">
        <v>22</v>
      </c>
      <c r="F83" s="128"/>
      <c r="I83" s="88">
        <v>73319.807772</v>
      </c>
      <c r="K83" s="30"/>
      <c r="L83" s="30"/>
      <c r="M83" s="32"/>
    </row>
    <row r="84" spans="1:13" ht="30.75" thickBot="1" x14ac:dyDescent="0.3">
      <c r="A84" s="92" t="s">
        <v>836</v>
      </c>
      <c r="B84" s="25" t="s">
        <v>838</v>
      </c>
      <c r="C84" s="93">
        <v>304.10000000000002</v>
      </c>
      <c r="D84" s="88">
        <f t="shared" si="1"/>
        <v>20684.584818674997</v>
      </c>
      <c r="E84" s="127" t="s">
        <v>22</v>
      </c>
      <c r="F84" s="128"/>
      <c r="I84" s="88">
        <v>19985.106104999999</v>
      </c>
      <c r="K84" s="30"/>
      <c r="L84" s="30"/>
      <c r="M84" s="32"/>
    </row>
    <row r="85" spans="1:13" ht="30.75" thickBot="1" x14ac:dyDescent="0.3">
      <c r="A85" s="92" t="s">
        <v>836</v>
      </c>
      <c r="B85" s="25" t="s">
        <v>838</v>
      </c>
      <c r="C85" s="93">
        <v>304.2</v>
      </c>
      <c r="D85" s="88">
        <f t="shared" si="1"/>
        <v>25217.711646614996</v>
      </c>
      <c r="E85" s="127" t="s">
        <v>22</v>
      </c>
      <c r="F85" s="128"/>
      <c r="I85" s="88">
        <v>24364.938789</v>
      </c>
      <c r="K85" s="30"/>
      <c r="L85" s="30"/>
      <c r="M85" s="32"/>
    </row>
    <row r="86" spans="1:13" ht="30.75" thickBot="1" x14ac:dyDescent="0.3">
      <c r="A86" s="92" t="s">
        <v>836</v>
      </c>
      <c r="B86" s="25" t="s">
        <v>838</v>
      </c>
      <c r="C86" s="93">
        <v>304.3</v>
      </c>
      <c r="D86" s="88">
        <f t="shared" si="1"/>
        <v>39277.424545064998</v>
      </c>
      <c r="E86" s="127" t="s">
        <v>22</v>
      </c>
      <c r="F86" s="128"/>
      <c r="I86" s="88">
        <v>37949.202459</v>
      </c>
      <c r="K86" s="30"/>
      <c r="L86" s="30"/>
      <c r="M86" s="32"/>
    </row>
    <row r="87" spans="1:13" ht="30.75" thickBot="1" x14ac:dyDescent="0.3">
      <c r="A87" s="92" t="s">
        <v>836</v>
      </c>
      <c r="B87" s="25" t="s">
        <v>838</v>
      </c>
      <c r="C87" s="93">
        <v>304.39999999999998</v>
      </c>
      <c r="D87" s="88">
        <f t="shared" si="1"/>
        <v>59926.910704559989</v>
      </c>
      <c r="E87" s="127" t="s">
        <v>22</v>
      </c>
      <c r="F87" s="128"/>
      <c r="I87" s="88">
        <v>57900.396815999993</v>
      </c>
      <c r="K87" s="30"/>
      <c r="L87" s="30"/>
      <c r="M87" s="32"/>
    </row>
    <row r="88" spans="1:13" ht="30.75" thickBot="1" x14ac:dyDescent="0.3">
      <c r="A88" s="92" t="s">
        <v>839</v>
      </c>
      <c r="B88" s="25" t="s">
        <v>840</v>
      </c>
      <c r="C88" s="93">
        <v>321.10000000000002</v>
      </c>
      <c r="D88" s="88">
        <f t="shared" si="1"/>
        <v>12859.608744179997</v>
      </c>
      <c r="E88" s="127" t="s">
        <v>22</v>
      </c>
      <c r="F88" s="128"/>
      <c r="I88" s="88">
        <v>12424.742747999999</v>
      </c>
      <c r="K88" s="30"/>
      <c r="L88" s="30"/>
      <c r="M88" s="32"/>
    </row>
    <row r="89" spans="1:13" ht="30.75" thickBot="1" x14ac:dyDescent="0.3">
      <c r="A89" s="92" t="s">
        <v>839</v>
      </c>
      <c r="B89" s="25" t="s">
        <v>840</v>
      </c>
      <c r="C89" s="93">
        <v>321.2</v>
      </c>
      <c r="D89" s="88">
        <f t="shared" si="1"/>
        <v>16160.232655529999</v>
      </c>
      <c r="E89" s="127" t="s">
        <v>22</v>
      </c>
      <c r="F89" s="128"/>
      <c r="I89" s="88">
        <v>15613.751358</v>
      </c>
      <c r="K89" s="30"/>
      <c r="L89" s="30"/>
      <c r="M89" s="32"/>
    </row>
    <row r="90" spans="1:13" ht="30.75" thickBot="1" x14ac:dyDescent="0.3">
      <c r="A90" s="92" t="s">
        <v>839</v>
      </c>
      <c r="B90" s="25" t="s">
        <v>840</v>
      </c>
      <c r="C90" s="93">
        <v>321.3</v>
      </c>
      <c r="D90" s="88">
        <f t="shared" si="1"/>
        <v>24249.798622304999</v>
      </c>
      <c r="E90" s="127" t="s">
        <v>22</v>
      </c>
      <c r="F90" s="128"/>
      <c r="I90" s="88">
        <v>23429.757122999999</v>
      </c>
      <c r="K90" s="30"/>
      <c r="L90" s="30"/>
      <c r="M90" s="32"/>
    </row>
    <row r="91" spans="1:13" ht="30.75" thickBot="1" x14ac:dyDescent="0.3">
      <c r="A91" s="92" t="s">
        <v>839</v>
      </c>
      <c r="B91" s="25" t="s">
        <v>840</v>
      </c>
      <c r="C91" s="93">
        <v>321.39999999999998</v>
      </c>
      <c r="D91" s="88">
        <f t="shared" si="1"/>
        <v>41991.495863579992</v>
      </c>
      <c r="E91" s="127" t="s">
        <v>22</v>
      </c>
      <c r="F91" s="128"/>
      <c r="I91" s="88">
        <v>40571.493587999998</v>
      </c>
      <c r="K91" s="30"/>
      <c r="L91" s="30"/>
      <c r="M91" s="32"/>
    </row>
    <row r="92" spans="1:13" ht="15.75" thickBot="1" x14ac:dyDescent="0.3">
      <c r="A92" s="92" t="s">
        <v>841</v>
      </c>
      <c r="B92" s="25" t="s">
        <v>842</v>
      </c>
      <c r="C92" s="93">
        <v>301.10000000000002</v>
      </c>
      <c r="D92" s="88">
        <f t="shared" si="1"/>
        <v>11837.697782669999</v>
      </c>
      <c r="E92" s="127" t="s">
        <v>22</v>
      </c>
      <c r="F92" s="128"/>
      <c r="I92" s="88">
        <v>11437.389161999999</v>
      </c>
      <c r="K92" s="30"/>
      <c r="L92" s="30"/>
      <c r="M92" s="32"/>
    </row>
    <row r="93" spans="1:13" ht="15.75" thickBot="1" x14ac:dyDescent="0.3">
      <c r="A93" s="92" t="s">
        <v>841</v>
      </c>
      <c r="B93" s="25" t="s">
        <v>842</v>
      </c>
      <c r="C93" s="93">
        <v>301.2</v>
      </c>
      <c r="D93" s="88">
        <f t="shared" si="1"/>
        <v>12543.720811559999</v>
      </c>
      <c r="E93" s="127" t="s">
        <v>22</v>
      </c>
      <c r="F93" s="128"/>
      <c r="I93" s="88">
        <v>12119.537016</v>
      </c>
      <c r="K93" s="30"/>
      <c r="L93" s="30"/>
      <c r="M93" s="32"/>
    </row>
    <row r="94" spans="1:13" ht="15.75" thickBot="1" x14ac:dyDescent="0.3">
      <c r="A94" s="92" t="s">
        <v>841</v>
      </c>
      <c r="B94" s="25" t="s">
        <v>842</v>
      </c>
      <c r="C94" s="93">
        <v>301.3</v>
      </c>
      <c r="D94" s="88">
        <f t="shared" si="1"/>
        <v>17969.838525944997</v>
      </c>
      <c r="E94" s="127" t="s">
        <v>22</v>
      </c>
      <c r="F94" s="128"/>
      <c r="I94" s="88">
        <v>17362.162827</v>
      </c>
      <c r="K94" s="30"/>
      <c r="L94" s="30"/>
      <c r="M94" s="32"/>
    </row>
    <row r="95" spans="1:13" ht="15.75" thickBot="1" x14ac:dyDescent="0.3">
      <c r="A95" s="92" t="s">
        <v>841</v>
      </c>
      <c r="B95" s="25" t="s">
        <v>842</v>
      </c>
      <c r="C95" s="93">
        <v>301.39999999999998</v>
      </c>
      <c r="D95" s="88">
        <f t="shared" si="1"/>
        <v>26589.93422571</v>
      </c>
      <c r="E95" s="127" t="s">
        <v>22</v>
      </c>
      <c r="F95" s="128"/>
      <c r="I95" s="88">
        <v>25690.757706</v>
      </c>
      <c r="K95" s="30"/>
      <c r="L95" s="30"/>
      <c r="M95" s="32"/>
    </row>
    <row r="96" spans="1:13" ht="15.75" thickBot="1" x14ac:dyDescent="0.3">
      <c r="A96" s="92" t="s">
        <v>843</v>
      </c>
      <c r="B96" s="25" t="s">
        <v>844</v>
      </c>
      <c r="C96" s="93">
        <v>302.10000000000002</v>
      </c>
      <c r="D96" s="88">
        <f t="shared" si="1"/>
        <v>10850.885480339997</v>
      </c>
      <c r="E96" s="127" t="s">
        <v>22</v>
      </c>
      <c r="F96" s="128"/>
      <c r="I96" s="88">
        <v>10483.947323999999</v>
      </c>
      <c r="K96" s="30"/>
      <c r="L96" s="30"/>
      <c r="M96" s="32"/>
    </row>
    <row r="97" spans="1:13" ht="15.75" thickBot="1" x14ac:dyDescent="0.3">
      <c r="A97" s="92" t="s">
        <v>843</v>
      </c>
      <c r="B97" s="25" t="s">
        <v>844</v>
      </c>
      <c r="C97" s="93">
        <v>302.2</v>
      </c>
      <c r="D97" s="88">
        <f t="shared" si="1"/>
        <v>12253.481899109998</v>
      </c>
      <c r="E97" s="127" t="s">
        <v>22</v>
      </c>
      <c r="F97" s="128"/>
      <c r="I97" s="88">
        <v>11839.112945999999</v>
      </c>
      <c r="K97" s="30"/>
      <c r="L97" s="30"/>
      <c r="M97" s="32"/>
    </row>
    <row r="98" spans="1:13" ht="15.75" thickBot="1" x14ac:dyDescent="0.3">
      <c r="A98" s="92" t="s">
        <v>843</v>
      </c>
      <c r="B98" s="25" t="s">
        <v>844</v>
      </c>
      <c r="C98" s="93">
        <v>302.3</v>
      </c>
      <c r="D98" s="88">
        <f t="shared" si="1"/>
        <v>17442.683664029999</v>
      </c>
      <c r="E98" s="127" t="s">
        <v>22</v>
      </c>
      <c r="F98" s="128"/>
      <c r="I98" s="88">
        <v>16852.834458000001</v>
      </c>
      <c r="K98" s="30"/>
      <c r="L98" s="30"/>
      <c r="M98" s="32"/>
    </row>
    <row r="99" spans="1:13" ht="15.75" thickBot="1" x14ac:dyDescent="0.3">
      <c r="A99" s="92" t="s">
        <v>843</v>
      </c>
      <c r="B99" s="25" t="s">
        <v>844</v>
      </c>
      <c r="C99" s="93">
        <v>302.39999999999998</v>
      </c>
      <c r="D99" s="88">
        <f t="shared" si="1"/>
        <v>27604.420470854995</v>
      </c>
      <c r="E99" s="127" t="s">
        <v>22</v>
      </c>
      <c r="F99" s="128"/>
      <c r="I99" s="88">
        <v>26670.937652999997</v>
      </c>
      <c r="K99" s="30"/>
      <c r="L99" s="30"/>
      <c r="M99" s="32"/>
    </row>
    <row r="100" spans="1:13" ht="30.75" thickBot="1" x14ac:dyDescent="0.3">
      <c r="A100" s="92" t="s">
        <v>845</v>
      </c>
      <c r="B100" s="25" t="s">
        <v>846</v>
      </c>
      <c r="C100" s="93">
        <v>317.10000000000002</v>
      </c>
      <c r="D100" s="88">
        <f t="shared" si="1"/>
        <v>7486.8139927799984</v>
      </c>
      <c r="E100" s="127" t="s">
        <v>16</v>
      </c>
      <c r="F100" s="128"/>
      <c r="I100" s="88">
        <v>7233.6367079999991</v>
      </c>
      <c r="K100" s="30"/>
      <c r="L100" s="30"/>
      <c r="M100" s="32"/>
    </row>
    <row r="101" spans="1:13" ht="30.75" thickBot="1" x14ac:dyDescent="0.3">
      <c r="A101" s="92" t="s">
        <v>845</v>
      </c>
      <c r="B101" s="25" t="s">
        <v>846</v>
      </c>
      <c r="C101" s="93">
        <v>317.2</v>
      </c>
      <c r="D101" s="88">
        <f t="shared" si="1"/>
        <v>10120.563379709998</v>
      </c>
      <c r="E101" s="127" t="s">
        <v>16</v>
      </c>
      <c r="F101" s="128"/>
      <c r="I101" s="88">
        <v>9778.3221059999996</v>
      </c>
      <c r="K101" s="30"/>
      <c r="L101" s="30"/>
      <c r="M101" s="32"/>
    </row>
    <row r="102" spans="1:13" ht="30.75" thickBot="1" x14ac:dyDescent="0.3">
      <c r="A102" s="92" t="s">
        <v>845</v>
      </c>
      <c r="B102" s="25" t="s">
        <v>846</v>
      </c>
      <c r="C102" s="93">
        <v>317.3</v>
      </c>
      <c r="D102" s="88">
        <f t="shared" si="1"/>
        <v>16166.307423464996</v>
      </c>
      <c r="E102" s="127" t="s">
        <v>16</v>
      </c>
      <c r="F102" s="128"/>
      <c r="I102" s="88">
        <v>15619.620698999997</v>
      </c>
      <c r="K102" s="30"/>
      <c r="L102" s="30"/>
      <c r="M102" s="32"/>
    </row>
    <row r="103" spans="1:13" ht="30.75" thickBot="1" x14ac:dyDescent="0.3">
      <c r="A103" s="92" t="s">
        <v>845</v>
      </c>
      <c r="B103" s="25" t="s">
        <v>846</v>
      </c>
      <c r="C103" s="93">
        <v>317.39999999999998</v>
      </c>
      <c r="D103" s="88">
        <f t="shared" si="1"/>
        <v>32172.645957974994</v>
      </c>
      <c r="E103" s="127" t="s">
        <v>16</v>
      </c>
      <c r="F103" s="128"/>
      <c r="I103" s="88">
        <v>31084.682084999997</v>
      </c>
      <c r="K103" s="30"/>
      <c r="L103" s="30"/>
      <c r="M103" s="32"/>
    </row>
    <row r="104" spans="1:13" ht="15.75" thickBot="1" x14ac:dyDescent="0.3">
      <c r="A104" s="94" t="s">
        <v>47</v>
      </c>
      <c r="B104" s="25" t="s">
        <v>847</v>
      </c>
      <c r="C104" s="93">
        <v>403.1</v>
      </c>
      <c r="D104" s="88">
        <f t="shared" si="1"/>
        <v>7925.5472325299988</v>
      </c>
      <c r="E104" s="127" t="s">
        <v>16</v>
      </c>
      <c r="F104" s="128"/>
      <c r="I104" s="88">
        <v>7657.5335579999992</v>
      </c>
      <c r="K104" s="30"/>
      <c r="L104" s="30"/>
      <c r="M104" s="32"/>
    </row>
    <row r="105" spans="1:13" ht="15.75" thickBot="1" x14ac:dyDescent="0.3">
      <c r="A105" s="94" t="s">
        <v>47</v>
      </c>
      <c r="B105" s="25" t="s">
        <v>847</v>
      </c>
      <c r="C105" s="93">
        <v>403.2</v>
      </c>
      <c r="D105" s="88">
        <f t="shared" si="1"/>
        <v>9671.7055267349988</v>
      </c>
      <c r="E105" s="127" t="s">
        <v>16</v>
      </c>
      <c r="F105" s="128"/>
      <c r="I105" s="88">
        <v>9344.6430209999999</v>
      </c>
      <c r="K105" s="30"/>
      <c r="L105" s="30"/>
      <c r="M105" s="32"/>
    </row>
    <row r="106" spans="1:13" ht="15.75" thickBot="1" x14ac:dyDescent="0.3">
      <c r="A106" s="94" t="s">
        <v>47</v>
      </c>
      <c r="B106" s="25" t="s">
        <v>847</v>
      </c>
      <c r="C106" s="93">
        <v>403.3</v>
      </c>
      <c r="D106" s="88">
        <f t="shared" si="1"/>
        <v>15402.911586299999</v>
      </c>
      <c r="E106" s="127" t="s">
        <v>16</v>
      </c>
      <c r="F106" s="128"/>
      <c r="I106" s="88">
        <v>14882.04018</v>
      </c>
      <c r="K106" s="30"/>
      <c r="L106" s="30"/>
      <c r="M106" s="32"/>
    </row>
    <row r="107" spans="1:13" ht="15.75" thickBot="1" x14ac:dyDescent="0.3">
      <c r="A107" s="94" t="s">
        <v>47</v>
      </c>
      <c r="B107" s="25" t="s">
        <v>847</v>
      </c>
      <c r="C107" s="91">
        <v>403.4</v>
      </c>
      <c r="D107" s="88">
        <f t="shared" si="1"/>
        <v>47481.736128389995</v>
      </c>
      <c r="E107" s="127" t="s">
        <v>16</v>
      </c>
      <c r="F107" s="128"/>
      <c r="I107" s="88">
        <v>45876.073554000002</v>
      </c>
      <c r="K107" s="30"/>
      <c r="L107" s="30"/>
      <c r="M107" s="32"/>
    </row>
    <row r="108" spans="1:13" ht="15.75" thickBot="1" x14ac:dyDescent="0.3">
      <c r="A108" s="90" t="s">
        <v>848</v>
      </c>
      <c r="B108" s="25" t="s">
        <v>848</v>
      </c>
      <c r="C108" s="91">
        <v>420.1</v>
      </c>
      <c r="D108" s="88">
        <f t="shared" si="1"/>
        <v>3586.1380042949995</v>
      </c>
      <c r="E108" s="127" t="s">
        <v>16</v>
      </c>
      <c r="F108" s="128"/>
      <c r="I108" s="88">
        <v>3464.8676369999998</v>
      </c>
      <c r="K108" s="30"/>
      <c r="L108" s="30"/>
      <c r="M108" s="32"/>
    </row>
    <row r="109" spans="1:13" ht="15.75" thickBot="1" x14ac:dyDescent="0.3">
      <c r="A109" s="90" t="s">
        <v>848</v>
      </c>
      <c r="B109" s="25" t="s">
        <v>848</v>
      </c>
      <c r="C109" s="91">
        <v>420.2</v>
      </c>
      <c r="D109" s="88">
        <f t="shared" si="1"/>
        <v>4324.5597955049998</v>
      </c>
      <c r="E109" s="127" t="s">
        <v>16</v>
      </c>
      <c r="F109" s="128"/>
      <c r="I109" s="88">
        <v>4178.3186430000005</v>
      </c>
      <c r="K109" s="30"/>
      <c r="L109" s="30"/>
      <c r="M109" s="32"/>
    </row>
    <row r="110" spans="1:13" ht="15.75" thickBot="1" x14ac:dyDescent="0.3">
      <c r="A110" s="90" t="s">
        <v>848</v>
      </c>
      <c r="B110" s="25" t="s">
        <v>848</v>
      </c>
      <c r="C110" s="93">
        <v>420.3</v>
      </c>
      <c r="D110" s="88">
        <f t="shared" si="1"/>
        <v>6550.6247565749991</v>
      </c>
      <c r="E110" s="127" t="s">
        <v>16</v>
      </c>
      <c r="F110" s="128"/>
      <c r="I110" s="88">
        <v>6329.1060449999995</v>
      </c>
      <c r="K110" s="30"/>
      <c r="L110" s="30"/>
      <c r="M110" s="32"/>
    </row>
    <row r="111" spans="1:13" ht="15.75" thickBot="1" x14ac:dyDescent="0.3">
      <c r="A111" s="90" t="s">
        <v>848</v>
      </c>
      <c r="B111" s="25" t="s">
        <v>848</v>
      </c>
      <c r="C111" s="91">
        <v>420.4</v>
      </c>
      <c r="D111" s="88">
        <f t="shared" si="1"/>
        <v>14158.259133839998</v>
      </c>
      <c r="E111" s="127" t="s">
        <v>16</v>
      </c>
      <c r="F111" s="128"/>
      <c r="I111" s="88">
        <v>13679.477423999999</v>
      </c>
      <c r="M111" s="32"/>
    </row>
    <row r="112" spans="1:13" ht="15.75" thickBot="1" x14ac:dyDescent="0.3">
      <c r="A112" s="90" t="s">
        <v>849</v>
      </c>
      <c r="B112" s="25" t="s">
        <v>850</v>
      </c>
      <c r="C112" s="91">
        <v>308.10000000000002</v>
      </c>
      <c r="D112" s="88">
        <f t="shared" si="1"/>
        <v>10057.115803499999</v>
      </c>
      <c r="E112" s="127" t="s">
        <v>16</v>
      </c>
      <c r="F112" s="128"/>
      <c r="I112" s="88">
        <v>9717.0200999999997</v>
      </c>
      <c r="M112" s="32"/>
    </row>
    <row r="113" spans="1:13" ht="15.75" thickBot="1" x14ac:dyDescent="0.3">
      <c r="A113" s="90" t="s">
        <v>849</v>
      </c>
      <c r="B113" s="25" t="s">
        <v>850</v>
      </c>
      <c r="C113" s="91">
        <v>308.2</v>
      </c>
      <c r="D113" s="88">
        <f t="shared" si="1"/>
        <v>11888.320848795</v>
      </c>
      <c r="E113" s="127" t="s">
        <v>16</v>
      </c>
      <c r="F113" s="128"/>
      <c r="I113" s="88">
        <v>11486.300337000001</v>
      </c>
      <c r="M113" s="32"/>
    </row>
    <row r="114" spans="1:13" ht="15.75" thickBot="1" x14ac:dyDescent="0.3">
      <c r="A114" s="90" t="s">
        <v>849</v>
      </c>
      <c r="B114" s="25" t="s">
        <v>850</v>
      </c>
      <c r="C114" s="91">
        <v>308.3</v>
      </c>
      <c r="D114" s="88">
        <f t="shared" si="1"/>
        <v>15595.954211789998</v>
      </c>
      <c r="E114" s="127" t="s">
        <v>16</v>
      </c>
      <c r="F114" s="128"/>
      <c r="I114" s="88">
        <v>15068.554794</v>
      </c>
      <c r="M114" s="32"/>
    </row>
    <row r="115" spans="1:13" ht="15.75" thickBot="1" x14ac:dyDescent="0.3">
      <c r="A115" s="90" t="s">
        <v>849</v>
      </c>
      <c r="B115" s="25" t="s">
        <v>850</v>
      </c>
      <c r="C115" s="91">
        <v>308.39999999999998</v>
      </c>
      <c r="D115" s="88">
        <f t="shared" si="1"/>
        <v>24112.103882444997</v>
      </c>
      <c r="E115" s="127" t="s">
        <v>16</v>
      </c>
      <c r="F115" s="128"/>
      <c r="I115" s="88">
        <v>23296.718726999999</v>
      </c>
      <c r="M115" s="32"/>
    </row>
    <row r="116" spans="1:13" ht="30.75" thickBot="1" x14ac:dyDescent="0.3">
      <c r="A116" s="90" t="s">
        <v>849</v>
      </c>
      <c r="B116" s="25" t="s">
        <v>851</v>
      </c>
      <c r="C116" s="91">
        <v>309.10000000000002</v>
      </c>
      <c r="D116" s="88">
        <f t="shared" si="1"/>
        <v>10856.960248275</v>
      </c>
      <c r="E116" s="127" t="s">
        <v>16</v>
      </c>
      <c r="F116" s="128"/>
      <c r="I116" s="88">
        <v>10489.816665</v>
      </c>
      <c r="M116" s="32"/>
    </row>
    <row r="117" spans="1:13" ht="30.75" thickBot="1" x14ac:dyDescent="0.3">
      <c r="A117" s="90" t="s">
        <v>849</v>
      </c>
      <c r="B117" s="25" t="s">
        <v>851</v>
      </c>
      <c r="C117" s="91">
        <v>309.2</v>
      </c>
      <c r="D117" s="88">
        <f t="shared" si="1"/>
        <v>14182.558205579999</v>
      </c>
      <c r="E117" s="127" t="s">
        <v>16</v>
      </c>
      <c r="F117" s="128"/>
      <c r="I117" s="88">
        <v>13702.954787999999</v>
      </c>
      <c r="M117" s="32"/>
    </row>
    <row r="118" spans="1:13" ht="30.75" thickBot="1" x14ac:dyDescent="0.3">
      <c r="A118" s="90" t="s">
        <v>849</v>
      </c>
      <c r="B118" s="25" t="s">
        <v>851</v>
      </c>
      <c r="C118" s="91">
        <v>309.3</v>
      </c>
      <c r="D118" s="88">
        <f t="shared" si="1"/>
        <v>19634.999914349999</v>
      </c>
      <c r="E118" s="127" t="s">
        <v>16</v>
      </c>
      <c r="F118" s="128"/>
      <c r="I118" s="88">
        <v>18971.01441</v>
      </c>
      <c r="M118" s="32"/>
    </row>
    <row r="119" spans="1:13" ht="30.75" thickBot="1" x14ac:dyDescent="0.3">
      <c r="A119" s="90" t="s">
        <v>849</v>
      </c>
      <c r="B119" s="25" t="s">
        <v>851</v>
      </c>
      <c r="C119" s="91">
        <v>309.39999999999998</v>
      </c>
      <c r="D119" s="88">
        <f t="shared" si="1"/>
        <v>33931.628762264998</v>
      </c>
      <c r="E119" s="127" t="s">
        <v>16</v>
      </c>
      <c r="F119" s="128"/>
      <c r="I119" s="88">
        <v>32784.182378999998</v>
      </c>
      <c r="M119" s="32"/>
    </row>
    <row r="120" spans="1:13" ht="30.75" thickBot="1" x14ac:dyDescent="0.3">
      <c r="A120" s="90" t="s">
        <v>849</v>
      </c>
      <c r="B120" s="25" t="s">
        <v>852</v>
      </c>
      <c r="C120" s="91">
        <v>341.1</v>
      </c>
      <c r="D120" s="88">
        <f t="shared" si="1"/>
        <v>4017.4465276799992</v>
      </c>
      <c r="E120" s="127" t="s">
        <v>16</v>
      </c>
      <c r="F120" s="128"/>
      <c r="I120" s="88">
        <v>3881.5908479999994</v>
      </c>
      <c r="M120" s="32"/>
    </row>
    <row r="121" spans="1:13" ht="30.75" thickBot="1" x14ac:dyDescent="0.3">
      <c r="A121" s="90" t="s">
        <v>849</v>
      </c>
      <c r="B121" s="25" t="s">
        <v>852</v>
      </c>
      <c r="C121" s="91">
        <v>341.2</v>
      </c>
      <c r="D121" s="88">
        <f t="shared" si="1"/>
        <v>4731.5692471499997</v>
      </c>
      <c r="E121" s="127" t="s">
        <v>16</v>
      </c>
      <c r="F121" s="128"/>
      <c r="I121" s="88">
        <v>4571.5644899999998</v>
      </c>
      <c r="M121" s="32"/>
    </row>
    <row r="122" spans="1:13" ht="30.75" thickBot="1" x14ac:dyDescent="0.3">
      <c r="A122" s="90" t="s">
        <v>849</v>
      </c>
      <c r="B122" s="25" t="s">
        <v>852</v>
      </c>
      <c r="C122" s="91">
        <v>341.3</v>
      </c>
      <c r="D122" s="88">
        <f t="shared" si="1"/>
        <v>6084.8925482249997</v>
      </c>
      <c r="E122" s="127" t="s">
        <v>16</v>
      </c>
      <c r="F122" s="128"/>
      <c r="I122" s="88">
        <v>5879.123235</v>
      </c>
      <c r="M122" s="32"/>
    </row>
    <row r="123" spans="1:13" ht="30.75" thickBot="1" x14ac:dyDescent="0.3">
      <c r="A123" s="90" t="s">
        <v>849</v>
      </c>
      <c r="B123" s="25" t="s">
        <v>852</v>
      </c>
      <c r="C123" s="91">
        <v>341.4</v>
      </c>
      <c r="D123" s="88">
        <f t="shared" si="1"/>
        <v>14347.251914039998</v>
      </c>
      <c r="E123" s="127" t="s">
        <v>16</v>
      </c>
      <c r="F123" s="128"/>
      <c r="I123" s="88">
        <v>13862.079143999999</v>
      </c>
      <c r="M123" s="32"/>
    </row>
    <row r="124" spans="1:13" ht="30.75" thickBot="1" x14ac:dyDescent="0.3">
      <c r="A124" s="90" t="s">
        <v>853</v>
      </c>
      <c r="B124" s="25" t="s">
        <v>854</v>
      </c>
      <c r="C124" s="91">
        <v>405.1</v>
      </c>
      <c r="D124" s="88">
        <f t="shared" si="1"/>
        <v>11008.154472434999</v>
      </c>
      <c r="E124" s="127" t="s">
        <v>16</v>
      </c>
      <c r="F124" s="128"/>
      <c r="I124" s="88">
        <v>10635.898041</v>
      </c>
      <c r="M124" s="32"/>
    </row>
    <row r="125" spans="1:13" ht="30.75" thickBot="1" x14ac:dyDescent="0.3">
      <c r="A125" s="90" t="s">
        <v>853</v>
      </c>
      <c r="B125" s="25" t="s">
        <v>854</v>
      </c>
      <c r="C125" s="91">
        <v>405.2</v>
      </c>
      <c r="D125" s="88">
        <f t="shared" si="1"/>
        <v>13830.221665349998</v>
      </c>
      <c r="E125" s="127" t="s">
        <v>16</v>
      </c>
      <c r="F125" s="128"/>
      <c r="I125" s="88">
        <v>13362.533009999999</v>
      </c>
      <c r="M125" s="32"/>
    </row>
    <row r="126" spans="1:13" ht="30.75" thickBot="1" x14ac:dyDescent="0.3">
      <c r="A126" s="90" t="s">
        <v>853</v>
      </c>
      <c r="B126" s="25" t="s">
        <v>854</v>
      </c>
      <c r="C126" s="91">
        <v>405.3</v>
      </c>
      <c r="D126" s="88">
        <f t="shared" si="1"/>
        <v>20405.145493664997</v>
      </c>
      <c r="E126" s="127" t="s">
        <v>16</v>
      </c>
      <c r="F126" s="128"/>
      <c r="I126" s="88">
        <v>19715.116418999998</v>
      </c>
      <c r="M126" s="32"/>
    </row>
    <row r="127" spans="1:13" ht="30.75" thickBot="1" x14ac:dyDescent="0.3">
      <c r="A127" s="90" t="s">
        <v>853</v>
      </c>
      <c r="B127" s="25" t="s">
        <v>854</v>
      </c>
      <c r="C127" s="91">
        <v>405.4</v>
      </c>
      <c r="D127" s="88">
        <f t="shared" si="1"/>
        <v>43538.536764359997</v>
      </c>
      <c r="E127" s="127" t="s">
        <v>16</v>
      </c>
      <c r="F127" s="128"/>
      <c r="I127" s="88">
        <v>42066.219096000001</v>
      </c>
      <c r="M127" s="32"/>
    </row>
    <row r="128" spans="1:13" ht="30.75" thickBot="1" x14ac:dyDescent="0.3">
      <c r="A128" s="90" t="s">
        <v>853</v>
      </c>
      <c r="B128" s="25" t="s">
        <v>855</v>
      </c>
      <c r="C128" s="91">
        <v>423.1</v>
      </c>
      <c r="D128" s="88">
        <f t="shared" si="1"/>
        <v>8616.0458544749981</v>
      </c>
      <c r="E128" s="127" t="s">
        <v>16</v>
      </c>
      <c r="F128" s="128"/>
      <c r="I128" s="88">
        <v>8324.6819849999993</v>
      </c>
      <c r="M128" s="32"/>
    </row>
    <row r="129" spans="1:13" ht="30.75" thickBot="1" x14ac:dyDescent="0.3">
      <c r="A129" s="90" t="s">
        <v>853</v>
      </c>
      <c r="B129" s="25" t="s">
        <v>855</v>
      </c>
      <c r="C129" s="91">
        <v>423.2</v>
      </c>
      <c r="D129" s="88">
        <f t="shared" si="1"/>
        <v>9860.0233327200003</v>
      </c>
      <c r="E129" s="127" t="s">
        <v>16</v>
      </c>
      <c r="F129" s="128"/>
      <c r="I129" s="88">
        <v>9526.5925920000009</v>
      </c>
      <c r="M129" s="32"/>
    </row>
    <row r="130" spans="1:13" ht="30.75" thickBot="1" x14ac:dyDescent="0.3">
      <c r="A130" s="90" t="s">
        <v>853</v>
      </c>
      <c r="B130" s="25" t="s">
        <v>855</v>
      </c>
      <c r="C130" s="93">
        <v>423.3</v>
      </c>
      <c r="D130" s="88">
        <f t="shared" si="1"/>
        <v>14578.093095570001</v>
      </c>
      <c r="E130" s="127" t="s">
        <v>16</v>
      </c>
      <c r="F130" s="128"/>
      <c r="H130" s="12"/>
      <c r="I130" s="88">
        <v>14085.114102000001</v>
      </c>
      <c r="L130" s="34"/>
      <c r="M130" s="32"/>
    </row>
    <row r="131" spans="1:13" ht="30.75" thickBot="1" x14ac:dyDescent="0.3">
      <c r="A131" s="90" t="s">
        <v>853</v>
      </c>
      <c r="B131" s="25" t="s">
        <v>855</v>
      </c>
      <c r="C131" s="93">
        <v>423.4</v>
      </c>
      <c r="D131" s="88">
        <f t="shared" si="1"/>
        <v>50241.030719309994</v>
      </c>
      <c r="E131" s="127" t="s">
        <v>16</v>
      </c>
      <c r="F131" s="128"/>
      <c r="H131" s="12"/>
      <c r="I131" s="88">
        <v>48542.058665999997</v>
      </c>
      <c r="L131" s="34"/>
      <c r="M131" s="32"/>
    </row>
    <row r="132" spans="1:13" ht="30.75" thickBot="1" x14ac:dyDescent="0.3">
      <c r="A132" s="90" t="s">
        <v>853</v>
      </c>
      <c r="B132" s="25" t="s">
        <v>856</v>
      </c>
      <c r="C132" s="93">
        <v>421.1</v>
      </c>
      <c r="D132" s="88">
        <f t="shared" si="1"/>
        <v>3773.1058618500001</v>
      </c>
      <c r="E132" s="127" t="s">
        <v>16</v>
      </c>
      <c r="F132" s="128"/>
      <c r="H132" s="12"/>
      <c r="I132" s="88">
        <v>3645.5129100000004</v>
      </c>
      <c r="L132" s="34"/>
      <c r="M132" s="32"/>
    </row>
    <row r="133" spans="1:13" ht="30.75" thickBot="1" x14ac:dyDescent="0.3">
      <c r="A133" s="90" t="s">
        <v>853</v>
      </c>
      <c r="B133" s="25" t="s">
        <v>856</v>
      </c>
      <c r="C133" s="93">
        <v>421.2</v>
      </c>
      <c r="D133" s="88">
        <f t="shared" si="1"/>
        <v>5384.9442872699992</v>
      </c>
      <c r="E133" s="127" t="s">
        <v>16</v>
      </c>
      <c r="F133" s="128"/>
      <c r="H133" s="12"/>
      <c r="I133" s="88">
        <v>5202.8447219999998</v>
      </c>
      <c r="L133" s="34"/>
      <c r="M133" s="32"/>
    </row>
    <row r="134" spans="1:13" ht="30.75" thickBot="1" x14ac:dyDescent="0.3">
      <c r="A134" s="90" t="s">
        <v>853</v>
      </c>
      <c r="B134" s="25" t="s">
        <v>856</v>
      </c>
      <c r="C134" s="93">
        <v>421.3</v>
      </c>
      <c r="D134" s="88">
        <f t="shared" si="1"/>
        <v>8716.6170125099998</v>
      </c>
      <c r="E134" s="127" t="s">
        <v>16</v>
      </c>
      <c r="F134" s="128"/>
      <c r="H134" s="12"/>
      <c r="I134" s="88">
        <v>8421.8521860000001</v>
      </c>
      <c r="L134" s="34"/>
      <c r="M134" s="32"/>
    </row>
    <row r="135" spans="1:13" ht="30.75" thickBot="1" x14ac:dyDescent="0.3">
      <c r="A135" s="90" t="s">
        <v>853</v>
      </c>
      <c r="B135" s="25" t="s">
        <v>856</v>
      </c>
      <c r="C135" s="93">
        <v>421.4</v>
      </c>
      <c r="D135" s="88">
        <f t="shared" si="1"/>
        <v>19436.557495139998</v>
      </c>
      <c r="E135" s="127" t="s">
        <v>16</v>
      </c>
      <c r="F135" s="128"/>
      <c r="H135" s="12"/>
      <c r="I135" s="88">
        <v>18779.282604</v>
      </c>
      <c r="L135" s="34"/>
      <c r="M135" s="32"/>
    </row>
    <row r="136" spans="1:13" ht="15.75" thickBot="1" x14ac:dyDescent="0.3">
      <c r="A136" s="92" t="s">
        <v>857</v>
      </c>
      <c r="B136" s="25" t="s">
        <v>858</v>
      </c>
      <c r="C136" s="93">
        <v>470.1</v>
      </c>
      <c r="D136" s="88">
        <f t="shared" si="1"/>
        <v>4007.3219144549994</v>
      </c>
      <c r="E136" s="127" t="s">
        <v>16</v>
      </c>
      <c r="F136" s="128"/>
      <c r="H136" s="12"/>
      <c r="I136" s="88">
        <v>3871.8086129999997</v>
      </c>
      <c r="L136" s="34"/>
      <c r="M136" s="32"/>
    </row>
    <row r="137" spans="1:13" ht="15.75" thickBot="1" x14ac:dyDescent="0.3">
      <c r="A137" s="92" t="s">
        <v>857</v>
      </c>
      <c r="B137" s="25" t="s">
        <v>858</v>
      </c>
      <c r="C137" s="93">
        <v>470.2</v>
      </c>
      <c r="D137" s="88">
        <f t="shared" si="1"/>
        <v>5167.6025900399991</v>
      </c>
      <c r="E137" s="127" t="s">
        <v>16</v>
      </c>
      <c r="F137" s="128"/>
      <c r="H137" s="12"/>
      <c r="I137" s="88">
        <v>4992.8527439999998</v>
      </c>
      <c r="L137" s="34"/>
      <c r="M137" s="32"/>
    </row>
    <row r="138" spans="1:13" ht="15.75" thickBot="1" x14ac:dyDescent="0.3">
      <c r="A138" s="92" t="s">
        <v>857</v>
      </c>
      <c r="B138" s="25" t="s">
        <v>858</v>
      </c>
      <c r="C138" s="93">
        <v>470.3</v>
      </c>
      <c r="D138" s="88">
        <f t="shared" si="1"/>
        <v>7358.5688919300001</v>
      </c>
      <c r="E138" s="127" t="s">
        <v>16</v>
      </c>
      <c r="F138" s="128"/>
      <c r="H138" s="12"/>
      <c r="I138" s="88">
        <v>7109.7283980000002</v>
      </c>
      <c r="L138" s="34"/>
      <c r="M138" s="32"/>
    </row>
    <row r="139" spans="1:13" ht="15.75" thickBot="1" x14ac:dyDescent="0.3">
      <c r="A139" s="92" t="s">
        <v>857</v>
      </c>
      <c r="B139" s="25" t="s">
        <v>858</v>
      </c>
      <c r="C139" s="93">
        <v>470.4</v>
      </c>
      <c r="D139" s="88">
        <f t="shared" si="1"/>
        <v>13973.316198929999</v>
      </c>
      <c r="E139" s="127" t="s">
        <v>16</v>
      </c>
      <c r="F139" s="128"/>
      <c r="H139" s="12"/>
      <c r="I139" s="88">
        <v>13500.788597999999</v>
      </c>
      <c r="L139" s="34"/>
      <c r="M139" s="32"/>
    </row>
    <row r="140" spans="1:13" ht="30.75" thickBot="1" x14ac:dyDescent="0.3">
      <c r="A140" s="90" t="s">
        <v>859</v>
      </c>
      <c r="B140" s="25" t="s">
        <v>860</v>
      </c>
      <c r="C140" s="93">
        <v>512.1</v>
      </c>
      <c r="D140" s="88">
        <f t="shared" si="1"/>
        <v>9630.5320996199989</v>
      </c>
      <c r="E140" s="127" t="s">
        <v>22</v>
      </c>
      <c r="F140" s="128"/>
      <c r="H140" s="12"/>
      <c r="I140" s="88">
        <v>9304.8619319999998</v>
      </c>
      <c r="L140" s="34"/>
      <c r="M140" s="32"/>
    </row>
    <row r="141" spans="1:13" ht="30.75" thickBot="1" x14ac:dyDescent="0.3">
      <c r="A141" s="90" t="s">
        <v>859</v>
      </c>
      <c r="B141" s="25" t="s">
        <v>860</v>
      </c>
      <c r="C141" s="93">
        <v>512.20000000000005</v>
      </c>
      <c r="D141" s="88">
        <f t="shared" si="1"/>
        <v>11096.576094599997</v>
      </c>
      <c r="E141" s="127" t="s">
        <v>22</v>
      </c>
      <c r="F141" s="128"/>
      <c r="H141" s="12"/>
      <c r="I141" s="88">
        <v>10721.329559999998</v>
      </c>
      <c r="L141" s="34"/>
      <c r="M141" s="32"/>
    </row>
    <row r="142" spans="1:13" ht="30.75" thickBot="1" x14ac:dyDescent="0.3">
      <c r="A142" s="90" t="s">
        <v>859</v>
      </c>
      <c r="B142" s="25" t="s">
        <v>860</v>
      </c>
      <c r="C142" s="93">
        <v>512.29999999999995</v>
      </c>
      <c r="D142" s="88">
        <f t="shared" si="1"/>
        <v>17015.424985935002</v>
      </c>
      <c r="E142" s="127" t="s">
        <v>22</v>
      </c>
      <c r="F142" s="128"/>
      <c r="H142" s="12"/>
      <c r="I142" s="88">
        <v>16440.024141000002</v>
      </c>
      <c r="L142" s="34"/>
      <c r="M142" s="32"/>
    </row>
    <row r="143" spans="1:13" ht="30.75" thickBot="1" x14ac:dyDescent="0.3">
      <c r="A143" s="90" t="s">
        <v>859</v>
      </c>
      <c r="B143" s="25" t="s">
        <v>860</v>
      </c>
      <c r="C143" s="93">
        <v>512.4</v>
      </c>
      <c r="D143" s="88">
        <f t="shared" si="1"/>
        <v>32356.913918669998</v>
      </c>
      <c r="E143" s="127" t="s">
        <v>22</v>
      </c>
      <c r="F143" s="128"/>
      <c r="H143" s="12"/>
      <c r="I143" s="88">
        <v>31262.718762</v>
      </c>
      <c r="L143" s="34"/>
      <c r="M143" s="32"/>
    </row>
    <row r="144" spans="1:13" ht="30.75" thickBot="1" x14ac:dyDescent="0.3">
      <c r="A144" s="90" t="s">
        <v>859</v>
      </c>
      <c r="B144" s="25" t="s">
        <v>861</v>
      </c>
      <c r="C144" s="93">
        <v>513.1</v>
      </c>
      <c r="D144" s="88">
        <f t="shared" si="1"/>
        <v>6845.5884885299993</v>
      </c>
      <c r="E144" s="127" t="s">
        <v>22</v>
      </c>
      <c r="F144" s="128"/>
      <c r="H144" s="12"/>
      <c r="I144" s="88">
        <v>6614.0951580000001</v>
      </c>
      <c r="L144" s="34"/>
      <c r="M144" s="32"/>
    </row>
    <row r="145" spans="1:13" ht="30.75" thickBot="1" x14ac:dyDescent="0.3">
      <c r="A145" s="90" t="s">
        <v>859</v>
      </c>
      <c r="B145" s="25" t="s">
        <v>861</v>
      </c>
      <c r="C145" s="93">
        <v>513.20000000000005</v>
      </c>
      <c r="D145" s="88">
        <f t="shared" ref="D145:D155" si="2">$I145*1.035</f>
        <v>8057.1672044549987</v>
      </c>
      <c r="E145" s="127" t="s">
        <v>22</v>
      </c>
      <c r="F145" s="128"/>
      <c r="H145" s="12"/>
      <c r="I145" s="88">
        <v>7784.7026129999995</v>
      </c>
      <c r="L145" s="34"/>
      <c r="M145" s="32"/>
    </row>
    <row r="146" spans="1:13" ht="30.75" thickBot="1" x14ac:dyDescent="0.3">
      <c r="A146" s="90" t="s">
        <v>859</v>
      </c>
      <c r="B146" s="25" t="s">
        <v>861</v>
      </c>
      <c r="C146" s="93">
        <v>513.29999999999995</v>
      </c>
      <c r="D146" s="88">
        <f t="shared" si="2"/>
        <v>14000.315167529996</v>
      </c>
      <c r="E146" s="127" t="s">
        <v>22</v>
      </c>
      <c r="F146" s="128"/>
      <c r="H146" s="12"/>
      <c r="I146" s="88">
        <v>13526.874557999998</v>
      </c>
      <c r="L146" s="34"/>
      <c r="M146" s="32"/>
    </row>
    <row r="147" spans="1:13" ht="30.75" thickBot="1" x14ac:dyDescent="0.3">
      <c r="A147" s="90" t="s">
        <v>859</v>
      </c>
      <c r="B147" s="25" t="s">
        <v>861</v>
      </c>
      <c r="C147" s="93">
        <v>513.4</v>
      </c>
      <c r="D147" s="88">
        <f t="shared" si="2"/>
        <v>26707.379739119999</v>
      </c>
      <c r="E147" s="127" t="s">
        <v>22</v>
      </c>
      <c r="F147" s="128"/>
      <c r="H147" s="12"/>
      <c r="I147" s="88">
        <v>25804.231631999999</v>
      </c>
      <c r="L147" s="34"/>
      <c r="M147" s="32"/>
    </row>
    <row r="148" spans="1:13" ht="30.75" thickBot="1" x14ac:dyDescent="0.3">
      <c r="A148" s="90" t="s">
        <v>859</v>
      </c>
      <c r="B148" s="25" t="s">
        <v>862</v>
      </c>
      <c r="C148" s="93">
        <v>519.1</v>
      </c>
      <c r="D148" s="88">
        <f t="shared" si="2"/>
        <v>4704.5702785499989</v>
      </c>
      <c r="E148" s="127" t="s">
        <v>22</v>
      </c>
      <c r="F148" s="128"/>
      <c r="H148" s="12"/>
      <c r="I148" s="88">
        <v>4545.4785299999994</v>
      </c>
      <c r="L148" s="34"/>
      <c r="M148" s="32"/>
    </row>
    <row r="149" spans="1:13" ht="30.75" thickBot="1" x14ac:dyDescent="0.3">
      <c r="A149" s="90" t="s">
        <v>859</v>
      </c>
      <c r="B149" s="25" t="s">
        <v>862</v>
      </c>
      <c r="C149" s="93">
        <v>519.20000000000005</v>
      </c>
      <c r="D149" s="88">
        <f t="shared" si="2"/>
        <v>6064.6433217749991</v>
      </c>
      <c r="E149" s="127" t="s">
        <v>22</v>
      </c>
      <c r="F149" s="128"/>
      <c r="H149" s="12"/>
      <c r="I149" s="88">
        <v>5859.5587649999998</v>
      </c>
      <c r="L149" s="34"/>
      <c r="M149" s="32"/>
    </row>
    <row r="150" spans="1:13" ht="30.75" thickBot="1" x14ac:dyDescent="0.3">
      <c r="A150" s="90" t="s">
        <v>859</v>
      </c>
      <c r="B150" s="25" t="s">
        <v>862</v>
      </c>
      <c r="C150" s="93">
        <v>519.29999999999995</v>
      </c>
      <c r="D150" s="88">
        <f t="shared" si="2"/>
        <v>13140.39801762</v>
      </c>
      <c r="E150" s="127" t="s">
        <v>22</v>
      </c>
      <c r="F150" s="128"/>
      <c r="H150" s="12"/>
      <c r="I150" s="88">
        <v>12696.036732</v>
      </c>
      <c r="L150" s="34"/>
      <c r="M150" s="32"/>
    </row>
    <row r="151" spans="1:13" ht="30.75" thickBot="1" x14ac:dyDescent="0.3">
      <c r="A151" s="90" t="s">
        <v>859</v>
      </c>
      <c r="B151" s="25" t="s">
        <v>862</v>
      </c>
      <c r="C151" s="93">
        <v>519.4</v>
      </c>
      <c r="D151" s="88">
        <f t="shared" si="2"/>
        <v>25410.754272104998</v>
      </c>
      <c r="E151" s="127" t="s">
        <v>22</v>
      </c>
      <c r="F151" s="128"/>
      <c r="H151" s="12"/>
      <c r="I151" s="88">
        <v>24551.453403</v>
      </c>
      <c r="L151" s="34"/>
      <c r="M151" s="32"/>
    </row>
    <row r="152" spans="1:13" ht="30.75" thickBot="1" x14ac:dyDescent="0.3">
      <c r="A152" s="92" t="s">
        <v>863</v>
      </c>
      <c r="B152" s="25" t="s">
        <v>864</v>
      </c>
      <c r="C152" s="93">
        <v>720.1</v>
      </c>
      <c r="D152" s="88">
        <f t="shared" si="2"/>
        <v>4439.9803862700001</v>
      </c>
      <c r="E152" s="127" t="s">
        <v>16</v>
      </c>
      <c r="F152" s="128"/>
      <c r="H152" s="12"/>
      <c r="I152" s="88">
        <v>4289.8361220000006</v>
      </c>
      <c r="L152" s="34"/>
      <c r="M152" s="32"/>
    </row>
    <row r="153" spans="1:13" ht="30.75" thickBot="1" x14ac:dyDescent="0.3">
      <c r="A153" s="92" t="s">
        <v>863</v>
      </c>
      <c r="B153" s="25" t="s">
        <v>864</v>
      </c>
      <c r="C153" s="93">
        <v>720.2</v>
      </c>
      <c r="D153" s="88">
        <f t="shared" si="2"/>
        <v>5937.7481693549998</v>
      </c>
      <c r="E153" s="127" t="s">
        <v>16</v>
      </c>
      <c r="F153" s="128"/>
      <c r="H153" s="12"/>
      <c r="I153" s="88">
        <v>5736.954753</v>
      </c>
      <c r="L153" s="34"/>
      <c r="M153" s="32"/>
    </row>
    <row r="154" spans="1:13" ht="30.75" thickBot="1" x14ac:dyDescent="0.3">
      <c r="A154" s="92" t="s">
        <v>863</v>
      </c>
      <c r="B154" s="25" t="s">
        <v>864</v>
      </c>
      <c r="C154" s="93">
        <v>720.3</v>
      </c>
      <c r="D154" s="88">
        <f t="shared" si="2"/>
        <v>9187.0740403649997</v>
      </c>
      <c r="E154" s="127" t="s">
        <v>16</v>
      </c>
      <c r="F154" s="128"/>
      <c r="H154" s="12"/>
      <c r="I154" s="88">
        <v>8876.4000390000001</v>
      </c>
      <c r="L154" s="34"/>
      <c r="M154" s="32"/>
    </row>
    <row r="155" spans="1:13" ht="30.75" thickBot="1" x14ac:dyDescent="0.3">
      <c r="A155" s="92" t="s">
        <v>863</v>
      </c>
      <c r="B155" s="25" t="s">
        <v>864</v>
      </c>
      <c r="C155" s="93">
        <v>720.4</v>
      </c>
      <c r="D155" s="88">
        <f t="shared" si="2"/>
        <v>17296.214259374996</v>
      </c>
      <c r="E155" s="127" t="s">
        <v>16</v>
      </c>
      <c r="F155" s="128"/>
      <c r="H155" s="12"/>
      <c r="I155" s="88">
        <v>16711.318124999998</v>
      </c>
      <c r="L155" s="34"/>
      <c r="M155" s="32"/>
    </row>
    <row r="156" spans="1:13" x14ac:dyDescent="0.25">
      <c r="A156" s="1"/>
      <c r="C156" s="39"/>
      <c r="D156" s="40"/>
      <c r="E156" s="41"/>
      <c r="F156" s="41"/>
      <c r="G156" s="41"/>
      <c r="H156" s="12"/>
      <c r="M156" s="32"/>
    </row>
    <row r="157" spans="1:13" ht="15.75" thickBot="1" x14ac:dyDescent="0.3">
      <c r="A157" s="1"/>
      <c r="C157"/>
      <c r="D157" s="42"/>
      <c r="E157" s="12"/>
      <c r="F157" s="12"/>
      <c r="G157" s="12"/>
      <c r="H157" s="12"/>
      <c r="M157" s="32"/>
    </row>
    <row r="158" spans="1:13" ht="15.75" thickBot="1" x14ac:dyDescent="0.3">
      <c r="A158" s="16" t="s">
        <v>61</v>
      </c>
      <c r="B158" s="87"/>
      <c r="C158" s="18"/>
      <c r="D158" s="18"/>
      <c r="E158" s="18"/>
      <c r="F158" s="18"/>
      <c r="G158" s="113"/>
      <c r="H158" s="12"/>
      <c r="J158" s="44"/>
      <c r="M158" s="32"/>
    </row>
    <row r="159" spans="1:13" ht="45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41"/>
      <c r="J159" s="44"/>
      <c r="K159" s="44"/>
      <c r="L159" s="44"/>
      <c r="M159" s="32"/>
    </row>
    <row r="160" spans="1:13" ht="30.75" thickBot="1" x14ac:dyDescent="0.3">
      <c r="A160" s="45" t="s">
        <v>67</v>
      </c>
      <c r="B160" s="68">
        <v>47562</v>
      </c>
      <c r="C160" s="27">
        <v>843.53</v>
      </c>
      <c r="D160" s="27">
        <v>640.66999999999996</v>
      </c>
      <c r="E160" s="48" t="s">
        <v>69</v>
      </c>
      <c r="F160" s="156" t="s">
        <v>69</v>
      </c>
      <c r="G160" s="145"/>
      <c r="H160" s="95"/>
      <c r="J160" s="44"/>
      <c r="K160" s="44"/>
      <c r="L160" s="44"/>
    </row>
    <row r="161" spans="1:13" ht="30.75" thickBot="1" x14ac:dyDescent="0.3">
      <c r="A161" s="45" t="s">
        <v>70</v>
      </c>
      <c r="B161" s="68">
        <v>49505</v>
      </c>
      <c r="C161" s="27" t="s">
        <v>1090</v>
      </c>
      <c r="D161" s="27">
        <v>344.66</v>
      </c>
      <c r="E161" s="48" t="s">
        <v>69</v>
      </c>
      <c r="F161" s="156" t="s">
        <v>69</v>
      </c>
      <c r="G161" s="145"/>
      <c r="H161" s="95"/>
      <c r="I161" s="44"/>
      <c r="J161" s="44"/>
      <c r="K161" s="44"/>
      <c r="L161" s="44"/>
      <c r="M161" s="32"/>
    </row>
    <row r="162" spans="1:13" ht="30.75" thickBot="1" x14ac:dyDescent="0.3">
      <c r="A162" s="45" t="s">
        <v>71</v>
      </c>
      <c r="B162" s="68">
        <v>29881</v>
      </c>
      <c r="C162" s="27" t="s">
        <v>1091</v>
      </c>
      <c r="D162" s="50" t="s">
        <v>72</v>
      </c>
      <c r="E162" s="48" t="s">
        <v>69</v>
      </c>
      <c r="F162" s="156" t="s">
        <v>69</v>
      </c>
      <c r="G162" s="145"/>
      <c r="H162" s="95"/>
      <c r="I162" s="44"/>
      <c r="J162" s="44"/>
      <c r="K162" s="44"/>
      <c r="L162" s="44"/>
      <c r="M162" s="32"/>
    </row>
    <row r="163" spans="1:13" ht="30.75" thickBot="1" x14ac:dyDescent="0.3">
      <c r="A163" s="51" t="s">
        <v>73</v>
      </c>
      <c r="B163" s="68">
        <v>29826</v>
      </c>
      <c r="C163" s="27" t="s">
        <v>1092</v>
      </c>
      <c r="D163" s="50" t="s">
        <v>72</v>
      </c>
      <c r="E163" s="48" t="s">
        <v>69</v>
      </c>
      <c r="F163" s="156" t="s">
        <v>69</v>
      </c>
      <c r="G163" s="145"/>
      <c r="H163" s="95"/>
      <c r="I163" s="44"/>
      <c r="J163" s="44"/>
      <c r="K163" s="44"/>
    </row>
    <row r="164" spans="1:13" ht="30.75" thickBot="1" x14ac:dyDescent="0.3">
      <c r="A164" s="45" t="s">
        <v>75</v>
      </c>
      <c r="B164" s="68">
        <v>45378</v>
      </c>
      <c r="C164" s="27" t="s">
        <v>1093</v>
      </c>
      <c r="D164" s="27">
        <v>196.65</v>
      </c>
      <c r="E164" s="48" t="s">
        <v>69</v>
      </c>
      <c r="F164" s="156" t="s">
        <v>69</v>
      </c>
      <c r="G164" s="145"/>
      <c r="H164" s="95"/>
      <c r="I164" s="44"/>
      <c r="J164" s="44"/>
    </row>
    <row r="165" spans="1:13" ht="30.75" thickBot="1" x14ac:dyDescent="0.3">
      <c r="A165" s="45" t="s">
        <v>76</v>
      </c>
      <c r="B165" s="68">
        <v>45380</v>
      </c>
      <c r="C165" s="27" t="s">
        <v>1094</v>
      </c>
      <c r="D165" s="27">
        <v>245.3</v>
      </c>
      <c r="E165" s="48" t="s">
        <v>69</v>
      </c>
      <c r="F165" s="156" t="s">
        <v>69</v>
      </c>
      <c r="G165" s="145"/>
      <c r="H165" s="95"/>
      <c r="I165" s="44"/>
      <c r="J165" s="44"/>
    </row>
    <row r="166" spans="1:13" ht="30.75" thickBot="1" x14ac:dyDescent="0.3">
      <c r="A166" s="24" t="s">
        <v>77</v>
      </c>
      <c r="B166" s="68">
        <v>45384</v>
      </c>
      <c r="C166" s="27" t="s">
        <v>1095</v>
      </c>
      <c r="D166" s="27">
        <v>257.72000000000003</v>
      </c>
      <c r="E166" s="48" t="s">
        <v>69</v>
      </c>
      <c r="F166" s="156" t="s">
        <v>69</v>
      </c>
      <c r="G166" s="145"/>
      <c r="H166" s="95"/>
      <c r="I166" s="44"/>
      <c r="J166" s="44"/>
    </row>
    <row r="167" spans="1:13" ht="30.75" thickBot="1" x14ac:dyDescent="0.3">
      <c r="A167" s="52" t="s">
        <v>78</v>
      </c>
      <c r="B167" s="68">
        <v>45385</v>
      </c>
      <c r="C167" s="27" t="s">
        <v>1096</v>
      </c>
      <c r="D167" s="27">
        <v>290.83999999999997</v>
      </c>
      <c r="E167" s="48" t="s">
        <v>69</v>
      </c>
      <c r="F167" s="156" t="s">
        <v>69</v>
      </c>
      <c r="G167" s="145"/>
      <c r="H167" s="95"/>
      <c r="I167" s="44"/>
      <c r="J167" s="44"/>
    </row>
    <row r="168" spans="1:13" ht="30.75" thickBot="1" x14ac:dyDescent="0.3">
      <c r="A168" s="45" t="s">
        <v>79</v>
      </c>
      <c r="B168" s="68">
        <v>43235</v>
      </c>
      <c r="C168" s="27" t="s">
        <v>1097</v>
      </c>
      <c r="D168" s="27">
        <v>135.59</v>
      </c>
      <c r="E168" s="48" t="s">
        <v>69</v>
      </c>
      <c r="F168" s="156" t="s">
        <v>69</v>
      </c>
      <c r="G168" s="145"/>
      <c r="H168" s="95"/>
      <c r="I168" s="44"/>
      <c r="J168" s="44"/>
    </row>
    <row r="169" spans="1:13" ht="30.75" thickBot="1" x14ac:dyDescent="0.3">
      <c r="A169" s="45" t="s">
        <v>80</v>
      </c>
      <c r="B169" s="68">
        <v>43239</v>
      </c>
      <c r="C169" s="27" t="s">
        <v>1098</v>
      </c>
      <c r="D169" s="27">
        <v>161.46</v>
      </c>
      <c r="E169" s="48" t="s">
        <v>69</v>
      </c>
      <c r="F169" s="156" t="s">
        <v>69</v>
      </c>
      <c r="G169" s="145"/>
      <c r="H169" s="95"/>
      <c r="I169" s="44"/>
      <c r="J169" s="44"/>
    </row>
    <row r="170" spans="1:13" ht="30.75" thickBot="1" x14ac:dyDescent="0.3">
      <c r="A170" s="45" t="s">
        <v>81</v>
      </c>
      <c r="B170" s="68">
        <v>66984</v>
      </c>
      <c r="C170" s="27" t="s">
        <v>1099</v>
      </c>
      <c r="D170" s="50" t="s">
        <v>72</v>
      </c>
      <c r="E170" s="48" t="s">
        <v>69</v>
      </c>
      <c r="F170" s="156" t="s">
        <v>69</v>
      </c>
      <c r="G170" s="145"/>
      <c r="H170" s="95"/>
      <c r="I170" s="44"/>
      <c r="J170" s="44"/>
    </row>
    <row r="171" spans="1:13" ht="30.75" thickBot="1" x14ac:dyDescent="0.3">
      <c r="A171" s="52" t="s">
        <v>82</v>
      </c>
      <c r="B171" s="68">
        <v>19083</v>
      </c>
      <c r="C171" s="27" t="s">
        <v>1100</v>
      </c>
      <c r="D171" s="50" t="s">
        <v>72</v>
      </c>
      <c r="E171" s="48" t="s">
        <v>69</v>
      </c>
      <c r="F171" s="156" t="s">
        <v>69</v>
      </c>
      <c r="G171" s="145"/>
      <c r="H171" s="95"/>
      <c r="I171" s="44"/>
      <c r="J171" s="44"/>
    </row>
    <row r="172" spans="1:13" ht="30.75" thickBot="1" x14ac:dyDescent="0.3">
      <c r="A172" s="45" t="s">
        <v>83</v>
      </c>
      <c r="B172" s="68">
        <v>19120</v>
      </c>
      <c r="C172" s="27" t="s">
        <v>1101</v>
      </c>
      <c r="D172" s="27">
        <v>188.37</v>
      </c>
      <c r="E172" s="48" t="s">
        <v>69</v>
      </c>
      <c r="F172" s="156" t="s">
        <v>69</v>
      </c>
      <c r="G172" s="145"/>
      <c r="H172" s="95"/>
      <c r="I172" s="44"/>
      <c r="J172" s="44"/>
    </row>
    <row r="173" spans="1:13" ht="30.75" thickBot="1" x14ac:dyDescent="0.3">
      <c r="A173" s="52" t="s">
        <v>84</v>
      </c>
      <c r="B173" s="68">
        <v>10005</v>
      </c>
      <c r="C173" s="27" t="s">
        <v>1102</v>
      </c>
      <c r="D173" s="27">
        <v>65.209999999999994</v>
      </c>
      <c r="E173" s="48" t="s">
        <v>69</v>
      </c>
      <c r="F173" s="156" t="s">
        <v>69</v>
      </c>
      <c r="G173" s="145"/>
      <c r="H173" s="95"/>
      <c r="I173" s="44"/>
      <c r="J173" s="44"/>
    </row>
    <row r="174" spans="1:13" ht="30.75" customHeight="1" thickBot="1" x14ac:dyDescent="0.3">
      <c r="A174" s="45" t="s">
        <v>85</v>
      </c>
      <c r="B174" s="68">
        <v>36430</v>
      </c>
      <c r="C174" s="27" t="s">
        <v>1103</v>
      </c>
      <c r="D174" s="48" t="s">
        <v>68</v>
      </c>
      <c r="E174" s="48" t="s">
        <v>68</v>
      </c>
      <c r="F174" s="156" t="s">
        <v>68</v>
      </c>
      <c r="G174" s="145"/>
      <c r="H174" s="95"/>
      <c r="I174" s="44"/>
      <c r="J174" s="44"/>
    </row>
    <row r="175" spans="1:13" ht="15.75" thickBot="1" x14ac:dyDescent="0.3">
      <c r="D175" s="53"/>
      <c r="F175" s="149"/>
    </row>
    <row r="176" spans="1:13" ht="15.75" thickBot="1" x14ac:dyDescent="0.3">
      <c r="A176" s="16" t="s">
        <v>86</v>
      </c>
      <c r="B176" s="87"/>
      <c r="C176" s="18"/>
      <c r="D176" s="54"/>
      <c r="E176" s="54"/>
      <c r="F176" s="55"/>
      <c r="G176" s="158"/>
    </row>
    <row r="177" spans="1:10" ht="30.75" thickBot="1" x14ac:dyDescent="0.3">
      <c r="A177" s="10" t="s">
        <v>8</v>
      </c>
      <c r="B177" s="10" t="s">
        <v>62</v>
      </c>
      <c r="C177" s="10" t="s">
        <v>63</v>
      </c>
      <c r="D177" s="96" t="s">
        <v>64</v>
      </c>
      <c r="E177" s="10" t="s">
        <v>65</v>
      </c>
      <c r="F177" s="129" t="s">
        <v>87</v>
      </c>
      <c r="G177" s="112"/>
    </row>
    <row r="178" spans="1:10" ht="30.75" thickBot="1" x14ac:dyDescent="0.3">
      <c r="A178" s="56" t="s">
        <v>88</v>
      </c>
      <c r="B178" s="97">
        <v>93454</v>
      </c>
      <c r="C178" s="88">
        <f t="shared" ref="C178:C181" si="3">$I178*1.035</f>
        <v>843.31799999999998</v>
      </c>
      <c r="D178" s="58" t="s">
        <v>72</v>
      </c>
      <c r="E178" s="59" t="s">
        <v>89</v>
      </c>
      <c r="F178" s="157" t="s">
        <v>89</v>
      </c>
      <c r="G178" s="131"/>
      <c r="I178" s="47">
        <v>814.80000000000007</v>
      </c>
      <c r="J178" s="44"/>
    </row>
    <row r="179" spans="1:10" ht="30.75" thickBot="1" x14ac:dyDescent="0.3">
      <c r="A179" s="56" t="s">
        <v>90</v>
      </c>
      <c r="B179" s="97">
        <v>93458</v>
      </c>
      <c r="C179" s="88">
        <f t="shared" si="3"/>
        <v>843.31799999999998</v>
      </c>
      <c r="D179" s="58" t="s">
        <v>72</v>
      </c>
      <c r="E179" s="59" t="s">
        <v>89</v>
      </c>
      <c r="F179" s="157" t="s">
        <v>89</v>
      </c>
      <c r="G179" s="131"/>
      <c r="I179" s="47">
        <v>814.80000000000007</v>
      </c>
      <c r="J179" s="44"/>
    </row>
    <row r="180" spans="1:10" ht="45.75" thickBot="1" x14ac:dyDescent="0.3">
      <c r="A180" s="56" t="s">
        <v>91</v>
      </c>
      <c r="B180" s="97">
        <v>93459</v>
      </c>
      <c r="C180" s="88">
        <f t="shared" si="3"/>
        <v>843.31799999999998</v>
      </c>
      <c r="D180" s="58" t="s">
        <v>72</v>
      </c>
      <c r="E180" s="59" t="s">
        <v>89</v>
      </c>
      <c r="F180" s="157" t="s">
        <v>89</v>
      </c>
      <c r="G180" s="131"/>
      <c r="I180" s="47">
        <v>814.80000000000007</v>
      </c>
      <c r="J180" s="44"/>
    </row>
    <row r="181" spans="1:10" ht="30.75" thickBot="1" x14ac:dyDescent="0.3">
      <c r="A181" s="56" t="s">
        <v>92</v>
      </c>
      <c r="B181" s="97">
        <v>93460</v>
      </c>
      <c r="C181" s="88">
        <f t="shared" si="3"/>
        <v>843.31799999999998</v>
      </c>
      <c r="D181" s="58" t="s">
        <v>72</v>
      </c>
      <c r="E181" s="59" t="s">
        <v>89</v>
      </c>
      <c r="F181" s="157" t="s">
        <v>89</v>
      </c>
      <c r="G181" s="131"/>
      <c r="I181" s="47">
        <v>814.80000000000007</v>
      </c>
      <c r="J181" s="44"/>
    </row>
    <row r="182" spans="1:10" ht="30.75" thickBot="1" x14ac:dyDescent="0.3">
      <c r="A182" s="56" t="s">
        <v>93</v>
      </c>
      <c r="B182" s="97" t="s">
        <v>94</v>
      </c>
      <c r="C182" s="27" t="s">
        <v>68</v>
      </c>
      <c r="D182" s="58" t="s">
        <v>72</v>
      </c>
      <c r="E182" s="59" t="s">
        <v>89</v>
      </c>
      <c r="F182" s="157" t="s">
        <v>89</v>
      </c>
      <c r="G182" s="131"/>
      <c r="I182" s="44"/>
      <c r="J182" s="44"/>
    </row>
    <row r="183" spans="1:10" x14ac:dyDescent="0.25">
      <c r="D183" s="40"/>
      <c r="F183" s="141"/>
    </row>
    <row r="184" spans="1:10" ht="15.75" thickBot="1" x14ac:dyDescent="0.3">
      <c r="A184"/>
      <c r="C184"/>
      <c r="D184" s="32"/>
      <c r="F184" s="138"/>
    </row>
    <row r="185" spans="1:10" ht="15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12"/>
      <c r="I185" s="98"/>
      <c r="J185" s="11"/>
    </row>
    <row r="186" spans="1:10" ht="15.75" thickBot="1" x14ac:dyDescent="0.3">
      <c r="A186" s="60" t="s">
        <v>98</v>
      </c>
      <c r="B186" s="87"/>
      <c r="C186" s="18"/>
      <c r="D186" s="18"/>
      <c r="E186" s="18"/>
      <c r="F186" s="18"/>
      <c r="G186" s="113"/>
    </row>
    <row r="187" spans="1:10" ht="15.75" thickBot="1" x14ac:dyDescent="0.3">
      <c r="A187" s="61" t="s">
        <v>99</v>
      </c>
      <c r="B187" s="25" t="s">
        <v>100</v>
      </c>
      <c r="C187" s="62">
        <v>82043</v>
      </c>
      <c r="D187" s="78">
        <f t="shared" ref="D187:D250" si="4">$I187*1.035</f>
        <v>8.2799999999999994</v>
      </c>
      <c r="E187" s="62" t="s">
        <v>16</v>
      </c>
      <c r="F187" s="130" t="s">
        <v>68</v>
      </c>
      <c r="G187" s="131"/>
      <c r="I187" s="70">
        <v>8</v>
      </c>
    </row>
    <row r="188" spans="1:10" ht="15.75" thickBot="1" x14ac:dyDescent="0.3">
      <c r="A188" s="61" t="s">
        <v>102</v>
      </c>
      <c r="B188" s="25" t="s">
        <v>103</v>
      </c>
      <c r="C188" s="62">
        <v>82009</v>
      </c>
      <c r="D188" s="78">
        <f t="shared" si="4"/>
        <v>5.4544499999999996</v>
      </c>
      <c r="E188" s="62" t="s">
        <v>16</v>
      </c>
      <c r="F188" s="130" t="s">
        <v>68</v>
      </c>
      <c r="G188" s="131"/>
      <c r="I188" s="70">
        <v>5.27</v>
      </c>
    </row>
    <row r="189" spans="1:10" ht="15.75" thickBot="1" x14ac:dyDescent="0.3">
      <c r="A189" s="61" t="s">
        <v>104</v>
      </c>
      <c r="B189" s="25" t="s">
        <v>105</v>
      </c>
      <c r="C189" s="26">
        <v>87070</v>
      </c>
      <c r="D189" s="78">
        <f t="shared" si="4"/>
        <v>7.1414999999999997</v>
      </c>
      <c r="E189" s="27" t="s">
        <v>16</v>
      </c>
      <c r="F189" s="130" t="s">
        <v>68</v>
      </c>
      <c r="G189" s="131"/>
      <c r="I189" s="70">
        <v>6.9</v>
      </c>
    </row>
    <row r="190" spans="1:10" ht="15.75" thickBot="1" x14ac:dyDescent="0.3">
      <c r="A190" s="61" t="s">
        <v>106</v>
      </c>
      <c r="B190" s="25" t="s">
        <v>107</v>
      </c>
      <c r="C190" s="62">
        <v>84460</v>
      </c>
      <c r="D190" s="78">
        <f t="shared" si="4"/>
        <v>7.452</v>
      </c>
      <c r="E190" s="62" t="s">
        <v>16</v>
      </c>
      <c r="F190" s="130" t="s">
        <v>68</v>
      </c>
      <c r="G190" s="131"/>
      <c r="I190" s="70">
        <v>7.2</v>
      </c>
    </row>
    <row r="191" spans="1:10" ht="15.75" thickBot="1" x14ac:dyDescent="0.3">
      <c r="A191" s="61" t="s">
        <v>108</v>
      </c>
      <c r="B191" s="25" t="s">
        <v>109</v>
      </c>
      <c r="C191" s="62">
        <v>82105</v>
      </c>
      <c r="D191" s="78">
        <f t="shared" si="4"/>
        <v>20.7</v>
      </c>
      <c r="E191" s="62" t="s">
        <v>16</v>
      </c>
      <c r="F191" s="130" t="s">
        <v>68</v>
      </c>
      <c r="G191" s="131"/>
      <c r="I191" s="70">
        <v>20</v>
      </c>
    </row>
    <row r="192" spans="1:10" ht="15.75" thickBot="1" x14ac:dyDescent="0.3">
      <c r="A192" s="61" t="s">
        <v>110</v>
      </c>
      <c r="B192" s="25" t="s">
        <v>111</v>
      </c>
      <c r="C192" s="62">
        <v>82140</v>
      </c>
      <c r="D192" s="78">
        <f t="shared" si="4"/>
        <v>5.1749999999999998</v>
      </c>
      <c r="E192" s="62" t="s">
        <v>16</v>
      </c>
      <c r="F192" s="130" t="s">
        <v>68</v>
      </c>
      <c r="G192" s="131"/>
      <c r="I192" s="70">
        <v>5</v>
      </c>
    </row>
    <row r="193" spans="1:9" ht="15.75" thickBot="1" x14ac:dyDescent="0.3">
      <c r="A193" s="61" t="s">
        <v>112</v>
      </c>
      <c r="B193" s="25" t="s">
        <v>113</v>
      </c>
      <c r="C193" s="62">
        <v>82150</v>
      </c>
      <c r="D193" s="78">
        <f t="shared" si="4"/>
        <v>5.1749999999999998</v>
      </c>
      <c r="E193" s="62" t="s">
        <v>16</v>
      </c>
      <c r="F193" s="130" t="s">
        <v>68</v>
      </c>
      <c r="G193" s="131"/>
      <c r="I193" s="70">
        <v>5</v>
      </c>
    </row>
    <row r="194" spans="1:9" ht="15.75" thickBot="1" x14ac:dyDescent="0.3">
      <c r="A194" s="61" t="s">
        <v>114</v>
      </c>
      <c r="B194" s="25" t="s">
        <v>115</v>
      </c>
      <c r="C194" s="62">
        <v>82157</v>
      </c>
      <c r="D194" s="78">
        <f t="shared" si="4"/>
        <v>25.874999999999996</v>
      </c>
      <c r="E194" s="62" t="s">
        <v>16</v>
      </c>
      <c r="F194" s="130" t="s">
        <v>68</v>
      </c>
      <c r="G194" s="131"/>
      <c r="I194" s="70">
        <v>25</v>
      </c>
    </row>
    <row r="195" spans="1:9" ht="15.75" thickBot="1" x14ac:dyDescent="0.3">
      <c r="A195" s="61" t="s">
        <v>116</v>
      </c>
      <c r="B195" s="25" t="s">
        <v>117</v>
      </c>
      <c r="C195" s="62">
        <v>82164</v>
      </c>
      <c r="D195" s="78">
        <f t="shared" si="4"/>
        <v>20.87595</v>
      </c>
      <c r="E195" s="62" t="s">
        <v>16</v>
      </c>
      <c r="F195" s="130" t="s">
        <v>68</v>
      </c>
      <c r="G195" s="131"/>
      <c r="I195" s="70">
        <v>20.170000000000002</v>
      </c>
    </row>
    <row r="196" spans="1:9" ht="15.75" thickBot="1" x14ac:dyDescent="0.3">
      <c r="A196" s="61" t="s">
        <v>118</v>
      </c>
      <c r="B196" s="25" t="s">
        <v>119</v>
      </c>
      <c r="C196" s="62">
        <v>86038</v>
      </c>
      <c r="D196" s="78">
        <f t="shared" si="4"/>
        <v>15.524999999999999</v>
      </c>
      <c r="E196" s="62" t="s">
        <v>16</v>
      </c>
      <c r="F196" s="130" t="s">
        <v>68</v>
      </c>
      <c r="G196" s="131"/>
      <c r="I196" s="70">
        <v>15</v>
      </c>
    </row>
    <row r="197" spans="1:9" ht="15.75" thickBot="1" x14ac:dyDescent="0.3">
      <c r="A197" s="61" t="s">
        <v>120</v>
      </c>
      <c r="B197" s="25" t="s">
        <v>121</v>
      </c>
      <c r="C197" s="62">
        <v>86039</v>
      </c>
      <c r="D197" s="78">
        <f t="shared" si="4"/>
        <v>15.524999999999999</v>
      </c>
      <c r="E197" s="62" t="s">
        <v>16</v>
      </c>
      <c r="F197" s="130" t="s">
        <v>68</v>
      </c>
      <c r="G197" s="131"/>
      <c r="I197" s="70">
        <v>15</v>
      </c>
    </row>
    <row r="198" spans="1:9" ht="15.75" thickBot="1" x14ac:dyDescent="0.3">
      <c r="A198" s="61" t="s">
        <v>122</v>
      </c>
      <c r="B198" s="25" t="s">
        <v>123</v>
      </c>
      <c r="C198" s="62">
        <v>84075</v>
      </c>
      <c r="D198" s="78">
        <f t="shared" si="4"/>
        <v>6.5929499999999992</v>
      </c>
      <c r="E198" s="62" t="s">
        <v>16</v>
      </c>
      <c r="F198" s="130" t="s">
        <v>68</v>
      </c>
      <c r="G198" s="131"/>
      <c r="I198" s="70">
        <v>6.37</v>
      </c>
    </row>
    <row r="199" spans="1:9" ht="15.75" thickBot="1" x14ac:dyDescent="0.3">
      <c r="A199" s="61" t="s">
        <v>124</v>
      </c>
      <c r="B199" s="25" t="s">
        <v>125</v>
      </c>
      <c r="C199" s="62">
        <v>82784</v>
      </c>
      <c r="D199" s="78">
        <f t="shared" si="4"/>
        <v>13.299749999999998</v>
      </c>
      <c r="E199" s="62" t="s">
        <v>16</v>
      </c>
      <c r="F199" s="130" t="s">
        <v>68</v>
      </c>
      <c r="G199" s="131"/>
      <c r="I199" s="70">
        <v>12.85</v>
      </c>
    </row>
    <row r="200" spans="1:9" ht="15.75" thickBot="1" x14ac:dyDescent="0.3">
      <c r="A200" s="61" t="s">
        <v>126</v>
      </c>
      <c r="B200" s="25" t="s">
        <v>127</v>
      </c>
      <c r="C200" s="62">
        <v>84550</v>
      </c>
      <c r="D200" s="78">
        <f t="shared" si="4"/>
        <v>6.4584000000000001</v>
      </c>
      <c r="E200" s="62" t="s">
        <v>16</v>
      </c>
      <c r="F200" s="130" t="s">
        <v>68</v>
      </c>
      <c r="G200" s="131"/>
      <c r="I200" s="70">
        <v>6.24</v>
      </c>
    </row>
    <row r="201" spans="1:9" ht="15.75" thickBot="1" x14ac:dyDescent="0.3">
      <c r="A201" s="61" t="s">
        <v>128</v>
      </c>
      <c r="B201" s="25" t="s">
        <v>129</v>
      </c>
      <c r="C201" s="62">
        <v>84402</v>
      </c>
      <c r="D201" s="78">
        <f t="shared" si="4"/>
        <v>27.944999999999997</v>
      </c>
      <c r="E201" s="62" t="s">
        <v>16</v>
      </c>
      <c r="F201" s="130" t="s">
        <v>68</v>
      </c>
      <c r="G201" s="131"/>
      <c r="I201" s="70">
        <v>27</v>
      </c>
    </row>
    <row r="202" spans="1:9" ht="15.75" thickBot="1" x14ac:dyDescent="0.3">
      <c r="A202" s="61" t="s">
        <v>130</v>
      </c>
      <c r="B202" s="25" t="s">
        <v>131</v>
      </c>
      <c r="C202" s="62">
        <v>84439</v>
      </c>
      <c r="D202" s="78">
        <f t="shared" si="4"/>
        <v>8.2799999999999994</v>
      </c>
      <c r="E202" s="62" t="s">
        <v>16</v>
      </c>
      <c r="F202" s="130" t="s">
        <v>68</v>
      </c>
      <c r="G202" s="131"/>
      <c r="I202" s="70">
        <v>8</v>
      </c>
    </row>
    <row r="203" spans="1:9" ht="15.75" thickBot="1" x14ac:dyDescent="0.3">
      <c r="A203" s="61" t="s">
        <v>132</v>
      </c>
      <c r="B203" s="25" t="s">
        <v>133</v>
      </c>
      <c r="C203" s="62">
        <v>83970</v>
      </c>
      <c r="D203" s="78">
        <f t="shared" si="4"/>
        <v>43.987499999999997</v>
      </c>
      <c r="E203" s="62" t="s">
        <v>16</v>
      </c>
      <c r="F203" s="130" t="s">
        <v>68</v>
      </c>
      <c r="G203" s="131"/>
      <c r="I203" s="70">
        <v>42.5</v>
      </c>
    </row>
    <row r="204" spans="1:9" ht="15.75" thickBot="1" x14ac:dyDescent="0.3">
      <c r="A204" s="61" t="s">
        <v>134</v>
      </c>
      <c r="B204" s="25" t="s">
        <v>135</v>
      </c>
      <c r="C204" s="62">
        <v>84100</v>
      </c>
      <c r="D204" s="78">
        <f t="shared" si="4"/>
        <v>6.7792499999999993</v>
      </c>
      <c r="E204" s="62" t="s">
        <v>16</v>
      </c>
      <c r="F204" s="130" t="s">
        <v>68</v>
      </c>
      <c r="G204" s="131"/>
      <c r="I204" s="70">
        <v>6.55</v>
      </c>
    </row>
    <row r="205" spans="1:9" ht="15.75" thickBot="1" x14ac:dyDescent="0.3">
      <c r="A205" s="61" t="s">
        <v>136</v>
      </c>
      <c r="B205" s="25" t="s">
        <v>137</v>
      </c>
      <c r="C205" s="62">
        <v>84134</v>
      </c>
      <c r="D205" s="78">
        <f t="shared" si="4"/>
        <v>20.865599999999997</v>
      </c>
      <c r="E205" s="62" t="s">
        <v>16</v>
      </c>
      <c r="F205" s="130" t="s">
        <v>68</v>
      </c>
      <c r="G205" s="131"/>
      <c r="I205" s="70">
        <v>20.16</v>
      </c>
    </row>
    <row r="206" spans="1:9" ht="15.75" thickBot="1" x14ac:dyDescent="0.3">
      <c r="A206" s="61" t="s">
        <v>138</v>
      </c>
      <c r="B206" s="25" t="s">
        <v>139</v>
      </c>
      <c r="C206" s="62">
        <v>84144</v>
      </c>
      <c r="D206" s="78">
        <f t="shared" si="4"/>
        <v>17.594999999999999</v>
      </c>
      <c r="E206" s="62" t="s">
        <v>16</v>
      </c>
      <c r="F206" s="130" t="s">
        <v>68</v>
      </c>
      <c r="G206" s="131"/>
      <c r="I206" s="70">
        <v>17</v>
      </c>
    </row>
    <row r="207" spans="1:9" ht="15.75" thickBot="1" x14ac:dyDescent="0.3">
      <c r="A207" s="61" t="s">
        <v>140</v>
      </c>
      <c r="B207" s="25" t="s">
        <v>141</v>
      </c>
      <c r="C207" s="62">
        <v>84146</v>
      </c>
      <c r="D207" s="78">
        <f t="shared" si="4"/>
        <v>24.839999999999996</v>
      </c>
      <c r="E207" s="62" t="s">
        <v>16</v>
      </c>
      <c r="F207" s="130" t="s">
        <v>68</v>
      </c>
      <c r="G207" s="131"/>
      <c r="I207" s="70">
        <v>24</v>
      </c>
    </row>
    <row r="208" spans="1:9" ht="15.75" thickBot="1" x14ac:dyDescent="0.3">
      <c r="A208" s="61" t="s">
        <v>142</v>
      </c>
      <c r="B208" s="25" t="s">
        <v>143</v>
      </c>
      <c r="C208" s="62">
        <v>84157</v>
      </c>
      <c r="D208" s="78">
        <f t="shared" si="4"/>
        <v>4.2434999999999992</v>
      </c>
      <c r="E208" s="62" t="s">
        <v>16</v>
      </c>
      <c r="F208" s="130" t="s">
        <v>68</v>
      </c>
      <c r="G208" s="131"/>
      <c r="I208" s="70">
        <v>4.0999999999999996</v>
      </c>
    </row>
    <row r="209" spans="1:9" ht="15.75" thickBot="1" x14ac:dyDescent="0.3">
      <c r="A209" s="61" t="s">
        <v>144</v>
      </c>
      <c r="B209" s="25" t="s">
        <v>145</v>
      </c>
      <c r="C209" s="62">
        <v>84155</v>
      </c>
      <c r="D209" s="78">
        <f t="shared" si="4"/>
        <v>4.8334499999999991</v>
      </c>
      <c r="E209" s="62" t="s">
        <v>16</v>
      </c>
      <c r="F209" s="130" t="s">
        <v>68</v>
      </c>
      <c r="G209" s="131"/>
      <c r="I209" s="70">
        <v>4.67</v>
      </c>
    </row>
    <row r="210" spans="1:9" ht="15.75" thickBot="1" x14ac:dyDescent="0.3">
      <c r="A210" s="61" t="s">
        <v>146</v>
      </c>
      <c r="B210" s="25" t="s">
        <v>147</v>
      </c>
      <c r="C210" s="62">
        <v>84156</v>
      </c>
      <c r="D210" s="78">
        <f t="shared" si="4"/>
        <v>4.2434999999999992</v>
      </c>
      <c r="E210" s="62" t="s">
        <v>16</v>
      </c>
      <c r="F210" s="130" t="s">
        <v>68</v>
      </c>
      <c r="G210" s="131"/>
      <c r="I210" s="70">
        <v>4.0999999999999996</v>
      </c>
    </row>
    <row r="211" spans="1:9" ht="15.75" thickBot="1" x14ac:dyDescent="0.3">
      <c r="A211" s="61" t="s">
        <v>148</v>
      </c>
      <c r="B211" s="25" t="s">
        <v>149</v>
      </c>
      <c r="C211" s="62">
        <v>84154</v>
      </c>
      <c r="D211" s="78">
        <f t="shared" si="4"/>
        <v>21.0519</v>
      </c>
      <c r="E211" s="62" t="s">
        <v>22</v>
      </c>
      <c r="F211" s="130" t="s">
        <v>68</v>
      </c>
      <c r="G211" s="131"/>
      <c r="I211" s="70">
        <v>20.34</v>
      </c>
    </row>
    <row r="212" spans="1:9" ht="15.75" thickBot="1" x14ac:dyDescent="0.3">
      <c r="A212" s="61" t="s">
        <v>150</v>
      </c>
      <c r="B212" s="25" t="s">
        <v>151</v>
      </c>
      <c r="C212" s="62">
        <v>84153</v>
      </c>
      <c r="D212" s="78">
        <f t="shared" si="4"/>
        <v>25.212599999999998</v>
      </c>
      <c r="E212" s="62" t="s">
        <v>22</v>
      </c>
      <c r="F212" s="130" t="s">
        <v>68</v>
      </c>
      <c r="G212" s="131"/>
      <c r="I212" s="70">
        <v>24.36</v>
      </c>
    </row>
    <row r="213" spans="1:9" ht="15.75" thickBot="1" x14ac:dyDescent="0.3">
      <c r="A213" s="61" t="s">
        <v>152</v>
      </c>
      <c r="B213" s="25" t="s">
        <v>153</v>
      </c>
      <c r="C213" s="62">
        <v>84132</v>
      </c>
      <c r="D213" s="78">
        <f t="shared" si="4"/>
        <v>6.5618999999999996</v>
      </c>
      <c r="E213" s="62" t="s">
        <v>16</v>
      </c>
      <c r="F213" s="130" t="s">
        <v>68</v>
      </c>
      <c r="G213" s="131"/>
      <c r="I213" s="70">
        <v>6.34</v>
      </c>
    </row>
    <row r="214" spans="1:9" ht="15.75" thickBot="1" x14ac:dyDescent="0.3">
      <c r="A214" s="61" t="s">
        <v>154</v>
      </c>
      <c r="B214" s="25" t="s">
        <v>155</v>
      </c>
      <c r="C214" s="62">
        <v>84295</v>
      </c>
      <c r="D214" s="78">
        <f t="shared" si="4"/>
        <v>6.7274999999999991</v>
      </c>
      <c r="E214" s="62" t="s">
        <v>16</v>
      </c>
      <c r="F214" s="130" t="s">
        <v>68</v>
      </c>
      <c r="G214" s="131"/>
      <c r="I214" s="70">
        <v>6.5</v>
      </c>
    </row>
    <row r="215" spans="1:9" ht="15.75" thickBot="1" x14ac:dyDescent="0.3">
      <c r="A215" s="61" t="s">
        <v>156</v>
      </c>
      <c r="B215" s="25" t="s">
        <v>157</v>
      </c>
      <c r="C215" s="62">
        <v>84432</v>
      </c>
      <c r="D215" s="78">
        <f t="shared" si="4"/>
        <v>22.521599999999999</v>
      </c>
      <c r="E215" s="62" t="s">
        <v>16</v>
      </c>
      <c r="F215" s="130" t="s">
        <v>68</v>
      </c>
      <c r="G215" s="131"/>
      <c r="I215" s="70">
        <v>21.76</v>
      </c>
    </row>
    <row r="216" spans="1:9" ht="15.75" thickBot="1" x14ac:dyDescent="0.3">
      <c r="A216" s="61" t="s">
        <v>158</v>
      </c>
      <c r="B216" s="25" t="s">
        <v>159</v>
      </c>
      <c r="C216" s="62">
        <v>84479</v>
      </c>
      <c r="D216" s="78">
        <f t="shared" si="4"/>
        <v>9.2632499999999993</v>
      </c>
      <c r="E216" s="62" t="s">
        <v>16</v>
      </c>
      <c r="F216" s="130" t="s">
        <v>68</v>
      </c>
      <c r="G216" s="131"/>
      <c r="I216" s="70">
        <v>8.9499999999999993</v>
      </c>
    </row>
    <row r="217" spans="1:9" ht="15.75" thickBot="1" x14ac:dyDescent="0.3">
      <c r="A217" s="61" t="s">
        <v>160</v>
      </c>
      <c r="B217" s="25" t="s">
        <v>161</v>
      </c>
      <c r="C217" s="62">
        <v>84403</v>
      </c>
      <c r="D217" s="78">
        <f t="shared" si="4"/>
        <v>27.944999999999997</v>
      </c>
      <c r="E217" s="62" t="s">
        <v>16</v>
      </c>
      <c r="F217" s="130" t="s">
        <v>68</v>
      </c>
      <c r="G217" s="131"/>
      <c r="I217" s="70">
        <v>27</v>
      </c>
    </row>
    <row r="218" spans="1:9" ht="15.75" thickBot="1" x14ac:dyDescent="0.3">
      <c r="A218" s="61" t="s">
        <v>162</v>
      </c>
      <c r="B218" s="25" t="s">
        <v>163</v>
      </c>
      <c r="C218" s="62">
        <v>84436</v>
      </c>
      <c r="D218" s="78">
        <f t="shared" si="4"/>
        <v>9.8324999999999996</v>
      </c>
      <c r="E218" s="62" t="s">
        <v>16</v>
      </c>
      <c r="F218" s="130" t="s">
        <v>68</v>
      </c>
      <c r="G218" s="131"/>
      <c r="I218" s="70">
        <v>9.5</v>
      </c>
    </row>
    <row r="219" spans="1:9" ht="15.75" thickBot="1" x14ac:dyDescent="0.3">
      <c r="A219" s="61" t="s">
        <v>164</v>
      </c>
      <c r="B219" s="25" t="s">
        <v>165</v>
      </c>
      <c r="C219" s="62">
        <v>84466</v>
      </c>
      <c r="D219" s="78">
        <f t="shared" si="4"/>
        <v>17.594999999999999</v>
      </c>
      <c r="E219" s="62" t="s">
        <v>16</v>
      </c>
      <c r="F219" s="130" t="s">
        <v>68</v>
      </c>
      <c r="G219" s="131"/>
      <c r="I219" s="70">
        <v>17</v>
      </c>
    </row>
    <row r="220" spans="1:9" ht="15.75" thickBot="1" x14ac:dyDescent="0.3">
      <c r="A220" s="61" t="s">
        <v>166</v>
      </c>
      <c r="B220" s="25" t="s">
        <v>167</v>
      </c>
      <c r="C220" s="62">
        <v>84520</v>
      </c>
      <c r="D220" s="78">
        <f t="shared" si="4"/>
        <v>5.6303999999999998</v>
      </c>
      <c r="E220" s="62" t="s">
        <v>16</v>
      </c>
      <c r="F220" s="130" t="s">
        <v>68</v>
      </c>
      <c r="G220" s="131"/>
      <c r="I220" s="70">
        <v>5.44</v>
      </c>
    </row>
    <row r="221" spans="1:9" ht="15.75" thickBot="1" x14ac:dyDescent="0.3">
      <c r="A221" s="61" t="s">
        <v>168</v>
      </c>
      <c r="B221" s="25" t="s">
        <v>169</v>
      </c>
      <c r="C221" s="62">
        <v>84425</v>
      </c>
      <c r="D221" s="78">
        <f t="shared" si="4"/>
        <v>7.2449999999999992</v>
      </c>
      <c r="E221" s="62" t="s">
        <v>16</v>
      </c>
      <c r="F221" s="130" t="s">
        <v>68</v>
      </c>
      <c r="G221" s="131"/>
      <c r="I221" s="70">
        <v>7</v>
      </c>
    </row>
    <row r="222" spans="1:9" ht="15.75" thickBot="1" x14ac:dyDescent="0.3">
      <c r="A222" s="61" t="s">
        <v>170</v>
      </c>
      <c r="B222" s="25" t="s">
        <v>171</v>
      </c>
      <c r="C222" s="62">
        <v>84443</v>
      </c>
      <c r="D222" s="78">
        <f t="shared" si="4"/>
        <v>24.022349999999999</v>
      </c>
      <c r="E222" s="62" t="s">
        <v>22</v>
      </c>
      <c r="F222" s="130" t="s">
        <v>68</v>
      </c>
      <c r="G222" s="131"/>
      <c r="I222" s="70">
        <v>23.21</v>
      </c>
    </row>
    <row r="223" spans="1:9" ht="15.75" thickBot="1" x14ac:dyDescent="0.3">
      <c r="A223" s="61" t="s">
        <v>172</v>
      </c>
      <c r="B223" s="25" t="s">
        <v>173</v>
      </c>
      <c r="C223" s="62">
        <v>84480</v>
      </c>
      <c r="D223" s="78">
        <f t="shared" si="4"/>
        <v>8.2799999999999994</v>
      </c>
      <c r="E223" s="62" t="s">
        <v>16</v>
      </c>
      <c r="F223" s="130" t="s">
        <v>68</v>
      </c>
      <c r="G223" s="131"/>
      <c r="I223" s="70">
        <v>8</v>
      </c>
    </row>
    <row r="224" spans="1:9" ht="15.75" thickBot="1" x14ac:dyDescent="0.3">
      <c r="A224" s="61" t="s">
        <v>174</v>
      </c>
      <c r="B224" s="25" t="s">
        <v>175</v>
      </c>
      <c r="C224" s="62">
        <v>80048</v>
      </c>
      <c r="D224" s="78">
        <f t="shared" si="4"/>
        <v>9.687599999999998</v>
      </c>
      <c r="E224" s="62" t="s">
        <v>22</v>
      </c>
      <c r="F224" s="130" t="s">
        <v>68</v>
      </c>
      <c r="G224" s="131"/>
      <c r="I224" s="70">
        <v>9.36</v>
      </c>
    </row>
    <row r="225" spans="1:9" ht="15.75" thickBot="1" x14ac:dyDescent="0.3">
      <c r="A225" s="61" t="s">
        <v>176</v>
      </c>
      <c r="B225" s="25" t="s">
        <v>177</v>
      </c>
      <c r="C225" s="62">
        <v>82248</v>
      </c>
      <c r="D225" s="78">
        <f t="shared" si="4"/>
        <v>7.1725499999999993</v>
      </c>
      <c r="E225" s="62" t="s">
        <v>16</v>
      </c>
      <c r="F225" s="130" t="s">
        <v>68</v>
      </c>
      <c r="G225" s="131"/>
      <c r="I225" s="70">
        <v>6.93</v>
      </c>
    </row>
    <row r="226" spans="1:9" ht="15.75" thickBot="1" x14ac:dyDescent="0.3">
      <c r="A226" s="61" t="s">
        <v>178</v>
      </c>
      <c r="B226" s="25" t="s">
        <v>179</v>
      </c>
      <c r="C226" s="62">
        <v>82247</v>
      </c>
      <c r="D226" s="78">
        <f t="shared" si="4"/>
        <v>7.1725499999999993</v>
      </c>
      <c r="E226" s="62" t="s">
        <v>16</v>
      </c>
      <c r="F226" s="130" t="s">
        <v>68</v>
      </c>
      <c r="G226" s="131"/>
      <c r="I226" s="70">
        <v>6.93</v>
      </c>
    </row>
    <row r="227" spans="1:9" ht="15.75" thickBot="1" x14ac:dyDescent="0.3">
      <c r="A227" s="61" t="s">
        <v>180</v>
      </c>
      <c r="B227" s="25" t="s">
        <v>181</v>
      </c>
      <c r="C227" s="62">
        <v>36415</v>
      </c>
      <c r="D227" s="70" t="s">
        <v>68</v>
      </c>
      <c r="E227" s="62" t="s">
        <v>16</v>
      </c>
      <c r="F227" s="130" t="s">
        <v>68</v>
      </c>
      <c r="G227" s="131"/>
      <c r="I227" s="70" t="s">
        <v>68</v>
      </c>
    </row>
    <row r="228" spans="1:9" ht="15.75" thickBot="1" x14ac:dyDescent="0.3">
      <c r="A228" s="61" t="s">
        <v>182</v>
      </c>
      <c r="B228" s="25" t="s">
        <v>183</v>
      </c>
      <c r="C228" s="26">
        <v>87040</v>
      </c>
      <c r="D228" s="78">
        <f t="shared" si="4"/>
        <v>14.489999999999998</v>
      </c>
      <c r="E228" s="27" t="s">
        <v>16</v>
      </c>
      <c r="F228" s="130" t="s">
        <v>68</v>
      </c>
      <c r="G228" s="131"/>
      <c r="I228" s="70">
        <v>14</v>
      </c>
    </row>
    <row r="229" spans="1:9" ht="15.75" thickBot="1" x14ac:dyDescent="0.3">
      <c r="A229" s="61" t="s">
        <v>184</v>
      </c>
      <c r="B229" s="25" t="s">
        <v>185</v>
      </c>
      <c r="C229" s="62">
        <v>82805</v>
      </c>
      <c r="D229" s="78">
        <f t="shared" si="4"/>
        <v>40.220099999999995</v>
      </c>
      <c r="E229" s="62" t="s">
        <v>16</v>
      </c>
      <c r="F229" s="130" t="s">
        <v>68</v>
      </c>
      <c r="G229" s="131"/>
      <c r="I229" s="70">
        <v>38.86</v>
      </c>
    </row>
    <row r="230" spans="1:9" ht="15.75" thickBot="1" x14ac:dyDescent="0.3">
      <c r="A230" s="61" t="s">
        <v>186</v>
      </c>
      <c r="B230" s="25" t="s">
        <v>187</v>
      </c>
      <c r="C230" s="62">
        <v>83721</v>
      </c>
      <c r="D230" s="78">
        <f t="shared" si="4"/>
        <v>12.419999999999998</v>
      </c>
      <c r="E230" s="62" t="s">
        <v>16</v>
      </c>
      <c r="F230" s="130" t="s">
        <v>68</v>
      </c>
      <c r="G230" s="131"/>
      <c r="I230" s="70">
        <v>12</v>
      </c>
    </row>
    <row r="231" spans="1:9" ht="15.75" thickBot="1" x14ac:dyDescent="0.3">
      <c r="A231" s="61" t="s">
        <v>188</v>
      </c>
      <c r="B231" s="25" t="s">
        <v>189</v>
      </c>
      <c r="C231" s="62">
        <v>86900</v>
      </c>
      <c r="D231" s="78">
        <f t="shared" si="4"/>
        <v>4.2641999999999998</v>
      </c>
      <c r="E231" s="62" t="s">
        <v>16</v>
      </c>
      <c r="F231" s="130" t="s">
        <v>68</v>
      </c>
      <c r="G231" s="131"/>
      <c r="I231" s="70">
        <v>4.12</v>
      </c>
    </row>
    <row r="232" spans="1:9" ht="15.75" thickBot="1" x14ac:dyDescent="0.3">
      <c r="A232" s="61" t="s">
        <v>191</v>
      </c>
      <c r="B232" s="25" t="s">
        <v>192</v>
      </c>
      <c r="C232" s="62">
        <v>86901</v>
      </c>
      <c r="D232" s="78">
        <f t="shared" si="4"/>
        <v>4.31595</v>
      </c>
      <c r="E232" s="62" t="s">
        <v>16</v>
      </c>
      <c r="F232" s="130" t="s">
        <v>68</v>
      </c>
      <c r="G232" s="131"/>
      <c r="I232" s="70">
        <v>4.17</v>
      </c>
    </row>
    <row r="233" spans="1:9" ht="15.75" thickBot="1" x14ac:dyDescent="0.3">
      <c r="A233" s="61" t="s">
        <v>193</v>
      </c>
      <c r="B233" s="25" t="s">
        <v>194</v>
      </c>
      <c r="C233" s="62">
        <v>87493</v>
      </c>
      <c r="D233" s="78">
        <f t="shared" si="4"/>
        <v>41.627699999999997</v>
      </c>
      <c r="E233" s="62" t="s">
        <v>16</v>
      </c>
      <c r="F233" s="130" t="s">
        <v>68</v>
      </c>
      <c r="G233" s="131"/>
      <c r="I233" s="70">
        <v>40.22</v>
      </c>
    </row>
    <row r="234" spans="1:9" ht="15.75" thickBot="1" x14ac:dyDescent="0.3">
      <c r="A234" s="61" t="s">
        <v>195</v>
      </c>
      <c r="B234" s="25" t="s">
        <v>196</v>
      </c>
      <c r="C234" s="62">
        <v>82310</v>
      </c>
      <c r="D234" s="78">
        <f t="shared" si="4"/>
        <v>7.3588499999999994</v>
      </c>
      <c r="E234" s="62" t="s">
        <v>16</v>
      </c>
      <c r="F234" s="130" t="s">
        <v>68</v>
      </c>
      <c r="G234" s="131"/>
      <c r="I234" s="70">
        <v>7.11</v>
      </c>
    </row>
    <row r="235" spans="1:9" ht="15.75" thickBot="1" x14ac:dyDescent="0.3">
      <c r="A235" s="61" t="s">
        <v>197</v>
      </c>
      <c r="B235" s="25" t="s">
        <v>196</v>
      </c>
      <c r="C235" s="26">
        <v>82330</v>
      </c>
      <c r="D235" s="78">
        <f t="shared" si="4"/>
        <v>9.1597499999999989</v>
      </c>
      <c r="E235" s="62" t="s">
        <v>16</v>
      </c>
      <c r="F235" s="130" t="s">
        <v>68</v>
      </c>
      <c r="G235" s="131"/>
      <c r="I235" s="70">
        <v>8.85</v>
      </c>
    </row>
    <row r="236" spans="1:9" ht="15.75" thickBot="1" x14ac:dyDescent="0.3">
      <c r="A236" s="61" t="s">
        <v>198</v>
      </c>
      <c r="B236" s="25" t="s">
        <v>199</v>
      </c>
      <c r="C236" s="26">
        <v>82374</v>
      </c>
      <c r="D236" s="78">
        <f t="shared" si="4"/>
        <v>6.9551999999999996</v>
      </c>
      <c r="E236" s="62" t="s">
        <v>16</v>
      </c>
      <c r="F236" s="130" t="s">
        <v>68</v>
      </c>
      <c r="G236" s="131"/>
      <c r="I236" s="70">
        <v>6.72</v>
      </c>
    </row>
    <row r="237" spans="1:9" ht="15.75" thickBot="1" x14ac:dyDescent="0.3">
      <c r="A237" s="61" t="s">
        <v>200</v>
      </c>
      <c r="B237" s="25" t="s">
        <v>201</v>
      </c>
      <c r="C237" s="62">
        <v>82378</v>
      </c>
      <c r="D237" s="78">
        <f t="shared" si="4"/>
        <v>17.594999999999999</v>
      </c>
      <c r="E237" s="62" t="s">
        <v>16</v>
      </c>
      <c r="F237" s="130" t="s">
        <v>68</v>
      </c>
      <c r="G237" s="131"/>
      <c r="I237" s="70">
        <v>17</v>
      </c>
    </row>
    <row r="238" spans="1:9" ht="15.75" thickBot="1" x14ac:dyDescent="0.3">
      <c r="A238" s="61" t="s">
        <v>202</v>
      </c>
      <c r="B238" s="25" t="s">
        <v>203</v>
      </c>
      <c r="C238" s="62">
        <v>86147</v>
      </c>
      <c r="D238" s="78">
        <f t="shared" si="4"/>
        <v>36.390599999999992</v>
      </c>
      <c r="E238" s="62" t="s">
        <v>16</v>
      </c>
      <c r="F238" s="130" t="s">
        <v>68</v>
      </c>
      <c r="G238" s="131"/>
      <c r="I238" s="70">
        <v>35.159999999999997</v>
      </c>
    </row>
    <row r="239" spans="1:9" ht="15.75" thickBot="1" x14ac:dyDescent="0.3">
      <c r="A239" s="61" t="s">
        <v>204</v>
      </c>
      <c r="B239" s="25" t="s">
        <v>205</v>
      </c>
      <c r="C239" s="62">
        <v>86200</v>
      </c>
      <c r="D239" s="78">
        <f t="shared" si="4"/>
        <v>14.97645</v>
      </c>
      <c r="E239" s="62" t="s">
        <v>16</v>
      </c>
      <c r="F239" s="130" t="s">
        <v>68</v>
      </c>
      <c r="G239" s="131"/>
      <c r="I239" s="70">
        <v>14.47</v>
      </c>
    </row>
    <row r="240" spans="1:9" ht="15.75" thickBot="1" x14ac:dyDescent="0.3">
      <c r="A240" s="61" t="s">
        <v>206</v>
      </c>
      <c r="B240" s="25" t="s">
        <v>207</v>
      </c>
      <c r="C240" s="62">
        <v>84703</v>
      </c>
      <c r="D240" s="78">
        <f t="shared" si="4"/>
        <v>10.6191</v>
      </c>
      <c r="E240" s="62" t="s">
        <v>16</v>
      </c>
      <c r="F240" s="130" t="s">
        <v>68</v>
      </c>
      <c r="G240" s="131"/>
      <c r="I240" s="70">
        <v>10.26</v>
      </c>
    </row>
    <row r="241" spans="1:9" ht="15.75" thickBot="1" x14ac:dyDescent="0.3">
      <c r="A241" s="61" t="s">
        <v>208</v>
      </c>
      <c r="B241" s="25" t="s">
        <v>209</v>
      </c>
      <c r="C241" s="62">
        <v>84702</v>
      </c>
      <c r="D241" s="78">
        <f t="shared" si="4"/>
        <v>16.994700000000002</v>
      </c>
      <c r="E241" s="62" t="s">
        <v>16</v>
      </c>
      <c r="F241" s="130" t="s">
        <v>68</v>
      </c>
      <c r="G241" s="131"/>
      <c r="I241" s="70">
        <v>16.420000000000002</v>
      </c>
    </row>
    <row r="242" spans="1:9" ht="15.75" thickBot="1" x14ac:dyDescent="0.3">
      <c r="A242" s="61" t="s">
        <v>210</v>
      </c>
      <c r="B242" s="25" t="s">
        <v>211</v>
      </c>
      <c r="C242" s="62">
        <v>87491</v>
      </c>
      <c r="D242" s="78">
        <f t="shared" si="4"/>
        <v>24.001649999999998</v>
      </c>
      <c r="E242" s="62" t="s">
        <v>16</v>
      </c>
      <c r="F242" s="130" t="s">
        <v>68</v>
      </c>
      <c r="G242" s="131"/>
      <c r="I242" s="70">
        <v>23.19</v>
      </c>
    </row>
    <row r="243" spans="1:9" ht="15.75" thickBot="1" x14ac:dyDescent="0.3">
      <c r="A243" s="61" t="s">
        <v>212</v>
      </c>
      <c r="B243" s="25" t="s">
        <v>213</v>
      </c>
      <c r="C243" s="26">
        <v>86920</v>
      </c>
      <c r="D243" s="78">
        <f t="shared" si="4"/>
        <v>21.734999999999999</v>
      </c>
      <c r="E243" s="27" t="s">
        <v>16</v>
      </c>
      <c r="F243" s="130" t="s">
        <v>68</v>
      </c>
      <c r="G243" s="131"/>
      <c r="I243" s="70">
        <v>21</v>
      </c>
    </row>
    <row r="244" spans="1:9" ht="15.75" thickBot="1" x14ac:dyDescent="0.3">
      <c r="A244" s="61" t="s">
        <v>214</v>
      </c>
      <c r="B244" s="25" t="s">
        <v>215</v>
      </c>
      <c r="C244" s="62">
        <v>86160</v>
      </c>
      <c r="D244" s="78">
        <f t="shared" si="4"/>
        <v>17.170649999999998</v>
      </c>
      <c r="E244" s="62" t="s">
        <v>16</v>
      </c>
      <c r="F244" s="130" t="s">
        <v>68</v>
      </c>
      <c r="G244" s="131"/>
      <c r="I244" s="70">
        <v>16.59</v>
      </c>
    </row>
    <row r="245" spans="1:9" ht="15.75" thickBot="1" x14ac:dyDescent="0.3">
      <c r="A245" s="61" t="s">
        <v>216</v>
      </c>
      <c r="B245" s="25" t="s">
        <v>217</v>
      </c>
      <c r="C245" s="62">
        <v>85025</v>
      </c>
      <c r="D245" s="78">
        <f t="shared" si="4"/>
        <v>6.2099999999999991</v>
      </c>
      <c r="E245" s="62" t="s">
        <v>22</v>
      </c>
      <c r="F245" s="130" t="s">
        <v>68</v>
      </c>
      <c r="G245" s="131"/>
      <c r="I245" s="70">
        <v>6</v>
      </c>
    </row>
    <row r="246" spans="1:9" ht="15.75" thickBot="1" x14ac:dyDescent="0.3">
      <c r="A246" s="61" t="s">
        <v>218</v>
      </c>
      <c r="B246" s="25" t="s">
        <v>219</v>
      </c>
      <c r="C246" s="62">
        <v>85027</v>
      </c>
      <c r="D246" s="78">
        <f t="shared" si="4"/>
        <v>7.783199999999999</v>
      </c>
      <c r="E246" s="62" t="s">
        <v>22</v>
      </c>
      <c r="F246" s="130" t="s">
        <v>68</v>
      </c>
      <c r="G246" s="131"/>
      <c r="I246" s="70">
        <v>7.52</v>
      </c>
    </row>
    <row r="247" spans="1:9" ht="15.75" thickBot="1" x14ac:dyDescent="0.3">
      <c r="A247" s="61" t="s">
        <v>220</v>
      </c>
      <c r="B247" s="25" t="s">
        <v>221</v>
      </c>
      <c r="C247" s="62">
        <v>80053</v>
      </c>
      <c r="D247" s="78">
        <f t="shared" si="4"/>
        <v>12.099149999999998</v>
      </c>
      <c r="E247" s="62" t="s">
        <v>22</v>
      </c>
      <c r="F247" s="130" t="s">
        <v>68</v>
      </c>
      <c r="G247" s="131"/>
      <c r="I247" s="70">
        <v>11.69</v>
      </c>
    </row>
    <row r="248" spans="1:9" ht="15.75" thickBot="1" x14ac:dyDescent="0.3">
      <c r="A248" s="61" t="s">
        <v>222</v>
      </c>
      <c r="B248" s="25" t="s">
        <v>223</v>
      </c>
      <c r="C248" s="26">
        <v>87015</v>
      </c>
      <c r="D248" s="78">
        <f t="shared" si="4"/>
        <v>7.7624999999999993</v>
      </c>
      <c r="E248" s="27" t="s">
        <v>16</v>
      </c>
      <c r="F248" s="130" t="s">
        <v>68</v>
      </c>
      <c r="G248" s="131"/>
      <c r="I248" s="70">
        <v>7.5</v>
      </c>
    </row>
    <row r="249" spans="1:9" ht="15.75" thickBot="1" x14ac:dyDescent="0.3">
      <c r="A249" s="61" t="s">
        <v>224</v>
      </c>
      <c r="B249" s="25" t="s">
        <v>225</v>
      </c>
      <c r="C249" s="26">
        <v>86880</v>
      </c>
      <c r="D249" s="78">
        <f t="shared" si="4"/>
        <v>7.6900499999999994</v>
      </c>
      <c r="E249" s="62" t="s">
        <v>16</v>
      </c>
      <c r="F249" s="130" t="s">
        <v>68</v>
      </c>
      <c r="G249" s="131"/>
      <c r="I249" s="70">
        <v>7.43</v>
      </c>
    </row>
    <row r="250" spans="1:9" ht="15.75" thickBot="1" x14ac:dyDescent="0.3">
      <c r="A250" s="61" t="s">
        <v>226</v>
      </c>
      <c r="B250" s="25" t="s">
        <v>227</v>
      </c>
      <c r="C250" s="26">
        <v>86885</v>
      </c>
      <c r="D250" s="78">
        <f t="shared" si="4"/>
        <v>8.176499999999999</v>
      </c>
      <c r="E250" s="62" t="s">
        <v>16</v>
      </c>
      <c r="F250" s="130" t="s">
        <v>68</v>
      </c>
      <c r="G250" s="131"/>
      <c r="I250" s="70">
        <v>7.9</v>
      </c>
    </row>
    <row r="251" spans="1:9" ht="15.75" thickBot="1" x14ac:dyDescent="0.3">
      <c r="A251" s="61" t="s">
        <v>228</v>
      </c>
      <c r="B251" s="25" t="s">
        <v>229</v>
      </c>
      <c r="C251" s="62">
        <v>87635</v>
      </c>
      <c r="D251" s="78">
        <f t="shared" ref="D251:D314" si="5">$I251*1.035</f>
        <v>36.732149999999997</v>
      </c>
      <c r="E251" s="62" t="s">
        <v>16</v>
      </c>
      <c r="F251" s="130" t="s">
        <v>68</v>
      </c>
      <c r="G251" s="131"/>
      <c r="I251" s="70">
        <v>35.49</v>
      </c>
    </row>
    <row r="252" spans="1:9" ht="15.75" thickBot="1" x14ac:dyDescent="0.3">
      <c r="A252" s="61" t="s">
        <v>231</v>
      </c>
      <c r="B252" s="25" t="s">
        <v>232</v>
      </c>
      <c r="C252" s="62">
        <v>86769</v>
      </c>
      <c r="D252" s="78">
        <f t="shared" si="5"/>
        <v>11.550599999999999</v>
      </c>
      <c r="E252" s="62" t="s">
        <v>16</v>
      </c>
      <c r="F252" s="130" t="s">
        <v>68</v>
      </c>
      <c r="G252" s="131"/>
      <c r="I252" s="70">
        <v>11.16</v>
      </c>
    </row>
    <row r="253" spans="1:9" ht="15.75" thickBot="1" x14ac:dyDescent="0.3">
      <c r="A253" s="61" t="s">
        <v>233</v>
      </c>
      <c r="B253" s="25" t="s">
        <v>234</v>
      </c>
      <c r="C253" s="62" t="s">
        <v>235</v>
      </c>
      <c r="D253" s="78">
        <f t="shared" si="5"/>
        <v>82.8</v>
      </c>
      <c r="E253" s="27" t="s">
        <v>16</v>
      </c>
      <c r="F253" s="130" t="s">
        <v>68</v>
      </c>
      <c r="G253" s="131"/>
      <c r="I253" s="70">
        <v>80</v>
      </c>
    </row>
    <row r="254" spans="1:9" ht="15.75" thickBot="1" x14ac:dyDescent="0.3">
      <c r="A254" s="61" t="s">
        <v>236</v>
      </c>
      <c r="B254" s="25" t="s">
        <v>237</v>
      </c>
      <c r="C254" s="62">
        <v>86140</v>
      </c>
      <c r="D254" s="78">
        <f t="shared" si="5"/>
        <v>3.1049999999999995</v>
      </c>
      <c r="E254" s="62" t="s">
        <v>16</v>
      </c>
      <c r="F254" s="130" t="s">
        <v>68</v>
      </c>
      <c r="G254" s="131"/>
      <c r="I254" s="70">
        <v>3</v>
      </c>
    </row>
    <row r="255" spans="1:9" ht="15.75" thickBot="1" x14ac:dyDescent="0.3">
      <c r="A255" s="61" t="s">
        <v>238</v>
      </c>
      <c r="B255" s="25" t="s">
        <v>239</v>
      </c>
      <c r="C255" s="62">
        <v>86141</v>
      </c>
      <c r="D255" s="78">
        <f t="shared" si="5"/>
        <v>10.898549999999998</v>
      </c>
      <c r="E255" s="62" t="s">
        <v>16</v>
      </c>
      <c r="F255" s="130" t="s">
        <v>68</v>
      </c>
      <c r="G255" s="131"/>
      <c r="I255" s="70">
        <v>10.53</v>
      </c>
    </row>
    <row r="256" spans="1:9" ht="15.75" thickBot="1" x14ac:dyDescent="0.3">
      <c r="A256" s="61" t="s">
        <v>240</v>
      </c>
      <c r="B256" s="25" t="s">
        <v>241</v>
      </c>
      <c r="C256" s="62">
        <v>82550</v>
      </c>
      <c r="D256" s="78">
        <f t="shared" si="5"/>
        <v>7.4416500000000001</v>
      </c>
      <c r="E256" s="62" t="s">
        <v>16</v>
      </c>
      <c r="F256" s="130" t="s">
        <v>68</v>
      </c>
      <c r="G256" s="131"/>
      <c r="I256" s="70">
        <v>7.19</v>
      </c>
    </row>
    <row r="257" spans="1:9" ht="15.75" thickBot="1" x14ac:dyDescent="0.3">
      <c r="A257" s="61" t="s">
        <v>242</v>
      </c>
      <c r="B257" s="25" t="s">
        <v>243</v>
      </c>
      <c r="C257" s="62">
        <v>82553</v>
      </c>
      <c r="D257" s="78">
        <f t="shared" si="5"/>
        <v>10.432799999999999</v>
      </c>
      <c r="E257" s="62" t="s">
        <v>16</v>
      </c>
      <c r="F257" s="130" t="s">
        <v>68</v>
      </c>
      <c r="G257" s="131"/>
      <c r="I257" s="70">
        <v>10.08</v>
      </c>
    </row>
    <row r="258" spans="1:9" ht="15.75" thickBot="1" x14ac:dyDescent="0.3">
      <c r="A258" s="61" t="s">
        <v>244</v>
      </c>
      <c r="B258" s="25" t="s">
        <v>245</v>
      </c>
      <c r="C258" s="62">
        <v>82565</v>
      </c>
      <c r="D258" s="78">
        <f t="shared" si="5"/>
        <v>6.6343499999999995</v>
      </c>
      <c r="E258" s="62" t="s">
        <v>16</v>
      </c>
      <c r="F258" s="130" t="s">
        <v>68</v>
      </c>
      <c r="G258" s="131"/>
      <c r="I258" s="70">
        <v>6.41</v>
      </c>
    </row>
    <row r="259" spans="1:9" ht="15.75" thickBot="1" x14ac:dyDescent="0.3">
      <c r="A259" s="61" t="s">
        <v>246</v>
      </c>
      <c r="B259" s="25" t="s">
        <v>247</v>
      </c>
      <c r="C259" s="62">
        <v>82570</v>
      </c>
      <c r="D259" s="78">
        <f t="shared" si="5"/>
        <v>7.4002499999999998</v>
      </c>
      <c r="E259" s="62" t="s">
        <v>16</v>
      </c>
      <c r="F259" s="130" t="s">
        <v>68</v>
      </c>
      <c r="G259" s="131"/>
      <c r="I259" s="70">
        <v>7.15</v>
      </c>
    </row>
    <row r="260" spans="1:9" ht="15.75" thickBot="1" x14ac:dyDescent="0.3">
      <c r="A260" s="61" t="s">
        <v>248</v>
      </c>
      <c r="B260" s="25" t="s">
        <v>249</v>
      </c>
      <c r="C260" s="62">
        <v>87272</v>
      </c>
      <c r="D260" s="78" t="s">
        <v>974</v>
      </c>
      <c r="E260" s="62" t="s">
        <v>16</v>
      </c>
      <c r="F260" s="130" t="s">
        <v>68</v>
      </c>
      <c r="G260" s="131"/>
      <c r="I260" s="70" t="s">
        <v>68</v>
      </c>
    </row>
    <row r="261" spans="1:9" ht="15.75" thickBot="1" x14ac:dyDescent="0.3">
      <c r="A261" s="61" t="s">
        <v>250</v>
      </c>
      <c r="B261" s="25" t="s">
        <v>251</v>
      </c>
      <c r="C261" s="62">
        <v>87077</v>
      </c>
      <c r="D261" s="78">
        <f t="shared" si="5"/>
        <v>7.3484999999999987</v>
      </c>
      <c r="E261" s="62" t="s">
        <v>16</v>
      </c>
      <c r="F261" s="130" t="s">
        <v>68</v>
      </c>
      <c r="G261" s="131"/>
      <c r="I261" s="70">
        <v>7.1</v>
      </c>
    </row>
    <row r="262" spans="1:9" ht="15.75" thickBot="1" x14ac:dyDescent="0.3">
      <c r="A262" s="61" t="s">
        <v>252</v>
      </c>
      <c r="B262" s="25" t="s">
        <v>253</v>
      </c>
      <c r="C262" s="62">
        <v>87081</v>
      </c>
      <c r="D262" s="78">
        <f t="shared" si="5"/>
        <v>5.3819999999999997</v>
      </c>
      <c r="E262" s="62" t="s">
        <v>16</v>
      </c>
      <c r="F262" s="130" t="s">
        <v>68</v>
      </c>
      <c r="G262" s="131"/>
      <c r="I262" s="70">
        <v>5.2</v>
      </c>
    </row>
    <row r="263" spans="1:9" ht="15.75" thickBot="1" x14ac:dyDescent="0.3">
      <c r="A263" s="61" t="s">
        <v>254</v>
      </c>
      <c r="B263" s="25" t="s">
        <v>255</v>
      </c>
      <c r="C263" s="62">
        <v>87497</v>
      </c>
      <c r="D263" s="78">
        <f t="shared" si="5"/>
        <v>50.238899999999994</v>
      </c>
      <c r="E263" s="62" t="s">
        <v>16</v>
      </c>
      <c r="F263" s="130" t="s">
        <v>68</v>
      </c>
      <c r="G263" s="131"/>
      <c r="I263" s="70">
        <v>48.54</v>
      </c>
    </row>
    <row r="264" spans="1:9" ht="15.75" thickBot="1" x14ac:dyDescent="0.3">
      <c r="A264" s="61" t="s">
        <v>256</v>
      </c>
      <c r="B264" s="25" t="s">
        <v>256</v>
      </c>
      <c r="C264" s="62">
        <v>82626</v>
      </c>
      <c r="D264" s="78">
        <f t="shared" si="5"/>
        <v>21.734999999999999</v>
      </c>
      <c r="E264" s="62" t="s">
        <v>16</v>
      </c>
      <c r="F264" s="130" t="s">
        <v>68</v>
      </c>
      <c r="G264" s="131"/>
      <c r="I264" s="70">
        <v>21</v>
      </c>
    </row>
    <row r="265" spans="1:9" ht="15.75" thickBot="1" x14ac:dyDescent="0.3">
      <c r="A265" s="61" t="s">
        <v>256</v>
      </c>
      <c r="B265" s="25" t="s">
        <v>256</v>
      </c>
      <c r="C265" s="62">
        <v>82627</v>
      </c>
      <c r="D265" s="78">
        <f t="shared" si="5"/>
        <v>21.734999999999999</v>
      </c>
      <c r="E265" s="62" t="s">
        <v>16</v>
      </c>
      <c r="F265" s="130" t="s">
        <v>68</v>
      </c>
      <c r="G265" s="131"/>
      <c r="I265" s="70">
        <v>21</v>
      </c>
    </row>
    <row r="266" spans="1:9" ht="15.75" thickBot="1" x14ac:dyDescent="0.3">
      <c r="A266" s="61" t="s">
        <v>257</v>
      </c>
      <c r="B266" s="25" t="s">
        <v>258</v>
      </c>
      <c r="C266" s="26">
        <v>80162</v>
      </c>
      <c r="D266" s="78">
        <f t="shared" si="5"/>
        <v>11.385</v>
      </c>
      <c r="E266" s="62" t="s">
        <v>16</v>
      </c>
      <c r="F266" s="130" t="s">
        <v>68</v>
      </c>
      <c r="G266" s="131"/>
      <c r="I266" s="70">
        <v>11</v>
      </c>
    </row>
    <row r="267" spans="1:9" ht="15.75" thickBot="1" x14ac:dyDescent="0.3">
      <c r="A267" s="61" t="s">
        <v>259</v>
      </c>
      <c r="B267" s="25" t="s">
        <v>260</v>
      </c>
      <c r="C267" s="62">
        <v>86225</v>
      </c>
      <c r="D267" s="78">
        <f t="shared" si="5"/>
        <v>15.007499999999999</v>
      </c>
      <c r="E267" s="62" t="s">
        <v>16</v>
      </c>
      <c r="F267" s="130" t="s">
        <v>68</v>
      </c>
      <c r="G267" s="131"/>
      <c r="I267" s="70">
        <v>14.5</v>
      </c>
    </row>
    <row r="268" spans="1:9" ht="15.75" thickBot="1" x14ac:dyDescent="0.3">
      <c r="A268" s="61" t="s">
        <v>261</v>
      </c>
      <c r="B268" s="25" t="s">
        <v>262</v>
      </c>
      <c r="C268" s="26">
        <v>80307</v>
      </c>
      <c r="D268" s="78">
        <f t="shared" si="5"/>
        <v>66.08475</v>
      </c>
      <c r="E268" s="62" t="s">
        <v>16</v>
      </c>
      <c r="F268" s="130" t="s">
        <v>68</v>
      </c>
      <c r="G268" s="131"/>
      <c r="I268" s="70">
        <v>63.85</v>
      </c>
    </row>
    <row r="269" spans="1:9" ht="15.75" thickBot="1" x14ac:dyDescent="0.3">
      <c r="A269" s="61" t="s">
        <v>263</v>
      </c>
      <c r="B269" s="25" t="s">
        <v>264</v>
      </c>
      <c r="C269" s="62">
        <v>80051</v>
      </c>
      <c r="D269" s="78">
        <f t="shared" si="5"/>
        <v>7.2449999999999992</v>
      </c>
      <c r="E269" s="62" t="s">
        <v>16</v>
      </c>
      <c r="F269" s="130" t="s">
        <v>68</v>
      </c>
      <c r="G269" s="131"/>
      <c r="I269" s="70">
        <v>7</v>
      </c>
    </row>
    <row r="270" spans="1:9" ht="15.75" thickBot="1" x14ac:dyDescent="0.3">
      <c r="A270" s="61" t="s">
        <v>265</v>
      </c>
      <c r="B270" s="25" t="s">
        <v>266</v>
      </c>
      <c r="C270" s="62">
        <v>86663</v>
      </c>
      <c r="D270" s="78">
        <f t="shared" si="5"/>
        <v>18.764549999999996</v>
      </c>
      <c r="E270" s="62" t="s">
        <v>16</v>
      </c>
      <c r="F270" s="130" t="s">
        <v>68</v>
      </c>
      <c r="G270" s="131"/>
      <c r="I270" s="70">
        <v>18.13</v>
      </c>
    </row>
    <row r="271" spans="1:9" ht="15.75" thickBot="1" x14ac:dyDescent="0.3">
      <c r="A271" s="61" t="s">
        <v>267</v>
      </c>
      <c r="B271" s="25" t="s">
        <v>268</v>
      </c>
      <c r="C271" s="62">
        <v>86665</v>
      </c>
      <c r="D271" s="78">
        <f t="shared" si="5"/>
        <v>25.94745</v>
      </c>
      <c r="E271" s="62" t="s">
        <v>16</v>
      </c>
      <c r="F271" s="130" t="s">
        <v>68</v>
      </c>
      <c r="G271" s="131"/>
      <c r="I271" s="70">
        <v>25.07</v>
      </c>
    </row>
    <row r="272" spans="1:9" ht="15.75" thickBot="1" x14ac:dyDescent="0.3">
      <c r="A272" s="61" t="s">
        <v>269</v>
      </c>
      <c r="B272" s="25" t="s">
        <v>270</v>
      </c>
      <c r="C272" s="62">
        <v>86664</v>
      </c>
      <c r="D272" s="78">
        <f t="shared" si="5"/>
        <v>21.879899999999999</v>
      </c>
      <c r="E272" s="62" t="s">
        <v>16</v>
      </c>
      <c r="F272" s="130" t="s">
        <v>68</v>
      </c>
      <c r="G272" s="131"/>
      <c r="I272" s="70">
        <v>21.14</v>
      </c>
    </row>
    <row r="273" spans="1:9" ht="15.75" thickBot="1" x14ac:dyDescent="0.3">
      <c r="A273" s="61" t="s">
        <v>271</v>
      </c>
      <c r="B273" s="25" t="s">
        <v>272</v>
      </c>
      <c r="C273" s="62">
        <v>82670</v>
      </c>
      <c r="D273" s="78">
        <f t="shared" si="5"/>
        <v>22.252499999999998</v>
      </c>
      <c r="E273" s="62" t="s">
        <v>16</v>
      </c>
      <c r="F273" s="130" t="s">
        <v>68</v>
      </c>
      <c r="G273" s="131"/>
      <c r="I273" s="70">
        <v>21.5</v>
      </c>
    </row>
    <row r="274" spans="1:9" ht="15.75" thickBot="1" x14ac:dyDescent="0.3">
      <c r="A274" s="61" t="s">
        <v>273</v>
      </c>
      <c r="B274" s="25" t="s">
        <v>274</v>
      </c>
      <c r="C274" s="62">
        <v>82274</v>
      </c>
      <c r="D274" s="78">
        <f t="shared" si="5"/>
        <v>2.8979999999999997</v>
      </c>
      <c r="E274" s="62" t="s">
        <v>16</v>
      </c>
      <c r="F274" s="130" t="s">
        <v>68</v>
      </c>
      <c r="G274" s="131"/>
      <c r="I274" s="70">
        <v>2.8</v>
      </c>
    </row>
    <row r="275" spans="1:9" ht="15.75" thickBot="1" x14ac:dyDescent="0.3">
      <c r="A275" s="61" t="s">
        <v>275</v>
      </c>
      <c r="B275" s="25" t="s">
        <v>276</v>
      </c>
      <c r="C275" s="62">
        <v>82728</v>
      </c>
      <c r="D275" s="78">
        <f t="shared" si="5"/>
        <v>12.419999999999998</v>
      </c>
      <c r="E275" s="62" t="s">
        <v>16</v>
      </c>
      <c r="F275" s="130" t="s">
        <v>68</v>
      </c>
      <c r="G275" s="131"/>
      <c r="I275" s="70">
        <v>12</v>
      </c>
    </row>
    <row r="276" spans="1:9" ht="15.75" thickBot="1" x14ac:dyDescent="0.3">
      <c r="A276" s="61" t="s">
        <v>277</v>
      </c>
      <c r="B276" s="25" t="s">
        <v>278</v>
      </c>
      <c r="C276" s="62">
        <v>85379</v>
      </c>
      <c r="D276" s="78">
        <f t="shared" si="5"/>
        <v>10.970999999999998</v>
      </c>
      <c r="E276" s="62" t="s">
        <v>16</v>
      </c>
      <c r="F276" s="130" t="s">
        <v>68</v>
      </c>
      <c r="G276" s="131"/>
      <c r="I276" s="70">
        <v>10.6</v>
      </c>
    </row>
    <row r="277" spans="1:9" ht="15.75" thickBot="1" x14ac:dyDescent="0.3">
      <c r="A277" s="61" t="s">
        <v>279</v>
      </c>
      <c r="B277" s="25" t="s">
        <v>280</v>
      </c>
      <c r="C277" s="62">
        <v>82746</v>
      </c>
      <c r="D277" s="78">
        <f t="shared" si="5"/>
        <v>12.419999999999998</v>
      </c>
      <c r="E277" s="62" t="s">
        <v>16</v>
      </c>
      <c r="F277" s="130" t="s">
        <v>68</v>
      </c>
      <c r="G277" s="131"/>
      <c r="I277" s="70">
        <v>12</v>
      </c>
    </row>
    <row r="278" spans="1:9" ht="15.75" thickBot="1" x14ac:dyDescent="0.3">
      <c r="A278" s="61" t="s">
        <v>281</v>
      </c>
      <c r="B278" s="25" t="s">
        <v>282</v>
      </c>
      <c r="C278" s="62">
        <v>84481</v>
      </c>
      <c r="D278" s="78">
        <f t="shared" si="5"/>
        <v>24.229349999999997</v>
      </c>
      <c r="E278" s="62" t="s">
        <v>16</v>
      </c>
      <c r="F278" s="130" t="s">
        <v>68</v>
      </c>
      <c r="G278" s="131"/>
      <c r="I278" s="70">
        <v>23.41</v>
      </c>
    </row>
    <row r="279" spans="1:9" ht="15.75" thickBot="1" x14ac:dyDescent="0.3">
      <c r="A279" s="61" t="s">
        <v>283</v>
      </c>
      <c r="B279" s="25" t="s">
        <v>284</v>
      </c>
      <c r="C279" s="26">
        <v>87106</v>
      </c>
      <c r="D279" s="78">
        <f t="shared" si="5"/>
        <v>10.039499999999999</v>
      </c>
      <c r="E279" s="27" t="s">
        <v>16</v>
      </c>
      <c r="F279" s="130" t="s">
        <v>68</v>
      </c>
      <c r="G279" s="131"/>
      <c r="I279" s="70">
        <v>9.6999999999999993</v>
      </c>
    </row>
    <row r="280" spans="1:9" ht="15.75" thickBot="1" x14ac:dyDescent="0.3">
      <c r="A280" s="61" t="s">
        <v>285</v>
      </c>
      <c r="B280" s="25" t="s">
        <v>286</v>
      </c>
      <c r="C280" s="62">
        <v>87329</v>
      </c>
      <c r="D280" s="78">
        <f t="shared" si="5"/>
        <v>12.74085</v>
      </c>
      <c r="E280" s="62" t="s">
        <v>16</v>
      </c>
      <c r="F280" s="130" t="s">
        <v>68</v>
      </c>
      <c r="G280" s="131"/>
      <c r="I280" s="70">
        <v>12.31</v>
      </c>
    </row>
    <row r="281" spans="1:9" ht="15.75" thickBot="1" x14ac:dyDescent="0.3">
      <c r="A281" s="61" t="s">
        <v>287</v>
      </c>
      <c r="B281" s="25" t="s">
        <v>288</v>
      </c>
      <c r="C281" s="62">
        <v>82962</v>
      </c>
      <c r="D281" s="78">
        <f t="shared" si="5"/>
        <v>2.0699999999999998</v>
      </c>
      <c r="E281" s="62" t="s">
        <v>16</v>
      </c>
      <c r="F281" s="130" t="s">
        <v>68</v>
      </c>
      <c r="G281" s="131"/>
      <c r="I281" s="70">
        <v>2</v>
      </c>
    </row>
    <row r="282" spans="1:9" ht="15.75" thickBot="1" x14ac:dyDescent="0.3">
      <c r="A282" s="61" t="s">
        <v>289</v>
      </c>
      <c r="B282" s="25" t="s">
        <v>290</v>
      </c>
      <c r="C282" s="62">
        <v>82977</v>
      </c>
      <c r="D282" s="78">
        <f t="shared" si="5"/>
        <v>9.687599999999998</v>
      </c>
      <c r="E282" s="62" t="s">
        <v>16</v>
      </c>
      <c r="F282" s="130" t="s">
        <v>68</v>
      </c>
      <c r="G282" s="131"/>
      <c r="I282" s="70">
        <v>9.36</v>
      </c>
    </row>
    <row r="283" spans="1:9" ht="15.75" thickBot="1" x14ac:dyDescent="0.3">
      <c r="A283" s="61" t="s">
        <v>291</v>
      </c>
      <c r="B283" s="25" t="s">
        <v>292</v>
      </c>
      <c r="C283" s="62">
        <v>83036</v>
      </c>
      <c r="D283" s="78">
        <f t="shared" si="5"/>
        <v>7.2449999999999992</v>
      </c>
      <c r="E283" s="62" t="s">
        <v>16</v>
      </c>
      <c r="F283" s="130" t="s">
        <v>68</v>
      </c>
      <c r="G283" s="131"/>
      <c r="I283" s="70">
        <v>7</v>
      </c>
    </row>
    <row r="284" spans="1:9" ht="15.75" thickBot="1" x14ac:dyDescent="0.3">
      <c r="A284" s="61" t="s">
        <v>293</v>
      </c>
      <c r="B284" s="25" t="s">
        <v>294</v>
      </c>
      <c r="C284" s="62">
        <v>83001</v>
      </c>
      <c r="D284" s="78">
        <f t="shared" si="5"/>
        <v>18.112499999999997</v>
      </c>
      <c r="E284" s="62" t="s">
        <v>16</v>
      </c>
      <c r="F284" s="130" t="s">
        <v>68</v>
      </c>
      <c r="G284" s="131"/>
      <c r="I284" s="70">
        <v>17.5</v>
      </c>
    </row>
    <row r="285" spans="1:9" ht="15.75" thickBot="1" x14ac:dyDescent="0.3">
      <c r="A285" s="61" t="s">
        <v>295</v>
      </c>
      <c r="B285" s="25" t="s">
        <v>296</v>
      </c>
      <c r="C285" s="62">
        <v>83002</v>
      </c>
      <c r="D285" s="78">
        <f t="shared" si="5"/>
        <v>17.594999999999999</v>
      </c>
      <c r="E285" s="62" t="s">
        <v>16</v>
      </c>
      <c r="F285" s="130" t="s">
        <v>68</v>
      </c>
      <c r="G285" s="131"/>
      <c r="I285" s="70">
        <v>17</v>
      </c>
    </row>
    <row r="286" spans="1:9" ht="15.75" thickBot="1" x14ac:dyDescent="0.3">
      <c r="A286" s="61" t="s">
        <v>297</v>
      </c>
      <c r="B286" s="25" t="s">
        <v>298</v>
      </c>
      <c r="C286" s="26">
        <v>83010</v>
      </c>
      <c r="D286" s="78">
        <f t="shared" si="5"/>
        <v>12.419999999999998</v>
      </c>
      <c r="E286" s="62" t="s">
        <v>16</v>
      </c>
      <c r="F286" s="130" t="s">
        <v>68</v>
      </c>
      <c r="G286" s="131"/>
      <c r="I286" s="70">
        <v>12</v>
      </c>
    </row>
    <row r="287" spans="1:9" ht="15.75" thickBot="1" x14ac:dyDescent="0.3">
      <c r="A287" s="61" t="s">
        <v>299</v>
      </c>
      <c r="B287" s="25" t="s">
        <v>299</v>
      </c>
      <c r="C287" s="62">
        <v>85014</v>
      </c>
      <c r="D287" s="78">
        <f t="shared" si="5"/>
        <v>3.3430499999999999</v>
      </c>
      <c r="E287" s="62" t="s">
        <v>16</v>
      </c>
      <c r="F287" s="130" t="s">
        <v>68</v>
      </c>
      <c r="G287" s="131"/>
      <c r="I287" s="70">
        <v>3.23</v>
      </c>
    </row>
    <row r="288" spans="1:9" ht="15.75" thickBot="1" x14ac:dyDescent="0.3">
      <c r="A288" s="61" t="s">
        <v>300</v>
      </c>
      <c r="B288" s="25" t="s">
        <v>300</v>
      </c>
      <c r="C288" s="62">
        <v>85018</v>
      </c>
      <c r="D288" s="78">
        <f t="shared" si="5"/>
        <v>3.3430499999999999</v>
      </c>
      <c r="E288" s="62" t="s">
        <v>16</v>
      </c>
      <c r="F288" s="130" t="s">
        <v>68</v>
      </c>
      <c r="G288" s="131"/>
      <c r="I288" s="70">
        <v>3.23</v>
      </c>
    </row>
    <row r="289" spans="1:9" ht="15.75" thickBot="1" x14ac:dyDescent="0.3">
      <c r="A289" s="61" t="s">
        <v>301</v>
      </c>
      <c r="B289" s="25" t="s">
        <v>302</v>
      </c>
      <c r="C289" s="62">
        <v>86705</v>
      </c>
      <c r="D289" s="78">
        <f t="shared" si="5"/>
        <v>16.818749999999998</v>
      </c>
      <c r="E289" s="62" t="s">
        <v>16</v>
      </c>
      <c r="F289" s="130" t="s">
        <v>68</v>
      </c>
      <c r="G289" s="131"/>
      <c r="I289" s="70">
        <v>16.25</v>
      </c>
    </row>
    <row r="290" spans="1:9" ht="15.75" thickBot="1" x14ac:dyDescent="0.3">
      <c r="A290" s="61" t="s">
        <v>303</v>
      </c>
      <c r="B290" s="25" t="s">
        <v>304</v>
      </c>
      <c r="C290" s="62">
        <v>86704</v>
      </c>
      <c r="D290" s="78">
        <f t="shared" si="5"/>
        <v>15.524999999999999</v>
      </c>
      <c r="E290" s="62" t="s">
        <v>16</v>
      </c>
      <c r="F290" s="130" t="s">
        <v>68</v>
      </c>
      <c r="G290" s="131"/>
      <c r="I290" s="70">
        <v>15</v>
      </c>
    </row>
    <row r="291" spans="1:9" ht="15.75" thickBot="1" x14ac:dyDescent="0.3">
      <c r="A291" s="61" t="s">
        <v>305</v>
      </c>
      <c r="B291" s="25" t="s">
        <v>306</v>
      </c>
      <c r="C291" s="62">
        <v>86706</v>
      </c>
      <c r="D291" s="78">
        <f t="shared" si="5"/>
        <v>13.641299999999999</v>
      </c>
      <c r="E291" s="62" t="s">
        <v>16</v>
      </c>
      <c r="F291" s="130" t="s">
        <v>68</v>
      </c>
      <c r="G291" s="131"/>
      <c r="I291" s="70">
        <v>13.18</v>
      </c>
    </row>
    <row r="292" spans="1:9" ht="15.75" thickBot="1" x14ac:dyDescent="0.3">
      <c r="A292" s="61" t="s">
        <v>307</v>
      </c>
      <c r="B292" s="25" t="s">
        <v>308</v>
      </c>
      <c r="C292" s="62">
        <v>80076</v>
      </c>
      <c r="D292" s="78">
        <f t="shared" si="5"/>
        <v>9.3460499999999982</v>
      </c>
      <c r="E292" s="62" t="s">
        <v>22</v>
      </c>
      <c r="F292" s="130" t="s">
        <v>68</v>
      </c>
      <c r="G292" s="131"/>
      <c r="I292" s="70">
        <v>9.0299999999999994</v>
      </c>
    </row>
    <row r="293" spans="1:9" ht="15.75" thickBot="1" x14ac:dyDescent="0.3">
      <c r="A293" s="61" t="s">
        <v>309</v>
      </c>
      <c r="B293" s="25" t="s">
        <v>310</v>
      </c>
      <c r="C293" s="62">
        <v>86708</v>
      </c>
      <c r="D293" s="78">
        <f t="shared" si="5"/>
        <v>15.524999999999999</v>
      </c>
      <c r="E293" s="62" t="s">
        <v>16</v>
      </c>
      <c r="F293" s="130" t="s">
        <v>68</v>
      </c>
      <c r="G293" s="131"/>
      <c r="I293" s="70">
        <v>15</v>
      </c>
    </row>
    <row r="294" spans="1:9" ht="15.75" thickBot="1" x14ac:dyDescent="0.3">
      <c r="A294" s="61" t="s">
        <v>311</v>
      </c>
      <c r="B294" s="25" t="s">
        <v>312</v>
      </c>
      <c r="C294" s="62">
        <v>86709</v>
      </c>
      <c r="D294" s="78">
        <f t="shared" si="5"/>
        <v>15.731999999999998</v>
      </c>
      <c r="E294" s="62" t="s">
        <v>16</v>
      </c>
      <c r="F294" s="130" t="s">
        <v>68</v>
      </c>
      <c r="G294" s="131"/>
      <c r="I294" s="70">
        <v>15.2</v>
      </c>
    </row>
    <row r="295" spans="1:9" ht="15.75" thickBot="1" x14ac:dyDescent="0.3">
      <c r="A295" s="61" t="s">
        <v>313</v>
      </c>
      <c r="B295" s="25" t="s">
        <v>314</v>
      </c>
      <c r="C295" s="62">
        <v>87340</v>
      </c>
      <c r="D295" s="78">
        <f t="shared" si="5"/>
        <v>14.665949999999999</v>
      </c>
      <c r="E295" s="62" t="s">
        <v>16</v>
      </c>
      <c r="F295" s="130" t="s">
        <v>68</v>
      </c>
      <c r="G295" s="131"/>
      <c r="I295" s="70">
        <v>14.17</v>
      </c>
    </row>
    <row r="296" spans="1:9" ht="15.75" thickBot="1" x14ac:dyDescent="0.3">
      <c r="A296" s="61" t="s">
        <v>315</v>
      </c>
      <c r="B296" s="25" t="s">
        <v>316</v>
      </c>
      <c r="C296" s="62">
        <v>86803</v>
      </c>
      <c r="D296" s="78">
        <f t="shared" si="5"/>
        <v>19.664999999999999</v>
      </c>
      <c r="E296" s="62" t="s">
        <v>16</v>
      </c>
      <c r="F296" s="130" t="s">
        <v>68</v>
      </c>
      <c r="G296" s="131"/>
      <c r="I296" s="70">
        <v>19</v>
      </c>
    </row>
    <row r="297" spans="1:9" ht="15.75" thickBot="1" x14ac:dyDescent="0.3">
      <c r="A297" s="61" t="s">
        <v>317</v>
      </c>
      <c r="B297" s="25" t="s">
        <v>318</v>
      </c>
      <c r="C297" s="62">
        <v>86696</v>
      </c>
      <c r="D297" s="78">
        <f t="shared" si="5"/>
        <v>22.148999999999997</v>
      </c>
      <c r="E297" s="62" t="s">
        <v>16</v>
      </c>
      <c r="F297" s="130" t="s">
        <v>68</v>
      </c>
      <c r="G297" s="131"/>
      <c r="I297" s="70">
        <v>21.4</v>
      </c>
    </row>
    <row r="298" spans="1:9" ht="15.75" thickBot="1" x14ac:dyDescent="0.3">
      <c r="A298" s="61" t="s">
        <v>319</v>
      </c>
      <c r="B298" s="25" t="s">
        <v>320</v>
      </c>
      <c r="C298" s="62">
        <v>86308</v>
      </c>
      <c r="D298" s="78">
        <f t="shared" si="5"/>
        <v>7.4002499999999998</v>
      </c>
      <c r="E298" s="62" t="s">
        <v>16</v>
      </c>
      <c r="F298" s="130" t="s">
        <v>68</v>
      </c>
      <c r="G298" s="131"/>
      <c r="I298" s="70">
        <v>7.15</v>
      </c>
    </row>
    <row r="299" spans="1:9" ht="15.75" thickBot="1" x14ac:dyDescent="0.3">
      <c r="A299" s="61" t="s">
        <v>321</v>
      </c>
      <c r="B299" s="25" t="s">
        <v>322</v>
      </c>
      <c r="C299" s="62">
        <v>86703</v>
      </c>
      <c r="D299" s="78">
        <f t="shared" si="5"/>
        <v>19.354499999999998</v>
      </c>
      <c r="E299" s="62" t="s">
        <v>16</v>
      </c>
      <c r="F299" s="130" t="s">
        <v>68</v>
      </c>
      <c r="G299" s="131"/>
      <c r="I299" s="70">
        <v>18.7</v>
      </c>
    </row>
    <row r="300" spans="1:9" ht="15.75" thickBot="1" x14ac:dyDescent="0.3">
      <c r="A300" s="61" t="s">
        <v>323</v>
      </c>
      <c r="B300" s="25" t="s">
        <v>324</v>
      </c>
      <c r="C300" s="62">
        <v>83090</v>
      </c>
      <c r="D300" s="78">
        <f t="shared" si="5"/>
        <v>19.302749999999996</v>
      </c>
      <c r="E300" s="62" t="s">
        <v>16</v>
      </c>
      <c r="F300" s="130" t="s">
        <v>68</v>
      </c>
      <c r="G300" s="131"/>
      <c r="I300" s="70">
        <v>18.649999999999999</v>
      </c>
    </row>
    <row r="301" spans="1:9" ht="15.75" thickBot="1" x14ac:dyDescent="0.3">
      <c r="A301" s="61" t="s">
        <v>325</v>
      </c>
      <c r="B301" s="25" t="s">
        <v>326</v>
      </c>
      <c r="C301" s="62">
        <v>87624</v>
      </c>
      <c r="D301" s="78">
        <f t="shared" si="5"/>
        <v>39.547349999999994</v>
      </c>
      <c r="E301" s="62" t="s">
        <v>16</v>
      </c>
      <c r="F301" s="130" t="s">
        <v>68</v>
      </c>
      <c r="G301" s="131"/>
      <c r="I301" s="70">
        <v>38.21</v>
      </c>
    </row>
    <row r="302" spans="1:9" ht="15.75" thickBot="1" x14ac:dyDescent="0.3">
      <c r="A302" s="61" t="s">
        <v>327</v>
      </c>
      <c r="B302" s="25" t="s">
        <v>328</v>
      </c>
      <c r="C302" s="62">
        <v>82785</v>
      </c>
      <c r="D302" s="78">
        <f t="shared" si="5"/>
        <v>18.112499999999997</v>
      </c>
      <c r="E302" s="62" t="s">
        <v>16</v>
      </c>
      <c r="F302" s="130" t="s">
        <v>68</v>
      </c>
      <c r="G302" s="131"/>
      <c r="I302" s="70">
        <v>17.5</v>
      </c>
    </row>
    <row r="303" spans="1:9" ht="15.75" thickBot="1" x14ac:dyDescent="0.3">
      <c r="A303" s="61" t="s">
        <v>329</v>
      </c>
      <c r="B303" s="25" t="s">
        <v>330</v>
      </c>
      <c r="C303" s="62">
        <v>86304</v>
      </c>
      <c r="D303" s="78">
        <f t="shared" si="5"/>
        <v>23.815349999999999</v>
      </c>
      <c r="E303" s="62" t="s">
        <v>16</v>
      </c>
      <c r="F303" s="130" t="s">
        <v>68</v>
      </c>
      <c r="G303" s="131"/>
      <c r="I303" s="70">
        <v>23.01</v>
      </c>
    </row>
    <row r="304" spans="1:9" ht="15.75" thickBot="1" x14ac:dyDescent="0.3">
      <c r="A304" s="61" t="s">
        <v>331</v>
      </c>
      <c r="B304" s="25" t="s">
        <v>332</v>
      </c>
      <c r="C304" s="62">
        <v>86300</v>
      </c>
      <c r="D304" s="78">
        <f t="shared" si="5"/>
        <v>23.815349999999999</v>
      </c>
      <c r="E304" s="62" t="s">
        <v>16</v>
      </c>
      <c r="F304" s="130" t="s">
        <v>68</v>
      </c>
      <c r="G304" s="131"/>
      <c r="I304" s="70">
        <v>23.01</v>
      </c>
    </row>
    <row r="305" spans="1:9" ht="15.75" thickBot="1" x14ac:dyDescent="0.3">
      <c r="A305" s="61" t="s">
        <v>333</v>
      </c>
      <c r="B305" s="25" t="s">
        <v>334</v>
      </c>
      <c r="C305" s="62">
        <v>86301</v>
      </c>
      <c r="D305" s="78">
        <f t="shared" si="5"/>
        <v>23.815349999999999</v>
      </c>
      <c r="E305" s="62" t="s">
        <v>16</v>
      </c>
      <c r="F305" s="130" t="s">
        <v>68</v>
      </c>
      <c r="G305" s="131"/>
      <c r="I305" s="70">
        <v>23.01</v>
      </c>
    </row>
    <row r="306" spans="1:9" ht="15.75" thickBot="1" x14ac:dyDescent="0.3">
      <c r="A306" s="61" t="s">
        <v>335</v>
      </c>
      <c r="B306" s="25" t="s">
        <v>336</v>
      </c>
      <c r="C306" s="26">
        <v>88342</v>
      </c>
      <c r="D306" s="78">
        <f t="shared" si="5"/>
        <v>71.083799999999997</v>
      </c>
      <c r="E306" s="27" t="s">
        <v>16</v>
      </c>
      <c r="F306" s="130" t="s">
        <v>68</v>
      </c>
      <c r="G306" s="131"/>
      <c r="I306" s="70">
        <v>68.680000000000007</v>
      </c>
    </row>
    <row r="307" spans="1:9" ht="15.75" thickBot="1" x14ac:dyDescent="0.3">
      <c r="A307" s="61" t="s">
        <v>338</v>
      </c>
      <c r="B307" s="25" t="s">
        <v>339</v>
      </c>
      <c r="C307" s="26">
        <v>87505</v>
      </c>
      <c r="D307" s="70" t="s">
        <v>68</v>
      </c>
      <c r="E307" s="27" t="s">
        <v>16</v>
      </c>
      <c r="F307" s="130" t="s">
        <v>68</v>
      </c>
      <c r="G307" s="131"/>
      <c r="I307" s="70" t="s">
        <v>68</v>
      </c>
    </row>
    <row r="308" spans="1:9" ht="15.75" thickBot="1" x14ac:dyDescent="0.3">
      <c r="A308" s="61" t="s">
        <v>340</v>
      </c>
      <c r="B308" s="25" t="s">
        <v>341</v>
      </c>
      <c r="C308" s="62">
        <v>87804</v>
      </c>
      <c r="D308" s="78">
        <f t="shared" si="5"/>
        <v>11.747249999999999</v>
      </c>
      <c r="E308" s="62" t="s">
        <v>16</v>
      </c>
      <c r="F308" s="130" t="s">
        <v>68</v>
      </c>
      <c r="G308" s="131"/>
      <c r="I308" s="70">
        <v>11.35</v>
      </c>
    </row>
    <row r="309" spans="1:9" ht="15.75" thickBot="1" x14ac:dyDescent="0.3">
      <c r="A309" s="61" t="s">
        <v>342</v>
      </c>
      <c r="B309" s="25" t="s">
        <v>343</v>
      </c>
      <c r="C309" s="62">
        <v>83525</v>
      </c>
      <c r="D309" s="78">
        <f t="shared" si="5"/>
        <v>11.385</v>
      </c>
      <c r="E309" s="62" t="s">
        <v>16</v>
      </c>
      <c r="F309" s="130" t="s">
        <v>68</v>
      </c>
      <c r="G309" s="131"/>
      <c r="I309" s="70">
        <v>11</v>
      </c>
    </row>
    <row r="310" spans="1:9" ht="15.75" thickBot="1" x14ac:dyDescent="0.3">
      <c r="A310" s="61" t="s">
        <v>344</v>
      </c>
      <c r="B310" s="25" t="s">
        <v>345</v>
      </c>
      <c r="C310" s="62">
        <v>83540</v>
      </c>
      <c r="D310" s="78">
        <f t="shared" si="5"/>
        <v>8.7457499999999992</v>
      </c>
      <c r="E310" s="62" t="s">
        <v>16</v>
      </c>
      <c r="F310" s="130" t="s">
        <v>68</v>
      </c>
      <c r="G310" s="131"/>
      <c r="I310" s="70">
        <v>8.4499999999999993</v>
      </c>
    </row>
    <row r="311" spans="1:9" ht="15.75" thickBot="1" x14ac:dyDescent="0.3">
      <c r="A311" s="61" t="s">
        <v>346</v>
      </c>
      <c r="B311" s="25" t="s">
        <v>347</v>
      </c>
      <c r="C311" s="62">
        <v>83615</v>
      </c>
      <c r="D311" s="78">
        <f t="shared" si="5"/>
        <v>7.4416500000000001</v>
      </c>
      <c r="E311" s="62" t="s">
        <v>16</v>
      </c>
      <c r="F311" s="130" t="s">
        <v>68</v>
      </c>
      <c r="G311" s="131"/>
      <c r="I311" s="70">
        <v>7.19</v>
      </c>
    </row>
    <row r="312" spans="1:9" ht="15.75" thickBot="1" x14ac:dyDescent="0.3">
      <c r="A312" s="61" t="s">
        <v>348</v>
      </c>
      <c r="B312" s="25" t="s">
        <v>349</v>
      </c>
      <c r="C312" s="62">
        <v>83605</v>
      </c>
      <c r="D312" s="78">
        <f t="shared" si="5"/>
        <v>8.2799999999999994</v>
      </c>
      <c r="E312" s="62" t="s">
        <v>16</v>
      </c>
      <c r="F312" s="130" t="s">
        <v>68</v>
      </c>
      <c r="G312" s="131"/>
      <c r="I312" s="70">
        <v>8</v>
      </c>
    </row>
    <row r="313" spans="1:9" ht="15.75" thickBot="1" x14ac:dyDescent="0.3">
      <c r="A313" s="61" t="s">
        <v>350</v>
      </c>
      <c r="B313" s="25" t="s">
        <v>351</v>
      </c>
      <c r="C313" s="62">
        <v>85048</v>
      </c>
      <c r="D313" s="78">
        <f t="shared" si="5"/>
        <v>3.6431999999999998</v>
      </c>
      <c r="E313" s="62" t="s">
        <v>16</v>
      </c>
      <c r="F313" s="130" t="s">
        <v>68</v>
      </c>
      <c r="G313" s="131"/>
      <c r="I313" s="70">
        <v>3.52</v>
      </c>
    </row>
    <row r="314" spans="1:9" ht="15.75" thickBot="1" x14ac:dyDescent="0.3">
      <c r="A314" s="61" t="s">
        <v>352</v>
      </c>
      <c r="B314" s="25" t="s">
        <v>353</v>
      </c>
      <c r="C314" s="62">
        <v>83690</v>
      </c>
      <c r="D314" s="78">
        <f t="shared" si="5"/>
        <v>5.1749999999999998</v>
      </c>
      <c r="E314" s="62" t="s">
        <v>16</v>
      </c>
      <c r="F314" s="130" t="s">
        <v>68</v>
      </c>
      <c r="G314" s="131"/>
      <c r="I314" s="70">
        <v>5</v>
      </c>
    </row>
    <row r="315" spans="1:9" ht="15.75" thickBot="1" x14ac:dyDescent="0.3">
      <c r="A315" s="61" t="s">
        <v>354</v>
      </c>
      <c r="B315" s="25" t="s">
        <v>355</v>
      </c>
      <c r="C315" s="62">
        <v>80061</v>
      </c>
      <c r="D315" s="78">
        <f t="shared" ref="D315:D320" si="6">$I315*1.035</f>
        <v>14.489999999999998</v>
      </c>
      <c r="E315" s="62" t="s">
        <v>22</v>
      </c>
      <c r="F315" s="130" t="s">
        <v>68</v>
      </c>
      <c r="G315" s="131"/>
      <c r="I315" s="70">
        <v>14</v>
      </c>
    </row>
    <row r="316" spans="1:9" ht="15.75" thickBot="1" x14ac:dyDescent="0.3">
      <c r="A316" s="61" t="s">
        <v>356</v>
      </c>
      <c r="B316" s="25" t="s">
        <v>357</v>
      </c>
      <c r="C316" s="62">
        <v>86618</v>
      </c>
      <c r="D316" s="78">
        <f t="shared" si="6"/>
        <v>24.363899999999997</v>
      </c>
      <c r="E316" s="62" t="s">
        <v>16</v>
      </c>
      <c r="F316" s="130" t="s">
        <v>68</v>
      </c>
      <c r="G316" s="131"/>
      <c r="I316" s="70">
        <v>23.54</v>
      </c>
    </row>
    <row r="317" spans="1:9" ht="30.75" thickBot="1" x14ac:dyDescent="0.3">
      <c r="A317" s="61" t="s">
        <v>358</v>
      </c>
      <c r="B317" s="25" t="s">
        <v>359</v>
      </c>
      <c r="C317" s="62">
        <v>86617</v>
      </c>
      <c r="D317" s="78">
        <f t="shared" si="6"/>
        <v>22.148999999999997</v>
      </c>
      <c r="E317" s="62" t="s">
        <v>16</v>
      </c>
      <c r="F317" s="130" t="s">
        <v>68</v>
      </c>
      <c r="G317" s="131"/>
      <c r="I317" s="70">
        <v>21.4</v>
      </c>
    </row>
    <row r="318" spans="1:9" ht="15.75" thickBot="1" x14ac:dyDescent="0.3">
      <c r="A318" s="61" t="s">
        <v>360</v>
      </c>
      <c r="B318" s="25" t="s">
        <v>361</v>
      </c>
      <c r="C318" s="62">
        <v>83735</v>
      </c>
      <c r="D318" s="78">
        <f t="shared" si="6"/>
        <v>7.5037499999999993</v>
      </c>
      <c r="E318" s="62" t="s">
        <v>16</v>
      </c>
      <c r="F318" s="130" t="s">
        <v>68</v>
      </c>
      <c r="G318" s="131"/>
      <c r="I318" s="70">
        <v>7.25</v>
      </c>
    </row>
    <row r="319" spans="1:9" ht="15.75" thickBot="1" x14ac:dyDescent="0.3">
      <c r="A319" s="61" t="s">
        <v>362</v>
      </c>
      <c r="B319" s="25" t="s">
        <v>363</v>
      </c>
      <c r="C319" s="26">
        <v>87186</v>
      </c>
      <c r="D319" s="78">
        <f t="shared" si="6"/>
        <v>8.2799999999999994</v>
      </c>
      <c r="E319" s="27" t="s">
        <v>16</v>
      </c>
      <c r="F319" s="130" t="s">
        <v>68</v>
      </c>
      <c r="G319" s="131"/>
      <c r="I319" s="70">
        <v>8</v>
      </c>
    </row>
    <row r="320" spans="1:9" ht="15.75" thickBot="1" x14ac:dyDescent="0.3">
      <c r="A320" s="61" t="s">
        <v>364</v>
      </c>
      <c r="B320" s="25" t="s">
        <v>365</v>
      </c>
      <c r="C320" s="62">
        <v>86376</v>
      </c>
      <c r="D320" s="78">
        <f t="shared" si="6"/>
        <v>8.1868499999999997</v>
      </c>
      <c r="E320" s="62" t="s">
        <v>16</v>
      </c>
      <c r="F320" s="130" t="s">
        <v>68</v>
      </c>
      <c r="G320" s="131"/>
      <c r="I320" s="70">
        <v>7.91</v>
      </c>
    </row>
    <row r="321" spans="1:9" ht="15.75" thickBot="1" x14ac:dyDescent="0.3">
      <c r="A321" s="61" t="s">
        <v>366</v>
      </c>
      <c r="B321" s="25" t="s">
        <v>367</v>
      </c>
      <c r="C321" s="62">
        <v>86735</v>
      </c>
      <c r="D321" s="70" t="s">
        <v>68</v>
      </c>
      <c r="E321" s="62" t="s">
        <v>16</v>
      </c>
      <c r="F321" s="130" t="s">
        <v>68</v>
      </c>
      <c r="G321" s="131"/>
      <c r="I321" s="70" t="s">
        <v>68</v>
      </c>
    </row>
    <row r="322" spans="1:9" ht="15.75" thickBot="1" x14ac:dyDescent="0.3">
      <c r="A322" s="61" t="s">
        <v>368</v>
      </c>
      <c r="B322" s="25" t="s">
        <v>369</v>
      </c>
      <c r="C322" s="62">
        <v>87591</v>
      </c>
      <c r="D322" s="78">
        <f t="shared" ref="D322:D332" si="7">$I322*1.035</f>
        <v>24.001649999999998</v>
      </c>
      <c r="E322" s="62" t="s">
        <v>16</v>
      </c>
      <c r="F322" s="130" t="s">
        <v>68</v>
      </c>
      <c r="G322" s="131"/>
      <c r="I322" s="70">
        <v>23.19</v>
      </c>
    </row>
    <row r="323" spans="1:9" ht="15.75" thickBot="1" x14ac:dyDescent="0.3">
      <c r="A323" s="61" t="s">
        <v>370</v>
      </c>
      <c r="B323" s="25" t="s">
        <v>371</v>
      </c>
      <c r="C323" s="26">
        <v>83880</v>
      </c>
      <c r="D323" s="78">
        <f t="shared" si="7"/>
        <v>39.267899999999997</v>
      </c>
      <c r="E323" s="62" t="s">
        <v>16</v>
      </c>
      <c r="F323" s="130" t="s">
        <v>68</v>
      </c>
      <c r="G323" s="131"/>
      <c r="I323" s="70">
        <v>37.94</v>
      </c>
    </row>
    <row r="324" spans="1:9" ht="15.75" thickBot="1" x14ac:dyDescent="0.3">
      <c r="A324" s="61" t="s">
        <v>372</v>
      </c>
      <c r="B324" s="25" t="s">
        <v>373</v>
      </c>
      <c r="C324" s="62">
        <v>86235</v>
      </c>
      <c r="D324" s="78">
        <f t="shared" si="7"/>
        <v>18.63</v>
      </c>
      <c r="E324" s="62" t="s">
        <v>16</v>
      </c>
      <c r="F324" s="130" t="s">
        <v>68</v>
      </c>
      <c r="G324" s="131"/>
      <c r="I324" s="70">
        <v>18</v>
      </c>
    </row>
    <row r="325" spans="1:9" ht="15.75" thickBot="1" x14ac:dyDescent="0.3">
      <c r="A325" s="61" t="s">
        <v>374</v>
      </c>
      <c r="B325" s="25" t="s">
        <v>375</v>
      </c>
      <c r="C325" s="62">
        <v>80055</v>
      </c>
      <c r="D325" s="78">
        <f t="shared" si="7"/>
        <v>12.419999999999998</v>
      </c>
      <c r="E325" s="62" t="s">
        <v>22</v>
      </c>
      <c r="F325" s="130" t="s">
        <v>68</v>
      </c>
      <c r="G325" s="131"/>
      <c r="I325" s="70">
        <v>12</v>
      </c>
    </row>
    <row r="326" spans="1:9" ht="15.75" thickBot="1" x14ac:dyDescent="0.3">
      <c r="A326" s="61" t="s">
        <v>376</v>
      </c>
      <c r="B326" s="25" t="s">
        <v>377</v>
      </c>
      <c r="C326" s="62">
        <v>82270</v>
      </c>
      <c r="D326" s="78">
        <f t="shared" si="7"/>
        <v>3.59145</v>
      </c>
      <c r="E326" s="62" t="s">
        <v>16</v>
      </c>
      <c r="F326" s="130" t="s">
        <v>68</v>
      </c>
      <c r="G326" s="131"/>
      <c r="I326" s="70">
        <v>3.47</v>
      </c>
    </row>
    <row r="327" spans="1:9" ht="15.75" thickBot="1" x14ac:dyDescent="0.3">
      <c r="A327" s="61" t="s">
        <v>378</v>
      </c>
      <c r="B327" s="25" t="s">
        <v>379</v>
      </c>
      <c r="C327" s="26">
        <v>82271</v>
      </c>
      <c r="D327" s="78">
        <f t="shared" si="7"/>
        <v>3.7570499999999996</v>
      </c>
      <c r="E327" s="62" t="s">
        <v>16</v>
      </c>
      <c r="F327" s="130" t="s">
        <v>68</v>
      </c>
      <c r="G327" s="131"/>
      <c r="I327" s="70">
        <v>3.63</v>
      </c>
    </row>
    <row r="328" spans="1:9" ht="15.75" thickBot="1" x14ac:dyDescent="0.3">
      <c r="A328" s="61" t="s">
        <v>380</v>
      </c>
      <c r="B328" s="25" t="s">
        <v>381</v>
      </c>
      <c r="C328" s="62">
        <v>83921</v>
      </c>
      <c r="D328" s="78">
        <f t="shared" si="7"/>
        <v>18.836999999999996</v>
      </c>
      <c r="E328" s="62" t="s">
        <v>16</v>
      </c>
      <c r="F328" s="130" t="s">
        <v>68</v>
      </c>
      <c r="G328" s="131"/>
      <c r="I328" s="70">
        <v>18.2</v>
      </c>
    </row>
    <row r="329" spans="1:9" ht="15.75" thickBot="1" x14ac:dyDescent="0.3">
      <c r="A329" s="61" t="s">
        <v>382</v>
      </c>
      <c r="B329" s="25" t="s">
        <v>383</v>
      </c>
      <c r="C329" s="62">
        <v>85049</v>
      </c>
      <c r="D329" s="78">
        <f t="shared" si="7"/>
        <v>3.1049999999999995</v>
      </c>
      <c r="E329" s="62" t="s">
        <v>16</v>
      </c>
      <c r="F329" s="130" t="s">
        <v>68</v>
      </c>
      <c r="G329" s="131"/>
      <c r="I329" s="70">
        <v>3</v>
      </c>
    </row>
    <row r="330" spans="1:9" ht="15.75" thickBot="1" x14ac:dyDescent="0.3">
      <c r="A330" s="61" t="s">
        <v>384</v>
      </c>
      <c r="B330" s="25" t="s">
        <v>385</v>
      </c>
      <c r="C330" s="62">
        <v>84145</v>
      </c>
      <c r="D330" s="78">
        <f t="shared" si="7"/>
        <v>22.987349999999999</v>
      </c>
      <c r="E330" s="62" t="s">
        <v>16</v>
      </c>
      <c r="F330" s="130" t="s">
        <v>68</v>
      </c>
      <c r="G330" s="131"/>
      <c r="I330" s="70">
        <v>22.21</v>
      </c>
    </row>
    <row r="331" spans="1:9" ht="15.75" thickBot="1" x14ac:dyDescent="0.3">
      <c r="A331" s="61" t="s">
        <v>386</v>
      </c>
      <c r="B331" s="25" t="s">
        <v>387</v>
      </c>
      <c r="C331" s="62">
        <v>84165</v>
      </c>
      <c r="D331" s="78">
        <f t="shared" si="7"/>
        <v>15.162749999999999</v>
      </c>
      <c r="E331" s="62" t="s">
        <v>16</v>
      </c>
      <c r="F331" s="130" t="s">
        <v>68</v>
      </c>
      <c r="G331" s="131"/>
      <c r="I331" s="70">
        <v>14.65</v>
      </c>
    </row>
    <row r="332" spans="1:9" ht="15.75" thickBot="1" x14ac:dyDescent="0.3">
      <c r="A332" s="61" t="s">
        <v>388</v>
      </c>
      <c r="B332" s="25" t="s">
        <v>389</v>
      </c>
      <c r="C332" s="62">
        <v>85610</v>
      </c>
      <c r="D332" s="78">
        <f t="shared" si="7"/>
        <v>4.1399999999999997</v>
      </c>
      <c r="E332" s="62" t="s">
        <v>22</v>
      </c>
      <c r="F332" s="130" t="s">
        <v>68</v>
      </c>
      <c r="G332" s="131"/>
      <c r="I332" s="70">
        <v>4</v>
      </c>
    </row>
    <row r="333" spans="1:9" ht="15.75" thickBot="1" x14ac:dyDescent="0.3">
      <c r="A333" s="61" t="s">
        <v>390</v>
      </c>
      <c r="B333" s="25" t="s">
        <v>391</v>
      </c>
      <c r="C333" s="62" t="s">
        <v>392</v>
      </c>
      <c r="D333" s="70" t="s">
        <v>68</v>
      </c>
      <c r="E333" s="27" t="s">
        <v>16</v>
      </c>
      <c r="F333" s="130" t="s">
        <v>68</v>
      </c>
      <c r="G333" s="131"/>
      <c r="I333" s="70" t="s">
        <v>68</v>
      </c>
    </row>
    <row r="334" spans="1:9" ht="15.75" thickBot="1" x14ac:dyDescent="0.3">
      <c r="A334" s="61" t="s">
        <v>393</v>
      </c>
      <c r="B334" s="25" t="s">
        <v>394</v>
      </c>
      <c r="C334" s="62">
        <v>85651</v>
      </c>
      <c r="D334" s="78">
        <f t="shared" ref="D334:D338" si="8">$I334*1.035</f>
        <v>3.1049999999999995</v>
      </c>
      <c r="E334" s="62" t="s">
        <v>16</v>
      </c>
      <c r="F334" s="130" t="s">
        <v>68</v>
      </c>
      <c r="G334" s="131"/>
      <c r="I334" s="70">
        <v>3</v>
      </c>
    </row>
    <row r="335" spans="1:9" ht="15.75" thickBot="1" x14ac:dyDescent="0.3">
      <c r="A335" s="61" t="s">
        <v>395</v>
      </c>
      <c r="B335" s="25" t="s">
        <v>396</v>
      </c>
      <c r="C335" s="62">
        <v>80069</v>
      </c>
      <c r="D335" s="78">
        <f t="shared" si="8"/>
        <v>9.9359999999999982</v>
      </c>
      <c r="E335" s="62" t="s">
        <v>22</v>
      </c>
      <c r="F335" s="130" t="s">
        <v>68</v>
      </c>
      <c r="G335" s="131"/>
      <c r="I335" s="70">
        <v>9.6</v>
      </c>
    </row>
    <row r="336" spans="1:9" ht="15.75" thickBot="1" x14ac:dyDescent="0.3">
      <c r="A336" s="61" t="s">
        <v>397</v>
      </c>
      <c r="B336" s="25" t="s">
        <v>398</v>
      </c>
      <c r="C336" s="62">
        <v>85045</v>
      </c>
      <c r="D336" s="78">
        <f t="shared" si="8"/>
        <v>4.6574999999999998</v>
      </c>
      <c r="E336" s="62" t="s">
        <v>16</v>
      </c>
      <c r="F336" s="130" t="s">
        <v>68</v>
      </c>
      <c r="G336" s="131"/>
      <c r="I336" s="70">
        <v>4.5</v>
      </c>
    </row>
    <row r="337" spans="1:9" ht="15.75" thickBot="1" x14ac:dyDescent="0.3">
      <c r="A337" s="61" t="s">
        <v>399</v>
      </c>
      <c r="B337" s="25" t="s">
        <v>400</v>
      </c>
      <c r="C337" s="62">
        <v>86431</v>
      </c>
      <c r="D337" s="78">
        <f t="shared" si="8"/>
        <v>8.0005500000000005</v>
      </c>
      <c r="E337" s="62" t="s">
        <v>16</v>
      </c>
      <c r="F337" s="130" t="s">
        <v>68</v>
      </c>
      <c r="G337" s="131"/>
      <c r="I337" s="70">
        <v>7.73</v>
      </c>
    </row>
    <row r="338" spans="1:9" ht="15.75" thickBot="1" x14ac:dyDescent="0.3">
      <c r="A338" s="61" t="s">
        <v>401</v>
      </c>
      <c r="B338" s="25" t="s">
        <v>402</v>
      </c>
      <c r="C338" s="62">
        <v>86430</v>
      </c>
      <c r="D338" s="78">
        <f t="shared" si="8"/>
        <v>7.2449999999999992</v>
      </c>
      <c r="E338" s="62" t="s">
        <v>16</v>
      </c>
      <c r="F338" s="130" t="s">
        <v>68</v>
      </c>
      <c r="G338" s="131"/>
      <c r="I338" s="70">
        <v>7</v>
      </c>
    </row>
    <row r="339" spans="1:9" ht="15.75" thickBot="1" x14ac:dyDescent="0.3">
      <c r="A339" s="61" t="s">
        <v>403</v>
      </c>
      <c r="B339" s="25" t="s">
        <v>404</v>
      </c>
      <c r="C339" s="62">
        <v>83519</v>
      </c>
      <c r="D339" s="70" t="s">
        <v>68</v>
      </c>
      <c r="E339" s="62" t="s">
        <v>16</v>
      </c>
      <c r="F339" s="130" t="s">
        <v>68</v>
      </c>
      <c r="G339" s="131"/>
      <c r="I339" s="70" t="s">
        <v>68</v>
      </c>
    </row>
    <row r="340" spans="1:9" ht="15.75" thickBot="1" x14ac:dyDescent="0.3">
      <c r="A340" s="61" t="s">
        <v>405</v>
      </c>
      <c r="B340" s="25" t="s">
        <v>406</v>
      </c>
      <c r="C340" s="62">
        <v>86762</v>
      </c>
      <c r="D340" s="78">
        <f t="shared" ref="D340:D344" si="9">$I340*1.035</f>
        <v>20.327399999999997</v>
      </c>
      <c r="E340" s="62" t="s">
        <v>16</v>
      </c>
      <c r="F340" s="130" t="s">
        <v>68</v>
      </c>
      <c r="G340" s="131"/>
      <c r="I340" s="70">
        <v>19.64</v>
      </c>
    </row>
    <row r="341" spans="1:9" ht="15.75" thickBot="1" x14ac:dyDescent="0.3">
      <c r="A341" s="61" t="s">
        <v>407</v>
      </c>
      <c r="B341" s="25" t="s">
        <v>408</v>
      </c>
      <c r="C341" s="62">
        <v>86765</v>
      </c>
      <c r="D341" s="78">
        <f t="shared" si="9"/>
        <v>12.212999999999999</v>
      </c>
      <c r="E341" s="62" t="s">
        <v>16</v>
      </c>
      <c r="F341" s="130" t="s">
        <v>68</v>
      </c>
      <c r="G341" s="131"/>
      <c r="I341" s="70">
        <v>11.8</v>
      </c>
    </row>
    <row r="342" spans="1:9" ht="15.75" thickBot="1" x14ac:dyDescent="0.3">
      <c r="A342" s="61" t="s">
        <v>409</v>
      </c>
      <c r="B342" s="25" t="s">
        <v>410</v>
      </c>
      <c r="C342" s="62">
        <v>82040</v>
      </c>
      <c r="D342" s="78">
        <f t="shared" si="9"/>
        <v>3.7777499999999997</v>
      </c>
      <c r="E342" s="62" t="s">
        <v>16</v>
      </c>
      <c r="F342" s="130" t="s">
        <v>68</v>
      </c>
      <c r="G342" s="131"/>
      <c r="I342" s="70">
        <v>3.65</v>
      </c>
    </row>
    <row r="343" spans="1:9" ht="15.75" thickBot="1" x14ac:dyDescent="0.3">
      <c r="A343" s="61" t="s">
        <v>411</v>
      </c>
      <c r="B343" s="25" t="s">
        <v>412</v>
      </c>
      <c r="C343" s="62">
        <v>87205</v>
      </c>
      <c r="D343" s="78">
        <f t="shared" si="9"/>
        <v>4.6574999999999998</v>
      </c>
      <c r="E343" s="62" t="s">
        <v>16</v>
      </c>
      <c r="F343" s="130" t="s">
        <v>68</v>
      </c>
      <c r="G343" s="131"/>
      <c r="I343" s="70">
        <v>4.5</v>
      </c>
    </row>
    <row r="344" spans="1:9" ht="15.75" thickBot="1" x14ac:dyDescent="0.3">
      <c r="A344" s="61" t="s">
        <v>413</v>
      </c>
      <c r="B344" s="25" t="s">
        <v>414</v>
      </c>
      <c r="C344" s="26">
        <v>88313</v>
      </c>
      <c r="D344" s="78">
        <f t="shared" si="9"/>
        <v>52.795349999999992</v>
      </c>
      <c r="E344" s="27" t="s">
        <v>16</v>
      </c>
      <c r="F344" s="130" t="s">
        <v>68</v>
      </c>
      <c r="G344" s="131"/>
      <c r="I344" s="70">
        <v>51.01</v>
      </c>
    </row>
    <row r="345" spans="1:9" ht="15.75" thickBot="1" x14ac:dyDescent="0.3">
      <c r="A345" s="61" t="s">
        <v>415</v>
      </c>
      <c r="B345" s="25" t="s">
        <v>416</v>
      </c>
      <c r="C345" s="62">
        <v>87651</v>
      </c>
      <c r="D345" s="70" t="s">
        <v>68</v>
      </c>
      <c r="E345" s="62" t="s">
        <v>16</v>
      </c>
      <c r="F345" s="130" t="s">
        <v>68</v>
      </c>
      <c r="G345" s="131"/>
      <c r="I345" s="70" t="s">
        <v>68</v>
      </c>
    </row>
    <row r="346" spans="1:9" ht="15.75" thickBot="1" x14ac:dyDescent="0.3">
      <c r="A346" s="61" t="s">
        <v>417</v>
      </c>
      <c r="B346" s="25" t="s">
        <v>418</v>
      </c>
      <c r="C346" s="26">
        <v>88304</v>
      </c>
      <c r="D346" s="78">
        <f t="shared" ref="D346:D365" si="10">$I346*1.035</f>
        <v>17.108550000000001</v>
      </c>
      <c r="E346" s="27" t="s">
        <v>16</v>
      </c>
      <c r="F346" s="130" t="s">
        <v>68</v>
      </c>
      <c r="G346" s="131"/>
      <c r="I346" s="70">
        <v>16.53</v>
      </c>
    </row>
    <row r="347" spans="1:9" ht="15.75" thickBot="1" x14ac:dyDescent="0.3">
      <c r="A347" s="61" t="s">
        <v>419</v>
      </c>
      <c r="B347" s="25" t="s">
        <v>418</v>
      </c>
      <c r="C347" s="26">
        <v>88305</v>
      </c>
      <c r="D347" s="78">
        <f t="shared" si="10"/>
        <v>35.19</v>
      </c>
      <c r="E347" s="27" t="s">
        <v>16</v>
      </c>
      <c r="F347" s="130" t="s">
        <v>68</v>
      </c>
      <c r="G347" s="131"/>
      <c r="I347" s="70">
        <v>34</v>
      </c>
    </row>
    <row r="348" spans="1:9" ht="15.75" thickBot="1" x14ac:dyDescent="0.3">
      <c r="A348" s="61" t="s">
        <v>420</v>
      </c>
      <c r="B348" s="25" t="s">
        <v>418</v>
      </c>
      <c r="C348" s="26">
        <v>88307</v>
      </c>
      <c r="D348" s="78">
        <f t="shared" si="10"/>
        <v>47.092499999999994</v>
      </c>
      <c r="E348" s="27" t="s">
        <v>16</v>
      </c>
      <c r="F348" s="130" t="s">
        <v>68</v>
      </c>
      <c r="G348" s="131"/>
      <c r="I348" s="70">
        <v>45.5</v>
      </c>
    </row>
    <row r="349" spans="1:9" ht="15.75" thickBot="1" x14ac:dyDescent="0.3">
      <c r="A349" s="61" t="s">
        <v>421</v>
      </c>
      <c r="B349" s="25" t="s">
        <v>422</v>
      </c>
      <c r="C349" s="62">
        <v>86592</v>
      </c>
      <c r="D349" s="78">
        <f t="shared" si="10"/>
        <v>4.1399999999999997</v>
      </c>
      <c r="E349" s="62" t="s">
        <v>16</v>
      </c>
      <c r="F349" s="130" t="s">
        <v>68</v>
      </c>
      <c r="G349" s="131"/>
      <c r="I349" s="70">
        <v>4</v>
      </c>
    </row>
    <row r="350" spans="1:9" ht="15.75" thickBot="1" x14ac:dyDescent="0.3">
      <c r="A350" s="61" t="s">
        <v>423</v>
      </c>
      <c r="B350" s="25" t="s">
        <v>424</v>
      </c>
      <c r="C350" s="26">
        <v>80197</v>
      </c>
      <c r="D350" s="78">
        <f t="shared" si="10"/>
        <v>16.104599999999998</v>
      </c>
      <c r="E350" s="62" t="s">
        <v>16</v>
      </c>
      <c r="F350" s="130" t="s">
        <v>68</v>
      </c>
      <c r="G350" s="131"/>
      <c r="I350" s="70">
        <v>15.56</v>
      </c>
    </row>
    <row r="351" spans="1:9" ht="15.75" thickBot="1" x14ac:dyDescent="0.3">
      <c r="A351" s="61" t="s">
        <v>425</v>
      </c>
      <c r="B351" s="25" t="s">
        <v>426</v>
      </c>
      <c r="C351" s="62">
        <v>86480</v>
      </c>
      <c r="D351" s="78">
        <f t="shared" si="10"/>
        <v>73.50569999999999</v>
      </c>
      <c r="E351" s="62" t="s">
        <v>16</v>
      </c>
      <c r="F351" s="130" t="s">
        <v>68</v>
      </c>
      <c r="G351" s="131"/>
      <c r="I351" s="70">
        <v>71.02</v>
      </c>
    </row>
    <row r="352" spans="1:9" ht="15.75" thickBot="1" x14ac:dyDescent="0.3">
      <c r="A352" s="61" t="s">
        <v>427</v>
      </c>
      <c r="B352" s="25" t="s">
        <v>428</v>
      </c>
      <c r="C352" s="62">
        <v>85730</v>
      </c>
      <c r="D352" s="78">
        <f t="shared" si="10"/>
        <v>7.7624999999999993</v>
      </c>
      <c r="E352" s="62" t="s">
        <v>22</v>
      </c>
      <c r="F352" s="130" t="s">
        <v>68</v>
      </c>
      <c r="G352" s="131"/>
      <c r="I352" s="70">
        <v>7.5</v>
      </c>
    </row>
    <row r="353" spans="1:9" ht="15.75" thickBot="1" x14ac:dyDescent="0.3">
      <c r="A353" s="61" t="s">
        <v>429</v>
      </c>
      <c r="B353" s="25" t="s">
        <v>430</v>
      </c>
      <c r="C353" s="62">
        <v>86800</v>
      </c>
      <c r="D353" s="78">
        <f t="shared" si="10"/>
        <v>19.095749999999999</v>
      </c>
      <c r="E353" s="62" t="s">
        <v>16</v>
      </c>
      <c r="F353" s="130" t="s">
        <v>68</v>
      </c>
      <c r="G353" s="131"/>
      <c r="I353" s="70">
        <v>18.45</v>
      </c>
    </row>
    <row r="354" spans="1:9" ht="15.75" thickBot="1" x14ac:dyDescent="0.3">
      <c r="A354" s="61" t="s">
        <v>431</v>
      </c>
      <c r="B354" s="25" t="s">
        <v>432</v>
      </c>
      <c r="C354" s="62">
        <v>82533</v>
      </c>
      <c r="D354" s="78">
        <f t="shared" si="10"/>
        <v>12.419999999999998</v>
      </c>
      <c r="E354" s="62" t="s">
        <v>16</v>
      </c>
      <c r="F354" s="130" t="s">
        <v>68</v>
      </c>
      <c r="G354" s="131"/>
      <c r="I354" s="70">
        <v>12</v>
      </c>
    </row>
    <row r="355" spans="1:9" ht="15.75" thickBot="1" x14ac:dyDescent="0.3">
      <c r="A355" s="61" t="s">
        <v>433</v>
      </c>
      <c r="B355" s="25" t="s">
        <v>434</v>
      </c>
      <c r="C355" s="62">
        <v>84450</v>
      </c>
      <c r="D355" s="78">
        <f t="shared" si="10"/>
        <v>7.3795499999999992</v>
      </c>
      <c r="E355" s="62" t="s">
        <v>16</v>
      </c>
      <c r="F355" s="130" t="s">
        <v>68</v>
      </c>
      <c r="G355" s="131"/>
      <c r="I355" s="70">
        <v>7.13</v>
      </c>
    </row>
    <row r="356" spans="1:9" ht="15.75" thickBot="1" x14ac:dyDescent="0.3">
      <c r="A356" s="61" t="s">
        <v>435</v>
      </c>
      <c r="B356" s="25" t="s">
        <v>436</v>
      </c>
      <c r="C356" s="62">
        <v>87661</v>
      </c>
      <c r="D356" s="78">
        <f t="shared" si="10"/>
        <v>39.640499999999996</v>
      </c>
      <c r="E356" s="62" t="s">
        <v>16</v>
      </c>
      <c r="F356" s="130" t="s">
        <v>68</v>
      </c>
      <c r="G356" s="131"/>
      <c r="I356" s="70">
        <v>38.299999999999997</v>
      </c>
    </row>
    <row r="357" spans="1:9" ht="15.75" thickBot="1" x14ac:dyDescent="0.3">
      <c r="A357" s="61" t="s">
        <v>437</v>
      </c>
      <c r="B357" s="25" t="s">
        <v>438</v>
      </c>
      <c r="C357" s="26">
        <v>84484</v>
      </c>
      <c r="D357" s="78">
        <f t="shared" si="10"/>
        <v>10.215449999999999</v>
      </c>
      <c r="E357" s="62" t="s">
        <v>16</v>
      </c>
      <c r="F357" s="130" t="s">
        <v>68</v>
      </c>
      <c r="G357" s="131"/>
      <c r="I357" s="70">
        <v>9.8699999999999992</v>
      </c>
    </row>
    <row r="358" spans="1:9" ht="15.75" thickBot="1" x14ac:dyDescent="0.3">
      <c r="A358" s="61" t="s">
        <v>439</v>
      </c>
      <c r="B358" s="25" t="s">
        <v>440</v>
      </c>
      <c r="C358" s="62">
        <v>88360</v>
      </c>
      <c r="D358" s="78">
        <f t="shared" si="10"/>
        <v>86.26724999999999</v>
      </c>
      <c r="E358" s="62" t="s">
        <v>16</v>
      </c>
      <c r="F358" s="130" t="s">
        <v>68</v>
      </c>
      <c r="G358" s="131"/>
      <c r="I358" s="70">
        <v>83.35</v>
      </c>
    </row>
    <row r="359" spans="1:9" ht="30.75" thickBot="1" x14ac:dyDescent="0.3">
      <c r="A359" s="61" t="s">
        <v>441</v>
      </c>
      <c r="B359" s="25" t="s">
        <v>442</v>
      </c>
      <c r="C359" s="62">
        <v>81003</v>
      </c>
      <c r="D359" s="78">
        <f t="shared" si="10"/>
        <v>3.2084999999999999</v>
      </c>
      <c r="E359" s="62" t="s">
        <v>22</v>
      </c>
      <c r="F359" s="130" t="s">
        <v>68</v>
      </c>
      <c r="G359" s="131"/>
      <c r="I359" s="70">
        <v>3.1</v>
      </c>
    </row>
    <row r="360" spans="1:9" ht="15.75" thickBot="1" x14ac:dyDescent="0.3">
      <c r="A360" s="61" t="s">
        <v>443</v>
      </c>
      <c r="B360" s="25" t="s">
        <v>444</v>
      </c>
      <c r="C360" s="62">
        <v>81001</v>
      </c>
      <c r="D360" s="78">
        <f t="shared" si="10"/>
        <v>3.1049999999999995</v>
      </c>
      <c r="E360" s="62" t="s">
        <v>22</v>
      </c>
      <c r="F360" s="130" t="s">
        <v>68</v>
      </c>
      <c r="G360" s="131"/>
      <c r="I360" s="70">
        <v>3</v>
      </c>
    </row>
    <row r="361" spans="1:9" ht="15.75" thickBot="1" x14ac:dyDescent="0.3">
      <c r="A361" s="61" t="s">
        <v>445</v>
      </c>
      <c r="B361" s="25" t="s">
        <v>446</v>
      </c>
      <c r="C361" s="62">
        <v>87086</v>
      </c>
      <c r="D361" s="78">
        <f t="shared" si="10"/>
        <v>8.2799999999999994</v>
      </c>
      <c r="E361" s="62" t="s">
        <v>16</v>
      </c>
      <c r="F361" s="130" t="s">
        <v>68</v>
      </c>
      <c r="G361" s="131"/>
      <c r="I361" s="70">
        <v>8</v>
      </c>
    </row>
    <row r="362" spans="1:9" ht="15.75" thickBot="1" x14ac:dyDescent="0.3">
      <c r="A362" s="61" t="s">
        <v>447</v>
      </c>
      <c r="B362" s="25" t="s">
        <v>448</v>
      </c>
      <c r="C362" s="62">
        <v>82652</v>
      </c>
      <c r="D362" s="78">
        <f t="shared" si="10"/>
        <v>55.662299999999995</v>
      </c>
      <c r="E362" s="62" t="s">
        <v>16</v>
      </c>
      <c r="F362" s="130" t="s">
        <v>68</v>
      </c>
      <c r="G362" s="131"/>
      <c r="I362" s="70">
        <v>53.78</v>
      </c>
    </row>
    <row r="363" spans="1:9" ht="15.75" thickBot="1" x14ac:dyDescent="0.3">
      <c r="A363" s="61" t="s">
        <v>449</v>
      </c>
      <c r="B363" s="25" t="s">
        <v>450</v>
      </c>
      <c r="C363" s="62">
        <v>82607</v>
      </c>
      <c r="D363" s="78">
        <f t="shared" si="10"/>
        <v>13.454999999999998</v>
      </c>
      <c r="E363" s="62" t="s">
        <v>16</v>
      </c>
      <c r="F363" s="130" t="s">
        <v>68</v>
      </c>
      <c r="G363" s="131"/>
      <c r="I363" s="70">
        <v>13</v>
      </c>
    </row>
    <row r="364" spans="1:9" ht="15.75" thickBot="1" x14ac:dyDescent="0.3">
      <c r="A364" s="61" t="s">
        <v>451</v>
      </c>
      <c r="B364" s="25" t="s">
        <v>452</v>
      </c>
      <c r="C364" s="62">
        <v>82306</v>
      </c>
      <c r="D364" s="78">
        <f t="shared" si="10"/>
        <v>42.341849999999994</v>
      </c>
      <c r="E364" s="62" t="s">
        <v>16</v>
      </c>
      <c r="F364" s="130" t="s">
        <v>68</v>
      </c>
      <c r="G364" s="131"/>
      <c r="I364" s="70">
        <v>40.909999999999997</v>
      </c>
    </row>
    <row r="365" spans="1:9" ht="15.75" thickBot="1" x14ac:dyDescent="0.3">
      <c r="A365" s="61" t="s">
        <v>453</v>
      </c>
      <c r="B365" s="25" t="s">
        <v>454</v>
      </c>
      <c r="C365" s="62">
        <v>86021</v>
      </c>
      <c r="D365" s="78">
        <f t="shared" si="10"/>
        <v>5.1749999999999998</v>
      </c>
      <c r="E365" s="62" t="s">
        <v>16</v>
      </c>
      <c r="F365" s="130" t="s">
        <v>68</v>
      </c>
      <c r="G365" s="131"/>
      <c r="I365" s="70">
        <v>5</v>
      </c>
    </row>
    <row r="366" spans="1:9" x14ac:dyDescent="0.25">
      <c r="C366"/>
      <c r="D366" s="32"/>
      <c r="E366" s="9"/>
      <c r="F366" s="153"/>
      <c r="G366" s="64"/>
    </row>
    <row r="367" spans="1:9" ht="15.75" thickBot="1" x14ac:dyDescent="0.3">
      <c r="F367" s="154"/>
      <c r="G367" s="64"/>
      <c r="I367" s="89"/>
    </row>
    <row r="368" spans="1:9" ht="15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455</v>
      </c>
      <c r="B369" s="87"/>
      <c r="C369" s="18"/>
      <c r="D369" s="18"/>
      <c r="E369" s="18"/>
      <c r="F369" s="18"/>
      <c r="G369" s="113"/>
    </row>
    <row r="370" spans="1:9" ht="15.75" thickBot="1" x14ac:dyDescent="0.3">
      <c r="A370" s="61" t="s">
        <v>456</v>
      </c>
      <c r="B370" s="25" t="s">
        <v>457</v>
      </c>
      <c r="C370" s="62">
        <v>76700</v>
      </c>
      <c r="D370" s="78">
        <f t="shared" ref="D370:D429" si="11">$I370*1.035</f>
        <v>62.488124999999997</v>
      </c>
      <c r="E370" s="62" t="s">
        <v>22</v>
      </c>
      <c r="F370" s="130" t="s">
        <v>68</v>
      </c>
      <c r="G370" s="131"/>
      <c r="I370" s="63">
        <v>60.375</v>
      </c>
    </row>
    <row r="371" spans="1:9" ht="15.75" thickBot="1" x14ac:dyDescent="0.3">
      <c r="A371" s="61" t="s">
        <v>459</v>
      </c>
      <c r="B371" s="25" t="s">
        <v>460</v>
      </c>
      <c r="C371" s="62">
        <v>76705</v>
      </c>
      <c r="D371" s="78">
        <f t="shared" si="11"/>
        <v>40.753124999999997</v>
      </c>
      <c r="E371" s="62" t="s">
        <v>16</v>
      </c>
      <c r="F371" s="130" t="s">
        <v>68</v>
      </c>
      <c r="G371" s="131"/>
      <c r="I371" s="63">
        <v>39.375</v>
      </c>
    </row>
    <row r="372" spans="1:9" ht="45.75" thickBot="1" x14ac:dyDescent="0.3">
      <c r="A372" s="61" t="s">
        <v>461</v>
      </c>
      <c r="B372" s="65" t="s">
        <v>462</v>
      </c>
      <c r="C372" s="25">
        <v>76805</v>
      </c>
      <c r="D372" s="78">
        <f t="shared" si="11"/>
        <v>50.539049999999996</v>
      </c>
      <c r="E372" s="62" t="s">
        <v>22</v>
      </c>
      <c r="F372" s="130" t="s">
        <v>68</v>
      </c>
      <c r="G372" s="131"/>
      <c r="I372" s="63">
        <v>48.83</v>
      </c>
    </row>
    <row r="373" spans="1:9" ht="15.75" thickBot="1" x14ac:dyDescent="0.3">
      <c r="A373" s="61" t="s">
        <v>464</v>
      </c>
      <c r="B373" s="25" t="s">
        <v>465</v>
      </c>
      <c r="C373" s="62">
        <v>74018</v>
      </c>
      <c r="D373" s="78">
        <f t="shared" si="11"/>
        <v>14.9645475</v>
      </c>
      <c r="E373" s="62" t="s">
        <v>16</v>
      </c>
      <c r="F373" s="130" t="s">
        <v>68</v>
      </c>
      <c r="G373" s="131"/>
      <c r="I373" s="63">
        <v>14.458500000000001</v>
      </c>
    </row>
    <row r="374" spans="1:9" ht="15.75" thickBot="1" x14ac:dyDescent="0.3">
      <c r="A374" s="61" t="s">
        <v>466</v>
      </c>
      <c r="B374" s="25" t="s">
        <v>467</v>
      </c>
      <c r="C374" s="62">
        <v>74021</v>
      </c>
      <c r="D374" s="78">
        <f t="shared" si="11"/>
        <v>20.832997500000001</v>
      </c>
      <c r="E374" s="62" t="s">
        <v>16</v>
      </c>
      <c r="F374" s="130" t="s">
        <v>68</v>
      </c>
      <c r="G374" s="131"/>
      <c r="I374" s="63">
        <v>20.128500000000003</v>
      </c>
    </row>
    <row r="375" spans="1:9" ht="15.75" thickBot="1" x14ac:dyDescent="0.3">
      <c r="A375" s="61" t="s">
        <v>468</v>
      </c>
      <c r="B375" s="25" t="s">
        <v>469</v>
      </c>
      <c r="C375" s="62">
        <v>73610</v>
      </c>
      <c r="D375" s="78">
        <f t="shared" si="11"/>
        <v>20.354827500000003</v>
      </c>
      <c r="E375" s="62" t="s">
        <v>16</v>
      </c>
      <c r="F375" s="130" t="s">
        <v>68</v>
      </c>
      <c r="G375" s="131"/>
      <c r="I375" s="63">
        <v>19.666500000000003</v>
      </c>
    </row>
    <row r="376" spans="1:9" ht="15.75" thickBot="1" x14ac:dyDescent="0.3">
      <c r="A376" s="61" t="s">
        <v>470</v>
      </c>
      <c r="B376" s="25" t="s">
        <v>471</v>
      </c>
      <c r="C376" s="62">
        <v>77080</v>
      </c>
      <c r="D376" s="78">
        <f t="shared" si="11"/>
        <v>56.445794999999997</v>
      </c>
      <c r="E376" s="62" t="s">
        <v>16</v>
      </c>
      <c r="F376" s="130" t="s">
        <v>68</v>
      </c>
      <c r="G376" s="131"/>
      <c r="I376" s="63">
        <v>54.536999999999999</v>
      </c>
    </row>
    <row r="377" spans="1:9" ht="15.75" thickBot="1" x14ac:dyDescent="0.3">
      <c r="A377" s="61" t="s">
        <v>472</v>
      </c>
      <c r="B377" s="25" t="s">
        <v>473</v>
      </c>
      <c r="C377" s="62">
        <v>77073</v>
      </c>
      <c r="D377" s="78">
        <f t="shared" si="11"/>
        <v>22.756544999999999</v>
      </c>
      <c r="E377" s="62" t="s">
        <v>16</v>
      </c>
      <c r="F377" s="130" t="s">
        <v>68</v>
      </c>
      <c r="G377" s="131"/>
      <c r="I377" s="63">
        <v>21.987000000000002</v>
      </c>
    </row>
    <row r="378" spans="1:9" ht="15.75" thickBot="1" x14ac:dyDescent="0.3">
      <c r="A378" s="61" t="s">
        <v>474</v>
      </c>
      <c r="B378" s="25" t="s">
        <v>475</v>
      </c>
      <c r="C378" s="62">
        <v>78306</v>
      </c>
      <c r="D378" s="78">
        <f t="shared" si="11"/>
        <v>66.835124999999991</v>
      </c>
      <c r="E378" s="62" t="s">
        <v>16</v>
      </c>
      <c r="F378" s="130" t="s">
        <v>68</v>
      </c>
      <c r="G378" s="131"/>
      <c r="I378" s="63">
        <v>64.575000000000003</v>
      </c>
    </row>
    <row r="379" spans="1:9" ht="15.75" thickBot="1" x14ac:dyDescent="0.3">
      <c r="A379" s="61" t="s">
        <v>476</v>
      </c>
      <c r="B379" s="25" t="s">
        <v>477</v>
      </c>
      <c r="C379" s="62">
        <v>77063</v>
      </c>
      <c r="D379" s="78">
        <f t="shared" si="11"/>
        <v>21.789337500000002</v>
      </c>
      <c r="E379" s="62" t="s">
        <v>16</v>
      </c>
      <c r="F379" s="130" t="s">
        <v>68</v>
      </c>
      <c r="G379" s="131"/>
      <c r="I379" s="63">
        <v>21.052500000000002</v>
      </c>
    </row>
    <row r="380" spans="1:9" ht="15.75" thickBot="1" x14ac:dyDescent="0.3">
      <c r="A380" s="61" t="s">
        <v>478</v>
      </c>
      <c r="B380" s="25" t="s">
        <v>479</v>
      </c>
      <c r="C380" s="62">
        <v>76641</v>
      </c>
      <c r="D380" s="78">
        <f t="shared" si="11"/>
        <v>58.0650525</v>
      </c>
      <c r="E380" s="62" t="s">
        <v>16</v>
      </c>
      <c r="F380" s="130" t="s">
        <v>68</v>
      </c>
      <c r="G380" s="131"/>
      <c r="I380" s="63">
        <v>56.101500000000001</v>
      </c>
    </row>
    <row r="381" spans="1:9" ht="15.75" thickBot="1" x14ac:dyDescent="0.3">
      <c r="A381" s="61" t="s">
        <v>480</v>
      </c>
      <c r="B381" s="25" t="s">
        <v>481</v>
      </c>
      <c r="C381" s="62">
        <v>76642</v>
      </c>
      <c r="D381" s="78">
        <f t="shared" si="11"/>
        <v>44.491544999999995</v>
      </c>
      <c r="E381" s="62" t="s">
        <v>16</v>
      </c>
      <c r="F381" s="130" t="s">
        <v>68</v>
      </c>
      <c r="G381" s="131"/>
      <c r="I381" s="63">
        <v>42.987000000000002</v>
      </c>
    </row>
    <row r="382" spans="1:9" ht="15.75" thickBot="1" x14ac:dyDescent="0.3">
      <c r="A382" s="61" t="s">
        <v>482</v>
      </c>
      <c r="B382" s="25" t="s">
        <v>483</v>
      </c>
      <c r="C382" s="62">
        <v>71120</v>
      </c>
      <c r="D382" s="78">
        <f t="shared" si="11"/>
        <v>12.497624999999999</v>
      </c>
      <c r="E382" s="62" t="s">
        <v>16</v>
      </c>
      <c r="F382" s="130" t="s">
        <v>68</v>
      </c>
      <c r="G382" s="131"/>
      <c r="I382" s="63">
        <v>12.075000000000001</v>
      </c>
    </row>
    <row r="383" spans="1:9" ht="15.75" thickBot="1" x14ac:dyDescent="0.3">
      <c r="A383" s="61" t="s">
        <v>484</v>
      </c>
      <c r="B383" s="25" t="s">
        <v>485</v>
      </c>
      <c r="C383" s="62">
        <v>76604</v>
      </c>
      <c r="D383" s="78">
        <f t="shared" si="11"/>
        <v>50.990310000000001</v>
      </c>
      <c r="E383" s="62" t="s">
        <v>16</v>
      </c>
      <c r="F383" s="130" t="s">
        <v>68</v>
      </c>
      <c r="G383" s="131"/>
      <c r="I383" s="63">
        <v>49.266000000000005</v>
      </c>
    </row>
    <row r="384" spans="1:9" ht="15.75" thickBot="1" x14ac:dyDescent="0.3">
      <c r="A384" s="61" t="s">
        <v>486</v>
      </c>
      <c r="B384" s="25" t="s">
        <v>487</v>
      </c>
      <c r="C384" s="62">
        <v>71045</v>
      </c>
      <c r="D384" s="78">
        <f t="shared" si="11"/>
        <v>8.8135424999999987</v>
      </c>
      <c r="E384" s="62" t="s">
        <v>16</v>
      </c>
      <c r="F384" s="130" t="s">
        <v>68</v>
      </c>
      <c r="G384" s="131"/>
      <c r="I384" s="63">
        <v>8.5154999999999994</v>
      </c>
    </row>
    <row r="385" spans="1:9" ht="15.75" thickBot="1" x14ac:dyDescent="0.3">
      <c r="A385" s="61" t="s">
        <v>488</v>
      </c>
      <c r="B385" s="25" t="s">
        <v>489</v>
      </c>
      <c r="C385" s="62">
        <v>71046</v>
      </c>
      <c r="D385" s="78">
        <f t="shared" si="11"/>
        <v>16.138237499999999</v>
      </c>
      <c r="E385" s="62" t="s">
        <v>16</v>
      </c>
      <c r="F385" s="130" t="s">
        <v>68</v>
      </c>
      <c r="G385" s="131"/>
      <c r="I385" s="63">
        <v>15.592500000000001</v>
      </c>
    </row>
    <row r="386" spans="1:9" ht="15.75" thickBot="1" x14ac:dyDescent="0.3">
      <c r="A386" s="61" t="s">
        <v>490</v>
      </c>
      <c r="B386" s="25" t="s">
        <v>491</v>
      </c>
      <c r="C386" s="62">
        <v>73000</v>
      </c>
      <c r="D386" s="78">
        <f t="shared" si="11"/>
        <v>12.497624999999999</v>
      </c>
      <c r="E386" s="62" t="s">
        <v>16</v>
      </c>
      <c r="F386" s="130" t="s">
        <v>68</v>
      </c>
      <c r="G386" s="131"/>
      <c r="I386" s="63">
        <v>12.075000000000001</v>
      </c>
    </row>
    <row r="387" spans="1:9" ht="15.75" thickBot="1" x14ac:dyDescent="0.3">
      <c r="A387" s="61" t="s">
        <v>492</v>
      </c>
      <c r="B387" s="25" t="s">
        <v>493</v>
      </c>
      <c r="C387" s="62">
        <v>74177</v>
      </c>
      <c r="D387" s="78">
        <f t="shared" si="11"/>
        <v>209.44932749999998</v>
      </c>
      <c r="E387" s="62" t="s">
        <v>22</v>
      </c>
      <c r="F387" s="130" t="s">
        <v>68</v>
      </c>
      <c r="G387" s="131"/>
      <c r="I387" s="63">
        <v>202.3665</v>
      </c>
    </row>
    <row r="388" spans="1:9" ht="15.75" thickBot="1" x14ac:dyDescent="0.3">
      <c r="A388" s="61" t="s">
        <v>494</v>
      </c>
      <c r="B388" s="25" t="s">
        <v>495</v>
      </c>
      <c r="C388" s="62">
        <v>74176</v>
      </c>
      <c r="D388" s="78">
        <f t="shared" si="11"/>
        <v>109.83782249999999</v>
      </c>
      <c r="E388" s="62" t="s">
        <v>16</v>
      </c>
      <c r="F388" s="130" t="s">
        <v>68</v>
      </c>
      <c r="G388" s="131"/>
      <c r="I388" s="63">
        <v>106.12349999999999</v>
      </c>
    </row>
    <row r="389" spans="1:9" ht="15.75" thickBot="1" x14ac:dyDescent="0.3">
      <c r="A389" s="61" t="s">
        <v>496</v>
      </c>
      <c r="B389" s="25" t="s">
        <v>497</v>
      </c>
      <c r="C389" s="62">
        <v>74160</v>
      </c>
      <c r="D389" s="78">
        <f t="shared" si="11"/>
        <v>97.80749999999999</v>
      </c>
      <c r="E389" s="62" t="s">
        <v>16</v>
      </c>
      <c r="F389" s="130" t="s">
        <v>68</v>
      </c>
      <c r="G389" s="131"/>
      <c r="I389" s="63">
        <v>94.5</v>
      </c>
    </row>
    <row r="390" spans="1:9" ht="15.75" thickBot="1" x14ac:dyDescent="0.3">
      <c r="A390" s="61" t="s">
        <v>498</v>
      </c>
      <c r="B390" s="25" t="s">
        <v>499</v>
      </c>
      <c r="C390" s="62">
        <v>71275</v>
      </c>
      <c r="D390" s="78">
        <f t="shared" si="11"/>
        <v>235.60739999999998</v>
      </c>
      <c r="E390" s="62" t="s">
        <v>16</v>
      </c>
      <c r="F390" s="130" t="s">
        <v>68</v>
      </c>
      <c r="G390" s="131"/>
      <c r="I390" s="63">
        <v>227.64000000000001</v>
      </c>
    </row>
    <row r="391" spans="1:9" ht="15.75" thickBot="1" x14ac:dyDescent="0.3">
      <c r="A391" s="61" t="s">
        <v>500</v>
      </c>
      <c r="B391" s="25" t="s">
        <v>501</v>
      </c>
      <c r="C391" s="62">
        <v>70450</v>
      </c>
      <c r="D391" s="78">
        <f t="shared" si="11"/>
        <v>84.223124999999996</v>
      </c>
      <c r="E391" s="62" t="s">
        <v>22</v>
      </c>
      <c r="F391" s="130" t="s">
        <v>68</v>
      </c>
      <c r="G391" s="131"/>
      <c r="I391" s="63">
        <v>81.375</v>
      </c>
    </row>
    <row r="392" spans="1:9" ht="15.75" thickBot="1" x14ac:dyDescent="0.3">
      <c r="A392" s="61" t="s">
        <v>502</v>
      </c>
      <c r="B392" s="25" t="s">
        <v>503</v>
      </c>
      <c r="C392" s="62">
        <v>73700</v>
      </c>
      <c r="D392" s="78">
        <f t="shared" si="11"/>
        <v>85.896720000000002</v>
      </c>
      <c r="E392" s="62" t="s">
        <v>16</v>
      </c>
      <c r="F392" s="130" t="s">
        <v>68</v>
      </c>
      <c r="G392" s="131"/>
      <c r="I392" s="63">
        <v>82.992000000000004</v>
      </c>
    </row>
    <row r="393" spans="1:9" ht="15.75" thickBot="1" x14ac:dyDescent="0.3">
      <c r="A393" s="61" t="s">
        <v>504</v>
      </c>
      <c r="B393" s="25" t="s">
        <v>505</v>
      </c>
      <c r="C393" s="62">
        <v>72131</v>
      </c>
      <c r="D393" s="78">
        <f t="shared" si="11"/>
        <v>95.742674999999991</v>
      </c>
      <c r="E393" s="62" t="s">
        <v>16</v>
      </c>
      <c r="F393" s="130" t="s">
        <v>68</v>
      </c>
      <c r="G393" s="131"/>
      <c r="I393" s="63">
        <v>92.504999999999995</v>
      </c>
    </row>
    <row r="394" spans="1:9" ht="15.75" thickBot="1" x14ac:dyDescent="0.3">
      <c r="A394" s="61" t="s">
        <v>506</v>
      </c>
      <c r="B394" s="25" t="s">
        <v>507</v>
      </c>
      <c r="C394" s="62">
        <v>70486</v>
      </c>
      <c r="D394" s="78">
        <f t="shared" si="11"/>
        <v>84.223124999999996</v>
      </c>
      <c r="E394" s="62" t="s">
        <v>16</v>
      </c>
      <c r="F394" s="130" t="s">
        <v>68</v>
      </c>
      <c r="G394" s="131"/>
      <c r="I394" s="63">
        <v>81.375</v>
      </c>
    </row>
    <row r="395" spans="1:9" ht="15.75" thickBot="1" x14ac:dyDescent="0.3">
      <c r="A395" s="61" t="s">
        <v>508</v>
      </c>
      <c r="B395" s="25" t="s">
        <v>509</v>
      </c>
      <c r="C395" s="62">
        <v>70491</v>
      </c>
      <c r="D395" s="78">
        <f t="shared" si="11"/>
        <v>89.656874999999999</v>
      </c>
      <c r="E395" s="62" t="s">
        <v>16</v>
      </c>
      <c r="F395" s="130" t="s">
        <v>68</v>
      </c>
      <c r="G395" s="131"/>
      <c r="I395" s="63">
        <v>86.625</v>
      </c>
    </row>
    <row r="396" spans="1:9" ht="15.75" thickBot="1" x14ac:dyDescent="0.3">
      <c r="A396" s="61" t="s">
        <v>510</v>
      </c>
      <c r="B396" s="25" t="s">
        <v>511</v>
      </c>
      <c r="C396" s="62">
        <v>72125</v>
      </c>
      <c r="D396" s="78">
        <f t="shared" si="11"/>
        <v>90.308924999999988</v>
      </c>
      <c r="E396" s="62" t="s">
        <v>16</v>
      </c>
      <c r="F396" s="130" t="s">
        <v>68</v>
      </c>
      <c r="G396" s="131"/>
      <c r="I396" s="63">
        <v>87.254999999999995</v>
      </c>
    </row>
    <row r="397" spans="1:9" ht="15.75" thickBot="1" x14ac:dyDescent="0.3">
      <c r="A397" s="61" t="s">
        <v>512</v>
      </c>
      <c r="B397" s="65" t="s">
        <v>513</v>
      </c>
      <c r="C397" s="25">
        <v>72193</v>
      </c>
      <c r="D397" s="78">
        <f t="shared" si="11"/>
        <v>94.009049999999988</v>
      </c>
      <c r="E397" s="62" t="s">
        <v>22</v>
      </c>
      <c r="F397" s="130" t="s">
        <v>68</v>
      </c>
      <c r="G397" s="131"/>
      <c r="I397" s="63">
        <v>90.83</v>
      </c>
    </row>
    <row r="398" spans="1:9" ht="15.75" thickBot="1" x14ac:dyDescent="0.3">
      <c r="A398" s="61" t="s">
        <v>514</v>
      </c>
      <c r="B398" s="25" t="s">
        <v>515</v>
      </c>
      <c r="C398" s="62">
        <v>71260</v>
      </c>
      <c r="D398" s="78">
        <f t="shared" si="11"/>
        <v>95.090624999999989</v>
      </c>
      <c r="E398" s="62" t="s">
        <v>16</v>
      </c>
      <c r="F398" s="130" t="s">
        <v>68</v>
      </c>
      <c r="G398" s="131"/>
      <c r="I398" s="63">
        <v>91.875</v>
      </c>
    </row>
    <row r="399" spans="1:9" ht="15.75" thickBot="1" x14ac:dyDescent="0.3">
      <c r="A399" s="61" t="s">
        <v>516</v>
      </c>
      <c r="B399" s="25" t="s">
        <v>517</v>
      </c>
      <c r="C399" s="62">
        <v>71250</v>
      </c>
      <c r="D399" s="78">
        <f t="shared" si="11"/>
        <v>90.308924999999988</v>
      </c>
      <c r="E399" s="62" t="s">
        <v>16</v>
      </c>
      <c r="F399" s="130" t="s">
        <v>68</v>
      </c>
      <c r="G399" s="131"/>
      <c r="I399" s="63">
        <v>87.254999999999995</v>
      </c>
    </row>
    <row r="400" spans="1:9" ht="15.75" thickBot="1" x14ac:dyDescent="0.3">
      <c r="A400" s="61" t="s">
        <v>518</v>
      </c>
      <c r="B400" s="25" t="s">
        <v>519</v>
      </c>
      <c r="C400" s="62">
        <v>77066</v>
      </c>
      <c r="D400" s="78">
        <f t="shared" si="11"/>
        <v>98.709502499999985</v>
      </c>
      <c r="E400" s="62" t="s">
        <v>22</v>
      </c>
      <c r="F400" s="130" t="s">
        <v>68</v>
      </c>
      <c r="G400" s="131"/>
      <c r="I400" s="63">
        <v>95.371499999999997</v>
      </c>
    </row>
    <row r="401" spans="1:9" ht="15.75" thickBot="1" x14ac:dyDescent="0.3">
      <c r="A401" s="61" t="s">
        <v>520</v>
      </c>
      <c r="B401" s="25" t="s">
        <v>521</v>
      </c>
      <c r="C401" s="62">
        <v>77065</v>
      </c>
      <c r="D401" s="78">
        <f t="shared" si="11"/>
        <v>77.170117500000003</v>
      </c>
      <c r="E401" s="62" t="s">
        <v>22</v>
      </c>
      <c r="F401" s="130" t="s">
        <v>68</v>
      </c>
      <c r="G401" s="131"/>
      <c r="I401" s="63">
        <v>74.560500000000005</v>
      </c>
    </row>
    <row r="402" spans="1:9" ht="15.75" thickBot="1" x14ac:dyDescent="0.3">
      <c r="A402" s="61" t="s">
        <v>522</v>
      </c>
      <c r="B402" s="25" t="s">
        <v>523</v>
      </c>
      <c r="C402" s="62">
        <v>73080</v>
      </c>
      <c r="D402" s="78">
        <f t="shared" si="11"/>
        <v>12.497624999999999</v>
      </c>
      <c r="E402" s="62" t="s">
        <v>16</v>
      </c>
      <c r="F402" s="130" t="s">
        <v>68</v>
      </c>
      <c r="G402" s="131"/>
      <c r="I402" s="63">
        <v>12.075000000000001</v>
      </c>
    </row>
    <row r="403" spans="1:9" ht="15.75" thickBot="1" x14ac:dyDescent="0.3">
      <c r="A403" s="61" t="s">
        <v>524</v>
      </c>
      <c r="B403" s="25" t="s">
        <v>525</v>
      </c>
      <c r="C403" s="62">
        <v>74220</v>
      </c>
      <c r="D403" s="78">
        <f t="shared" si="11"/>
        <v>24.451874999999998</v>
      </c>
      <c r="E403" s="62" t="s">
        <v>16</v>
      </c>
      <c r="F403" s="130" t="s">
        <v>68</v>
      </c>
      <c r="G403" s="131"/>
      <c r="I403" s="63">
        <v>23.625</v>
      </c>
    </row>
    <row r="404" spans="1:9" ht="15.75" thickBot="1" x14ac:dyDescent="0.3">
      <c r="A404" s="61" t="s">
        <v>526</v>
      </c>
      <c r="B404" s="25" t="s">
        <v>527</v>
      </c>
      <c r="C404" s="62">
        <v>73552</v>
      </c>
      <c r="D404" s="78">
        <f t="shared" si="11"/>
        <v>18.529087499999999</v>
      </c>
      <c r="E404" s="62" t="s">
        <v>16</v>
      </c>
      <c r="F404" s="130" t="s">
        <v>68</v>
      </c>
      <c r="G404" s="131"/>
      <c r="I404" s="63">
        <v>17.9025</v>
      </c>
    </row>
    <row r="405" spans="1:9" ht="15.75" thickBot="1" x14ac:dyDescent="0.3">
      <c r="A405" s="61" t="s">
        <v>528</v>
      </c>
      <c r="B405" s="25" t="s">
        <v>529</v>
      </c>
      <c r="C405" s="62">
        <v>73140</v>
      </c>
      <c r="D405" s="78">
        <f t="shared" si="11"/>
        <v>9.7807500000000012</v>
      </c>
      <c r="E405" s="62" t="s">
        <v>16</v>
      </c>
      <c r="F405" s="130" t="s">
        <v>68</v>
      </c>
      <c r="G405" s="131"/>
      <c r="I405" s="63">
        <v>9.4500000000000011</v>
      </c>
    </row>
    <row r="406" spans="1:9" ht="15.75" thickBot="1" x14ac:dyDescent="0.3">
      <c r="A406" s="61" t="s">
        <v>530</v>
      </c>
      <c r="B406" s="25" t="s">
        <v>531</v>
      </c>
      <c r="C406" s="62">
        <v>73620</v>
      </c>
      <c r="D406" s="78">
        <f t="shared" si="11"/>
        <v>10.8675</v>
      </c>
      <c r="E406" s="62" t="s">
        <v>16</v>
      </c>
      <c r="F406" s="130" t="s">
        <v>68</v>
      </c>
      <c r="G406" s="131"/>
      <c r="I406" s="63">
        <v>10.5</v>
      </c>
    </row>
    <row r="407" spans="1:9" ht="15.75" thickBot="1" x14ac:dyDescent="0.3">
      <c r="A407" s="61" t="s">
        <v>532</v>
      </c>
      <c r="B407" s="25" t="s">
        <v>531</v>
      </c>
      <c r="C407" s="62">
        <v>73630</v>
      </c>
      <c r="D407" s="78">
        <f t="shared" si="11"/>
        <v>12.497624999999999</v>
      </c>
      <c r="E407" s="62" t="s">
        <v>16</v>
      </c>
      <c r="F407" s="130" t="s">
        <v>68</v>
      </c>
      <c r="G407" s="131"/>
      <c r="I407" s="63">
        <v>12.075000000000001</v>
      </c>
    </row>
    <row r="408" spans="1:9" ht="15.75" thickBot="1" x14ac:dyDescent="0.3">
      <c r="A408" s="61" t="s">
        <v>533</v>
      </c>
      <c r="B408" s="25" t="s">
        <v>534</v>
      </c>
      <c r="C408" s="62">
        <v>73090</v>
      </c>
      <c r="D408" s="78">
        <f t="shared" si="11"/>
        <v>12.497624999999999</v>
      </c>
      <c r="E408" s="62" t="s">
        <v>16</v>
      </c>
      <c r="F408" s="130" t="s">
        <v>68</v>
      </c>
      <c r="G408" s="131"/>
      <c r="I408" s="63">
        <v>12.075000000000001</v>
      </c>
    </row>
    <row r="409" spans="1:9" ht="15.75" thickBot="1" x14ac:dyDescent="0.3">
      <c r="A409" s="61" t="s">
        <v>535</v>
      </c>
      <c r="B409" s="25" t="s">
        <v>536</v>
      </c>
      <c r="C409" s="62">
        <v>78264</v>
      </c>
      <c r="D409" s="78">
        <f t="shared" si="11"/>
        <v>107.58824999999999</v>
      </c>
      <c r="E409" s="62" t="s">
        <v>16</v>
      </c>
      <c r="F409" s="130" t="s">
        <v>68</v>
      </c>
      <c r="G409" s="131"/>
      <c r="I409" s="63">
        <v>103.95</v>
      </c>
    </row>
    <row r="410" spans="1:9" ht="15.75" thickBot="1" x14ac:dyDescent="0.3">
      <c r="A410" s="61" t="s">
        <v>537</v>
      </c>
      <c r="B410" s="25" t="s">
        <v>538</v>
      </c>
      <c r="C410" s="62">
        <v>73130</v>
      </c>
      <c r="D410" s="78">
        <f t="shared" si="11"/>
        <v>12.497624999999999</v>
      </c>
      <c r="E410" s="62" t="s">
        <v>16</v>
      </c>
      <c r="F410" s="130" t="s">
        <v>68</v>
      </c>
      <c r="G410" s="131"/>
      <c r="I410" s="63">
        <v>12.075000000000001</v>
      </c>
    </row>
    <row r="411" spans="1:9" ht="15.75" thickBot="1" x14ac:dyDescent="0.3">
      <c r="A411" s="61" t="s">
        <v>539</v>
      </c>
      <c r="B411" s="25" t="s">
        <v>540</v>
      </c>
      <c r="C411" s="62">
        <v>76536</v>
      </c>
      <c r="D411" s="78">
        <f t="shared" si="11"/>
        <v>55.402514999999994</v>
      </c>
      <c r="E411" s="62" t="s">
        <v>16</v>
      </c>
      <c r="F411" s="130" t="s">
        <v>68</v>
      </c>
      <c r="G411" s="131"/>
      <c r="I411" s="63">
        <v>53.528999999999996</v>
      </c>
    </row>
    <row r="412" spans="1:9" ht="15.75" thickBot="1" x14ac:dyDescent="0.3">
      <c r="A412" s="61" t="s">
        <v>541</v>
      </c>
      <c r="B412" s="25" t="s">
        <v>542</v>
      </c>
      <c r="C412" s="62">
        <v>78226</v>
      </c>
      <c r="D412" s="78">
        <f t="shared" si="11"/>
        <v>233.07527249999998</v>
      </c>
      <c r="E412" s="62" t="s">
        <v>16</v>
      </c>
      <c r="F412" s="130" t="s">
        <v>68</v>
      </c>
      <c r="G412" s="131"/>
      <c r="I412" s="63">
        <v>225.1935</v>
      </c>
    </row>
    <row r="413" spans="1:9" ht="15.75" thickBot="1" x14ac:dyDescent="0.3">
      <c r="A413" s="61" t="s">
        <v>543</v>
      </c>
      <c r="B413" s="25" t="s">
        <v>544</v>
      </c>
      <c r="C413" s="62">
        <v>73502</v>
      </c>
      <c r="D413" s="78">
        <f t="shared" si="11"/>
        <v>24.29973</v>
      </c>
      <c r="E413" s="62" t="s">
        <v>16</v>
      </c>
      <c r="F413" s="130" t="s">
        <v>68</v>
      </c>
      <c r="G413" s="131"/>
      <c r="I413" s="63">
        <v>23.478000000000002</v>
      </c>
    </row>
    <row r="414" spans="1:9" ht="15.75" thickBot="1" x14ac:dyDescent="0.3">
      <c r="A414" s="61" t="s">
        <v>545</v>
      </c>
      <c r="B414" s="25" t="s">
        <v>546</v>
      </c>
      <c r="C414" s="62">
        <v>73521</v>
      </c>
      <c r="D414" s="78">
        <f t="shared" si="11"/>
        <v>22.571797499999999</v>
      </c>
      <c r="E414" s="62" t="s">
        <v>16</v>
      </c>
      <c r="F414" s="130" t="s">
        <v>68</v>
      </c>
      <c r="G414" s="131"/>
      <c r="I414" s="63">
        <v>21.808500000000002</v>
      </c>
    </row>
    <row r="415" spans="1:9" ht="15.75" thickBot="1" x14ac:dyDescent="0.3">
      <c r="A415" s="61" t="s">
        <v>547</v>
      </c>
      <c r="B415" s="25" t="s">
        <v>548</v>
      </c>
      <c r="C415" s="62">
        <v>73523</v>
      </c>
      <c r="D415" s="78">
        <f t="shared" si="11"/>
        <v>32.700307500000001</v>
      </c>
      <c r="E415" s="62" t="s">
        <v>16</v>
      </c>
      <c r="F415" s="130" t="s">
        <v>68</v>
      </c>
      <c r="G415" s="131"/>
      <c r="I415" s="63">
        <v>31.5945</v>
      </c>
    </row>
    <row r="416" spans="1:9" ht="15.75" thickBot="1" x14ac:dyDescent="0.3">
      <c r="A416" s="61" t="s">
        <v>549</v>
      </c>
      <c r="B416" s="25" t="s">
        <v>550</v>
      </c>
      <c r="C416" s="62">
        <v>73503</v>
      </c>
      <c r="D416" s="78">
        <f t="shared" si="11"/>
        <v>30.081239999999998</v>
      </c>
      <c r="E416" s="62" t="s">
        <v>16</v>
      </c>
      <c r="F416" s="130" t="s">
        <v>68</v>
      </c>
      <c r="G416" s="131"/>
      <c r="I416" s="63">
        <v>29.064</v>
      </c>
    </row>
    <row r="417" spans="1:9" ht="15.75" thickBot="1" x14ac:dyDescent="0.3">
      <c r="A417" s="61" t="s">
        <v>551</v>
      </c>
      <c r="B417" s="25" t="s">
        <v>552</v>
      </c>
      <c r="C417" s="62">
        <v>73060</v>
      </c>
      <c r="D417" s="78">
        <f t="shared" si="11"/>
        <v>12.497624999999999</v>
      </c>
      <c r="E417" s="62" t="s">
        <v>16</v>
      </c>
      <c r="F417" s="130" t="s">
        <v>68</v>
      </c>
      <c r="G417" s="131"/>
      <c r="I417" s="63">
        <v>12.075000000000001</v>
      </c>
    </row>
    <row r="418" spans="1:9" ht="15.75" thickBot="1" x14ac:dyDescent="0.3">
      <c r="A418" s="61" t="s">
        <v>553</v>
      </c>
      <c r="B418" s="25" t="s">
        <v>554</v>
      </c>
      <c r="C418" s="62">
        <v>76882</v>
      </c>
      <c r="D418" s="78">
        <f t="shared" si="11"/>
        <v>8.5309874999999984</v>
      </c>
      <c r="E418" s="62" t="s">
        <v>16</v>
      </c>
      <c r="F418" s="130" t="s">
        <v>68</v>
      </c>
      <c r="G418" s="131"/>
      <c r="I418" s="63">
        <v>8.2424999999999997</v>
      </c>
    </row>
    <row r="419" spans="1:9" ht="15.75" thickBot="1" x14ac:dyDescent="0.3">
      <c r="A419" s="61" t="s">
        <v>555</v>
      </c>
      <c r="B419" s="25" t="s">
        <v>556</v>
      </c>
      <c r="C419" s="62">
        <v>73560</v>
      </c>
      <c r="D419" s="78">
        <f t="shared" si="11"/>
        <v>17.931374999999999</v>
      </c>
      <c r="E419" s="62" t="s">
        <v>16</v>
      </c>
      <c r="F419" s="130" t="s">
        <v>68</v>
      </c>
      <c r="G419" s="131"/>
      <c r="I419" s="63">
        <v>17.324999999999999</v>
      </c>
    </row>
    <row r="420" spans="1:9" ht="15.75" thickBot="1" x14ac:dyDescent="0.3">
      <c r="A420" s="61" t="s">
        <v>557</v>
      </c>
      <c r="B420" s="25" t="s">
        <v>558</v>
      </c>
      <c r="C420" s="62">
        <v>73562</v>
      </c>
      <c r="D420" s="78">
        <f t="shared" si="11"/>
        <v>17.931374999999999</v>
      </c>
      <c r="E420" s="62" t="s">
        <v>16</v>
      </c>
      <c r="F420" s="130" t="s">
        <v>68</v>
      </c>
      <c r="G420" s="131"/>
      <c r="I420" s="63">
        <v>17.324999999999999</v>
      </c>
    </row>
    <row r="421" spans="1:9" ht="15.75" thickBot="1" x14ac:dyDescent="0.3">
      <c r="A421" s="61" t="s">
        <v>559</v>
      </c>
      <c r="B421" s="25" t="s">
        <v>560</v>
      </c>
      <c r="C421" s="62">
        <v>73564</v>
      </c>
      <c r="D421" s="78">
        <f t="shared" si="11"/>
        <v>24.364935000000003</v>
      </c>
      <c r="E421" s="62" t="s">
        <v>16</v>
      </c>
      <c r="F421" s="130" t="s">
        <v>68</v>
      </c>
      <c r="G421" s="131"/>
      <c r="I421" s="63">
        <v>23.541000000000004</v>
      </c>
    </row>
    <row r="422" spans="1:9" ht="15.75" thickBot="1" x14ac:dyDescent="0.3">
      <c r="A422" s="61" t="s">
        <v>561</v>
      </c>
      <c r="B422" s="25" t="s">
        <v>562</v>
      </c>
      <c r="C422" s="26">
        <v>73720</v>
      </c>
      <c r="D422" s="78">
        <f t="shared" si="11"/>
        <v>292.33574999999996</v>
      </c>
      <c r="E422" s="62" t="s">
        <v>16</v>
      </c>
      <c r="F422" s="130" t="s">
        <v>68</v>
      </c>
      <c r="G422" s="131"/>
      <c r="I422" s="63">
        <v>282.45</v>
      </c>
    </row>
    <row r="423" spans="1:9" ht="15.75" thickBot="1" x14ac:dyDescent="0.3">
      <c r="A423" s="61" t="s">
        <v>563</v>
      </c>
      <c r="B423" s="25" t="s">
        <v>564</v>
      </c>
      <c r="C423" s="62">
        <v>73590</v>
      </c>
      <c r="D423" s="78">
        <f t="shared" si="11"/>
        <v>17.931374999999999</v>
      </c>
      <c r="E423" s="62" t="s">
        <v>16</v>
      </c>
      <c r="F423" s="130" t="s">
        <v>68</v>
      </c>
      <c r="G423" s="131"/>
      <c r="I423" s="63">
        <v>17.324999999999999</v>
      </c>
    </row>
    <row r="424" spans="1:9" ht="15.75" thickBot="1" x14ac:dyDescent="0.3">
      <c r="A424" s="61" t="s">
        <v>565</v>
      </c>
      <c r="B424" s="25" t="s">
        <v>566</v>
      </c>
      <c r="C424" s="62">
        <v>72100</v>
      </c>
      <c r="D424" s="78">
        <f t="shared" si="11"/>
        <v>24.451874999999998</v>
      </c>
      <c r="E424" s="62" t="s">
        <v>16</v>
      </c>
      <c r="F424" s="130" t="s">
        <v>68</v>
      </c>
      <c r="G424" s="131"/>
      <c r="I424" s="63">
        <v>23.625</v>
      </c>
    </row>
    <row r="425" spans="1:9" ht="15.75" thickBot="1" x14ac:dyDescent="0.3">
      <c r="A425" s="61" t="s">
        <v>567</v>
      </c>
      <c r="B425" s="25" t="s">
        <v>568</v>
      </c>
      <c r="C425" s="62">
        <v>72110</v>
      </c>
      <c r="D425" s="78">
        <f t="shared" si="11"/>
        <v>24.451874999999998</v>
      </c>
      <c r="E425" s="62" t="s">
        <v>22</v>
      </c>
      <c r="F425" s="130" t="s">
        <v>68</v>
      </c>
      <c r="G425" s="131"/>
      <c r="I425" s="63">
        <v>23.625</v>
      </c>
    </row>
    <row r="426" spans="1:9" ht="15.75" thickBot="1" x14ac:dyDescent="0.3">
      <c r="A426" s="61" t="s">
        <v>569</v>
      </c>
      <c r="B426" s="25" t="s">
        <v>570</v>
      </c>
      <c r="C426" s="62" t="s">
        <v>571</v>
      </c>
      <c r="D426" s="78">
        <f t="shared" si="11"/>
        <v>20.9199375</v>
      </c>
      <c r="E426" s="66" t="s">
        <v>16</v>
      </c>
      <c r="F426" s="130" t="s">
        <v>68</v>
      </c>
      <c r="G426" s="131"/>
      <c r="I426" s="63">
        <v>20.212500000000002</v>
      </c>
    </row>
    <row r="427" spans="1:9" ht="15.75" thickBot="1" x14ac:dyDescent="0.3">
      <c r="A427" s="61" t="s">
        <v>572</v>
      </c>
      <c r="B427" s="25" t="s">
        <v>573</v>
      </c>
      <c r="C427" s="62">
        <v>74183</v>
      </c>
      <c r="D427" s="78">
        <f t="shared" si="11"/>
        <v>513.22855499999991</v>
      </c>
      <c r="E427" s="62" t="s">
        <v>16</v>
      </c>
      <c r="F427" s="130" t="s">
        <v>68</v>
      </c>
      <c r="G427" s="131"/>
      <c r="I427" s="63">
        <v>495.87299999999999</v>
      </c>
    </row>
    <row r="428" spans="1:9" ht="15.75" thickBot="1" x14ac:dyDescent="0.3">
      <c r="A428" s="61" t="s">
        <v>574</v>
      </c>
      <c r="B428" s="25" t="s">
        <v>575</v>
      </c>
      <c r="C428" s="62">
        <v>70553</v>
      </c>
      <c r="D428" s="78">
        <f t="shared" si="11"/>
        <v>292.33574999999996</v>
      </c>
      <c r="E428" s="62" t="s">
        <v>22</v>
      </c>
      <c r="F428" s="130" t="s">
        <v>68</v>
      </c>
      <c r="G428" s="131"/>
      <c r="I428" s="63">
        <v>282.45</v>
      </c>
    </row>
    <row r="429" spans="1:9" ht="15.75" thickBot="1" x14ac:dyDescent="0.3">
      <c r="A429" s="61" t="s">
        <v>576</v>
      </c>
      <c r="B429" s="25" t="s">
        <v>577</v>
      </c>
      <c r="C429" s="62">
        <v>70551</v>
      </c>
      <c r="D429" s="78">
        <f t="shared" si="11"/>
        <v>292.33574999999996</v>
      </c>
      <c r="E429" s="62" t="s">
        <v>16</v>
      </c>
      <c r="F429" s="130" t="s">
        <v>68</v>
      </c>
      <c r="G429" s="131"/>
      <c r="I429" s="63">
        <v>282.45</v>
      </c>
    </row>
    <row r="430" spans="1:9" ht="15.75" thickBot="1" x14ac:dyDescent="0.3">
      <c r="A430" s="61" t="s">
        <v>578</v>
      </c>
      <c r="B430" s="25" t="s">
        <v>579</v>
      </c>
      <c r="C430" s="62" t="s">
        <v>580</v>
      </c>
      <c r="D430" s="70" t="s">
        <v>68</v>
      </c>
      <c r="E430" s="66" t="s">
        <v>16</v>
      </c>
      <c r="F430" s="130" t="s">
        <v>68</v>
      </c>
      <c r="G430" s="131"/>
      <c r="I430" s="70" t="s">
        <v>68</v>
      </c>
    </row>
    <row r="431" spans="1:9" ht="15.75" thickBot="1" x14ac:dyDescent="0.3">
      <c r="A431" s="61" t="s">
        <v>581</v>
      </c>
      <c r="B431" s="25" t="s">
        <v>582</v>
      </c>
      <c r="C431" s="62">
        <v>73721</v>
      </c>
      <c r="D431" s="78">
        <f t="shared" ref="D431:D459" si="12">$I431*1.035</f>
        <v>292.33574999999996</v>
      </c>
      <c r="E431" s="62" t="s">
        <v>22</v>
      </c>
      <c r="F431" s="130" t="s">
        <v>68</v>
      </c>
      <c r="G431" s="131"/>
      <c r="I431" s="63">
        <v>282.45</v>
      </c>
    </row>
    <row r="432" spans="1:9" ht="15.75" thickBot="1" x14ac:dyDescent="0.3">
      <c r="A432" s="61" t="s">
        <v>583</v>
      </c>
      <c r="B432" s="25" t="s">
        <v>584</v>
      </c>
      <c r="C432" s="62">
        <v>73223</v>
      </c>
      <c r="D432" s="78">
        <f t="shared" si="12"/>
        <v>513.41330249999999</v>
      </c>
      <c r="E432" s="62" t="s">
        <v>16</v>
      </c>
      <c r="F432" s="130" t="s">
        <v>68</v>
      </c>
      <c r="G432" s="131"/>
      <c r="I432" s="63">
        <v>496.05150000000003</v>
      </c>
    </row>
    <row r="433" spans="1:9" ht="15.75" thickBot="1" x14ac:dyDescent="0.3">
      <c r="A433" s="61" t="s">
        <v>585</v>
      </c>
      <c r="B433" s="25" t="s">
        <v>586</v>
      </c>
      <c r="C433" s="62">
        <v>73222</v>
      </c>
      <c r="D433" s="78">
        <f t="shared" si="12"/>
        <v>334.44731249999995</v>
      </c>
      <c r="E433" s="62" t="s">
        <v>16</v>
      </c>
      <c r="F433" s="130" t="s">
        <v>68</v>
      </c>
      <c r="G433" s="131"/>
      <c r="I433" s="63">
        <v>323.13749999999999</v>
      </c>
    </row>
    <row r="434" spans="1:9" ht="15.75" thickBot="1" x14ac:dyDescent="0.3">
      <c r="A434" s="61" t="s">
        <v>587</v>
      </c>
      <c r="B434" s="25" t="s">
        <v>588</v>
      </c>
      <c r="C434" s="62">
        <v>73221</v>
      </c>
      <c r="D434" s="78">
        <f t="shared" si="12"/>
        <v>292.33574999999996</v>
      </c>
      <c r="E434" s="62" t="s">
        <v>16</v>
      </c>
      <c r="F434" s="130" t="s">
        <v>68</v>
      </c>
      <c r="G434" s="131"/>
      <c r="I434" s="63">
        <v>282.45</v>
      </c>
    </row>
    <row r="435" spans="1:9" ht="15.75" thickBot="1" x14ac:dyDescent="0.3">
      <c r="A435" s="61" t="s">
        <v>589</v>
      </c>
      <c r="B435" s="25" t="s">
        <v>590</v>
      </c>
      <c r="C435" s="62">
        <v>72158</v>
      </c>
      <c r="D435" s="78">
        <f t="shared" si="12"/>
        <v>292.33574999999996</v>
      </c>
      <c r="E435" s="62" t="s">
        <v>16</v>
      </c>
      <c r="F435" s="130" t="s">
        <v>68</v>
      </c>
      <c r="G435" s="131"/>
      <c r="I435" s="63">
        <v>282.45</v>
      </c>
    </row>
    <row r="436" spans="1:9" ht="15.75" thickBot="1" x14ac:dyDescent="0.3">
      <c r="A436" s="61" t="s">
        <v>591</v>
      </c>
      <c r="B436" s="25" t="s">
        <v>592</v>
      </c>
      <c r="C436" s="62">
        <v>72148</v>
      </c>
      <c r="D436" s="78">
        <f t="shared" si="12"/>
        <v>203.43959999999998</v>
      </c>
      <c r="E436" s="62" t="s">
        <v>22</v>
      </c>
      <c r="F436" s="130" t="s">
        <v>68</v>
      </c>
      <c r="G436" s="131"/>
      <c r="I436" s="63">
        <v>196.56</v>
      </c>
    </row>
    <row r="437" spans="1:9" ht="15.75" thickBot="1" x14ac:dyDescent="0.3">
      <c r="A437" s="61" t="s">
        <v>593</v>
      </c>
      <c r="B437" s="25" t="s">
        <v>594</v>
      </c>
      <c r="C437" s="62">
        <v>72141</v>
      </c>
      <c r="D437" s="78">
        <f t="shared" si="12"/>
        <v>292.33574999999996</v>
      </c>
      <c r="E437" s="62" t="s">
        <v>16</v>
      </c>
      <c r="F437" s="130" t="s">
        <v>68</v>
      </c>
      <c r="G437" s="131"/>
      <c r="I437" s="63">
        <v>282.45</v>
      </c>
    </row>
    <row r="438" spans="1:9" ht="15.75" thickBot="1" x14ac:dyDescent="0.3">
      <c r="A438" s="61" t="s">
        <v>595</v>
      </c>
      <c r="B438" s="25" t="s">
        <v>596</v>
      </c>
      <c r="C438" s="62">
        <v>72197</v>
      </c>
      <c r="D438" s="78">
        <f t="shared" si="12"/>
        <v>513.22855499999991</v>
      </c>
      <c r="E438" s="62" t="s">
        <v>16</v>
      </c>
      <c r="F438" s="130" t="s">
        <v>68</v>
      </c>
      <c r="G438" s="131"/>
      <c r="I438" s="63">
        <v>495.87299999999999</v>
      </c>
    </row>
    <row r="439" spans="1:9" ht="15.75" thickBot="1" x14ac:dyDescent="0.3">
      <c r="A439" s="61" t="s">
        <v>597</v>
      </c>
      <c r="B439" s="25" t="s">
        <v>598</v>
      </c>
      <c r="C439" s="62">
        <v>78452</v>
      </c>
      <c r="D439" s="78">
        <f t="shared" si="12"/>
        <v>302.485995</v>
      </c>
      <c r="E439" s="62" t="s">
        <v>16</v>
      </c>
      <c r="F439" s="130" t="s">
        <v>68</v>
      </c>
      <c r="G439" s="131"/>
      <c r="I439" s="63">
        <v>292.25700000000001</v>
      </c>
    </row>
    <row r="440" spans="1:9" ht="15.75" thickBot="1" x14ac:dyDescent="0.3">
      <c r="A440" s="61" t="s">
        <v>599</v>
      </c>
      <c r="B440" s="25" t="s">
        <v>600</v>
      </c>
      <c r="C440" s="62">
        <v>72040</v>
      </c>
      <c r="D440" s="78">
        <f t="shared" si="12"/>
        <v>17.931374999999999</v>
      </c>
      <c r="E440" s="62" t="s">
        <v>16</v>
      </c>
      <c r="F440" s="130" t="s">
        <v>68</v>
      </c>
      <c r="G440" s="131"/>
      <c r="I440" s="63">
        <v>17.324999999999999</v>
      </c>
    </row>
    <row r="441" spans="1:9" ht="15.75" thickBot="1" x14ac:dyDescent="0.3">
      <c r="A441" s="61" t="s">
        <v>601</v>
      </c>
      <c r="B441" s="25" t="s">
        <v>602</v>
      </c>
      <c r="C441" s="62">
        <v>72050</v>
      </c>
      <c r="D441" s="78">
        <f t="shared" si="12"/>
        <v>28.798875000000002</v>
      </c>
      <c r="E441" s="62" t="s">
        <v>16</v>
      </c>
      <c r="F441" s="130" t="s">
        <v>68</v>
      </c>
      <c r="G441" s="131"/>
      <c r="I441" s="63">
        <v>27.825000000000003</v>
      </c>
    </row>
    <row r="442" spans="1:9" ht="15.75" thickBot="1" x14ac:dyDescent="0.3">
      <c r="A442" s="61" t="s">
        <v>603</v>
      </c>
      <c r="B442" s="25" t="s">
        <v>604</v>
      </c>
      <c r="C442" s="62">
        <v>72052</v>
      </c>
      <c r="D442" s="78">
        <f t="shared" si="12"/>
        <v>35.319374999999994</v>
      </c>
      <c r="E442" s="62" t="s">
        <v>16</v>
      </c>
      <c r="F442" s="130" t="s">
        <v>68</v>
      </c>
      <c r="G442" s="131"/>
      <c r="I442" s="63">
        <v>34.125</v>
      </c>
    </row>
    <row r="443" spans="1:9" ht="15.75" thickBot="1" x14ac:dyDescent="0.3">
      <c r="A443" s="61" t="s">
        <v>605</v>
      </c>
      <c r="B443" s="25" t="s">
        <v>606</v>
      </c>
      <c r="C443" s="62">
        <v>76856</v>
      </c>
      <c r="D443" s="78">
        <f t="shared" si="12"/>
        <v>50.533875000000002</v>
      </c>
      <c r="E443" s="62" t="s">
        <v>16</v>
      </c>
      <c r="F443" s="130" t="s">
        <v>68</v>
      </c>
      <c r="G443" s="131"/>
      <c r="I443" s="63">
        <v>48.825000000000003</v>
      </c>
    </row>
    <row r="444" spans="1:9" ht="15.75" thickBot="1" x14ac:dyDescent="0.3">
      <c r="A444" s="61" t="s">
        <v>607</v>
      </c>
      <c r="B444" s="25" t="s">
        <v>608</v>
      </c>
      <c r="C444" s="62">
        <v>76857</v>
      </c>
      <c r="D444" s="78">
        <f t="shared" si="12"/>
        <v>20.648249999999997</v>
      </c>
      <c r="E444" s="62" t="s">
        <v>16</v>
      </c>
      <c r="F444" s="130" t="s">
        <v>68</v>
      </c>
      <c r="G444" s="131"/>
      <c r="I444" s="63">
        <v>19.95</v>
      </c>
    </row>
    <row r="445" spans="1:9" ht="15.75" thickBot="1" x14ac:dyDescent="0.3">
      <c r="A445" s="61" t="s">
        <v>609</v>
      </c>
      <c r="B445" s="25" t="s">
        <v>610</v>
      </c>
      <c r="C445" s="62">
        <v>72170</v>
      </c>
      <c r="D445" s="78">
        <f t="shared" si="12"/>
        <v>10.8675</v>
      </c>
      <c r="E445" s="62" t="s">
        <v>16</v>
      </c>
      <c r="F445" s="130" t="s">
        <v>68</v>
      </c>
      <c r="G445" s="131"/>
      <c r="I445" s="63">
        <v>10.5</v>
      </c>
    </row>
    <row r="446" spans="1:9" ht="15.75" thickBot="1" x14ac:dyDescent="0.3">
      <c r="A446" s="61" t="s">
        <v>611</v>
      </c>
      <c r="B446" s="25" t="s">
        <v>612</v>
      </c>
      <c r="C446" s="62">
        <v>76770</v>
      </c>
      <c r="D446" s="78">
        <f t="shared" si="12"/>
        <v>53.250749999999996</v>
      </c>
      <c r="E446" s="62" t="s">
        <v>16</v>
      </c>
      <c r="F446" s="130" t="s">
        <v>68</v>
      </c>
      <c r="G446" s="131"/>
      <c r="I446" s="63">
        <v>51.45</v>
      </c>
    </row>
    <row r="447" spans="1:9" ht="15.75" thickBot="1" x14ac:dyDescent="0.3">
      <c r="A447" s="61" t="s">
        <v>613</v>
      </c>
      <c r="B447" s="25" t="s">
        <v>614</v>
      </c>
      <c r="C447" s="62">
        <v>71100</v>
      </c>
      <c r="D447" s="78">
        <f t="shared" si="12"/>
        <v>17.931374999999999</v>
      </c>
      <c r="E447" s="62" t="s">
        <v>16</v>
      </c>
      <c r="F447" s="130" t="s">
        <v>68</v>
      </c>
      <c r="G447" s="131"/>
      <c r="I447" s="63">
        <v>17.324999999999999</v>
      </c>
    </row>
    <row r="448" spans="1:9" ht="15.75" thickBot="1" x14ac:dyDescent="0.3">
      <c r="A448" s="61" t="s">
        <v>615</v>
      </c>
      <c r="B448" s="25" t="s">
        <v>616</v>
      </c>
      <c r="C448" s="62">
        <v>77067</v>
      </c>
      <c r="D448" s="78">
        <f t="shared" si="12"/>
        <v>81.527985000000001</v>
      </c>
      <c r="E448" s="62" t="s">
        <v>22</v>
      </c>
      <c r="F448" s="130" t="s">
        <v>68</v>
      </c>
      <c r="G448" s="131"/>
      <c r="I448" s="63">
        <v>78.771000000000001</v>
      </c>
    </row>
    <row r="449" spans="1:9" ht="15.75" thickBot="1" x14ac:dyDescent="0.3">
      <c r="A449" s="61" t="s">
        <v>617</v>
      </c>
      <c r="B449" s="25" t="s">
        <v>618</v>
      </c>
      <c r="C449" s="62">
        <v>76870</v>
      </c>
      <c r="D449" s="78">
        <f t="shared" si="12"/>
        <v>47.817</v>
      </c>
      <c r="E449" s="62" t="s">
        <v>16</v>
      </c>
      <c r="F449" s="130" t="s">
        <v>68</v>
      </c>
      <c r="G449" s="131"/>
      <c r="I449" s="63">
        <v>46.2</v>
      </c>
    </row>
    <row r="450" spans="1:9" ht="15.75" thickBot="1" x14ac:dyDescent="0.3">
      <c r="A450" s="61" t="s">
        <v>619</v>
      </c>
      <c r="B450" s="25" t="s">
        <v>620</v>
      </c>
      <c r="C450" s="62">
        <v>73030</v>
      </c>
      <c r="D450" s="78">
        <f t="shared" si="12"/>
        <v>17.931374999999999</v>
      </c>
      <c r="E450" s="62" t="s">
        <v>16</v>
      </c>
      <c r="F450" s="130" t="s">
        <v>68</v>
      </c>
      <c r="G450" s="131"/>
      <c r="I450" s="63">
        <v>17.324999999999999</v>
      </c>
    </row>
    <row r="451" spans="1:9" ht="15.75" thickBot="1" x14ac:dyDescent="0.3">
      <c r="A451" s="61" t="s">
        <v>621</v>
      </c>
      <c r="B451" s="25" t="s">
        <v>622</v>
      </c>
      <c r="C451" s="62">
        <v>70220</v>
      </c>
      <c r="D451" s="78">
        <f t="shared" si="12"/>
        <v>24.451874999999998</v>
      </c>
      <c r="E451" s="62" t="s">
        <v>16</v>
      </c>
      <c r="F451" s="130" t="s">
        <v>68</v>
      </c>
      <c r="G451" s="131"/>
      <c r="I451" s="63">
        <v>23.625</v>
      </c>
    </row>
    <row r="452" spans="1:9" ht="15.75" thickBot="1" x14ac:dyDescent="0.3">
      <c r="A452" s="61" t="s">
        <v>623</v>
      </c>
      <c r="B452" s="25" t="s">
        <v>624</v>
      </c>
      <c r="C452" s="26">
        <v>76098</v>
      </c>
      <c r="D452" s="78">
        <f t="shared" si="12"/>
        <v>11.541284999999998</v>
      </c>
      <c r="E452" s="66" t="s">
        <v>16</v>
      </c>
      <c r="F452" s="130" t="s">
        <v>68</v>
      </c>
      <c r="G452" s="131"/>
      <c r="I452" s="63">
        <v>11.151</v>
      </c>
    </row>
    <row r="453" spans="1:9" ht="15.75" thickBot="1" x14ac:dyDescent="0.3">
      <c r="A453" s="61" t="s">
        <v>625</v>
      </c>
      <c r="B453" s="25" t="s">
        <v>626</v>
      </c>
      <c r="C453" s="62">
        <v>74230</v>
      </c>
      <c r="D453" s="78">
        <f t="shared" si="12"/>
        <v>30.428999999999998</v>
      </c>
      <c r="E453" s="62" t="s">
        <v>16</v>
      </c>
      <c r="F453" s="130" t="s">
        <v>68</v>
      </c>
      <c r="G453" s="131"/>
      <c r="I453" s="63">
        <v>29.400000000000002</v>
      </c>
    </row>
    <row r="454" spans="1:9" ht="15.75" thickBot="1" x14ac:dyDescent="0.3">
      <c r="A454" s="61" t="s">
        <v>627</v>
      </c>
      <c r="B454" s="25" t="s">
        <v>628</v>
      </c>
      <c r="C454" s="26">
        <v>72070</v>
      </c>
      <c r="D454" s="78">
        <f t="shared" si="12"/>
        <v>21.941482500000003</v>
      </c>
      <c r="E454" s="62" t="s">
        <v>16</v>
      </c>
      <c r="F454" s="130" t="s">
        <v>68</v>
      </c>
      <c r="G454" s="131"/>
      <c r="I454" s="63">
        <v>21.199500000000004</v>
      </c>
    </row>
    <row r="455" spans="1:9" ht="15.75" thickBot="1" x14ac:dyDescent="0.3">
      <c r="A455" s="61" t="s">
        <v>629</v>
      </c>
      <c r="B455" s="25" t="s">
        <v>630</v>
      </c>
      <c r="C455" s="62">
        <v>72072</v>
      </c>
      <c r="D455" s="78">
        <f t="shared" si="12"/>
        <v>23.365124999999999</v>
      </c>
      <c r="E455" s="62" t="s">
        <v>16</v>
      </c>
      <c r="F455" s="130" t="s">
        <v>68</v>
      </c>
      <c r="G455" s="131"/>
      <c r="I455" s="63">
        <v>22.574999999999999</v>
      </c>
    </row>
    <row r="456" spans="1:9" ht="15.75" thickBot="1" x14ac:dyDescent="0.3">
      <c r="A456" s="61" t="s">
        <v>631</v>
      </c>
      <c r="B456" s="25" t="s">
        <v>632</v>
      </c>
      <c r="C456" s="62">
        <v>72074</v>
      </c>
      <c r="D456" s="78">
        <f t="shared" si="12"/>
        <v>23.365124999999999</v>
      </c>
      <c r="E456" s="62" t="s">
        <v>16</v>
      </c>
      <c r="F456" s="130" t="s">
        <v>68</v>
      </c>
      <c r="G456" s="131"/>
      <c r="I456" s="63">
        <v>22.574999999999999</v>
      </c>
    </row>
    <row r="457" spans="1:9" ht="15.75" thickBot="1" x14ac:dyDescent="0.3">
      <c r="A457" s="61" t="s">
        <v>633</v>
      </c>
      <c r="B457" s="25" t="s">
        <v>634</v>
      </c>
      <c r="C457" s="62">
        <v>76830</v>
      </c>
      <c r="D457" s="78">
        <f t="shared" si="12"/>
        <v>50.533875000000002</v>
      </c>
      <c r="E457" s="62" t="s">
        <v>22</v>
      </c>
      <c r="F457" s="130" t="s">
        <v>68</v>
      </c>
      <c r="G457" s="131"/>
      <c r="I457" s="63">
        <v>48.825000000000003</v>
      </c>
    </row>
    <row r="458" spans="1:9" ht="15.75" thickBot="1" x14ac:dyDescent="0.3">
      <c r="A458" s="61" t="s">
        <v>635</v>
      </c>
      <c r="B458" s="25" t="s">
        <v>636</v>
      </c>
      <c r="C458" s="62">
        <v>74246</v>
      </c>
      <c r="D458" s="78">
        <f t="shared" si="12"/>
        <v>43.47</v>
      </c>
      <c r="E458" s="62" t="s">
        <v>16</v>
      </c>
      <c r="F458" s="130" t="s">
        <v>68</v>
      </c>
      <c r="G458" s="131"/>
      <c r="I458" s="63">
        <v>42</v>
      </c>
    </row>
    <row r="459" spans="1:9" ht="15.75" thickBot="1" x14ac:dyDescent="0.3">
      <c r="A459" s="61" t="s">
        <v>637</v>
      </c>
      <c r="B459" s="25" t="s">
        <v>638</v>
      </c>
      <c r="C459" s="62">
        <v>73110</v>
      </c>
      <c r="D459" s="78">
        <f t="shared" si="12"/>
        <v>12.497624999999999</v>
      </c>
      <c r="E459" s="62" t="s">
        <v>16</v>
      </c>
      <c r="F459" s="130" t="s">
        <v>68</v>
      </c>
      <c r="G459" s="131"/>
      <c r="I459" s="63">
        <v>12.075000000000001</v>
      </c>
    </row>
    <row r="460" spans="1:9" x14ac:dyDescent="0.25">
      <c r="D460" s="42"/>
      <c r="E460" s="9"/>
      <c r="F460" s="153"/>
      <c r="G460" s="64"/>
    </row>
    <row r="461" spans="1:9" ht="15.75" thickBot="1" x14ac:dyDescent="0.3">
      <c r="E461" s="40"/>
      <c r="F461" s="154"/>
      <c r="G461" s="64"/>
    </row>
    <row r="462" spans="1:9" ht="15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12"/>
    </row>
    <row r="463" spans="1:9" ht="15.75" thickBot="1" x14ac:dyDescent="0.3">
      <c r="A463" s="16" t="s">
        <v>639</v>
      </c>
      <c r="B463" s="87"/>
      <c r="C463" s="18"/>
      <c r="D463" s="18"/>
      <c r="E463" s="17"/>
      <c r="F463" s="18"/>
      <c r="G463" s="113"/>
    </row>
    <row r="464" spans="1:9" ht="15.75" thickBot="1" x14ac:dyDescent="0.3">
      <c r="A464" s="61" t="s">
        <v>640</v>
      </c>
      <c r="B464" s="25" t="s">
        <v>641</v>
      </c>
      <c r="C464" s="62" t="s">
        <v>865</v>
      </c>
      <c r="D464" s="78" t="s">
        <v>1104</v>
      </c>
      <c r="E464" s="62" t="s">
        <v>16</v>
      </c>
      <c r="F464" s="130" t="s">
        <v>68</v>
      </c>
      <c r="G464" s="131"/>
    </row>
    <row r="465" spans="1:9" ht="15.75" thickBot="1" x14ac:dyDescent="0.3">
      <c r="A465" s="61" t="s">
        <v>642</v>
      </c>
      <c r="B465" s="25" t="s">
        <v>643</v>
      </c>
      <c r="C465" s="62" t="s">
        <v>865</v>
      </c>
      <c r="D465" s="78" t="s">
        <v>1104</v>
      </c>
      <c r="E465" s="66" t="s">
        <v>16</v>
      </c>
      <c r="F465" s="130" t="s">
        <v>68</v>
      </c>
      <c r="G465" s="131"/>
    </row>
    <row r="466" spans="1:9" ht="15.75" thickBot="1" x14ac:dyDescent="0.3">
      <c r="A466" s="61" t="s">
        <v>645</v>
      </c>
      <c r="B466" s="25" t="s">
        <v>646</v>
      </c>
      <c r="C466" s="62" t="s">
        <v>865</v>
      </c>
      <c r="D466" s="78" t="s">
        <v>1104</v>
      </c>
      <c r="E466" s="62" t="s">
        <v>16</v>
      </c>
      <c r="F466" s="130" t="s">
        <v>68</v>
      </c>
      <c r="G466" s="131"/>
    </row>
    <row r="467" spans="1:9" ht="15.75" thickBot="1" x14ac:dyDescent="0.3">
      <c r="A467" s="61" t="s">
        <v>647</v>
      </c>
      <c r="B467" s="25" t="s">
        <v>648</v>
      </c>
      <c r="C467" s="62" t="s">
        <v>865</v>
      </c>
      <c r="D467" s="78" t="s">
        <v>1104</v>
      </c>
      <c r="E467" s="62" t="s">
        <v>16</v>
      </c>
      <c r="F467" s="130" t="s">
        <v>68</v>
      </c>
      <c r="G467" s="131"/>
    </row>
    <row r="468" spans="1:9" ht="15.75" thickBot="1" x14ac:dyDescent="0.3">
      <c r="A468" s="61" t="s">
        <v>650</v>
      </c>
      <c r="B468" s="25" t="s">
        <v>651</v>
      </c>
      <c r="C468" s="62" t="s">
        <v>865</v>
      </c>
      <c r="D468" s="78" t="s">
        <v>1104</v>
      </c>
      <c r="E468" s="62" t="s">
        <v>16</v>
      </c>
      <c r="F468" s="130" t="s">
        <v>68</v>
      </c>
      <c r="G468" s="131"/>
    </row>
    <row r="469" spans="1:9" ht="15.75" thickBot="1" x14ac:dyDescent="0.3">
      <c r="A469" s="61" t="s">
        <v>652</v>
      </c>
      <c r="B469" s="25" t="s">
        <v>653</v>
      </c>
      <c r="C469" s="62" t="s">
        <v>865</v>
      </c>
      <c r="D469" s="78" t="s">
        <v>1104</v>
      </c>
      <c r="E469" s="62" t="s">
        <v>16</v>
      </c>
      <c r="F469" s="130" t="s">
        <v>68</v>
      </c>
      <c r="G469" s="131"/>
    </row>
    <row r="470" spans="1:9" ht="15.75" thickBot="1" x14ac:dyDescent="0.3">
      <c r="A470" s="61" t="s">
        <v>654</v>
      </c>
      <c r="B470" s="25" t="s">
        <v>655</v>
      </c>
      <c r="C470" s="62" t="s">
        <v>865</v>
      </c>
      <c r="D470" s="78" t="s">
        <v>1104</v>
      </c>
      <c r="E470" s="62" t="s">
        <v>16</v>
      </c>
      <c r="F470" s="130" t="s">
        <v>68</v>
      </c>
      <c r="G470" s="131"/>
    </row>
    <row r="471" spans="1:9" ht="15.75" thickBot="1" x14ac:dyDescent="0.3">
      <c r="A471" s="61" t="s">
        <v>656</v>
      </c>
      <c r="B471" s="25" t="s">
        <v>657</v>
      </c>
      <c r="C471" s="62" t="s">
        <v>865</v>
      </c>
      <c r="D471" s="78" t="s">
        <v>1104</v>
      </c>
      <c r="E471" s="62" t="s">
        <v>16</v>
      </c>
      <c r="F471" s="130" t="s">
        <v>68</v>
      </c>
      <c r="G471" s="131"/>
    </row>
    <row r="472" spans="1:9" ht="15.75" thickBot="1" x14ac:dyDescent="0.3">
      <c r="A472" s="61" t="s">
        <v>658</v>
      </c>
      <c r="B472" s="25" t="s">
        <v>659</v>
      </c>
      <c r="C472" s="62" t="s">
        <v>865</v>
      </c>
      <c r="D472" s="78" t="s">
        <v>1104</v>
      </c>
      <c r="E472" s="62" t="s">
        <v>16</v>
      </c>
      <c r="F472" s="130" t="s">
        <v>68</v>
      </c>
      <c r="G472" s="131"/>
    </row>
    <row r="473" spans="1:9" ht="15.75" thickBot="1" x14ac:dyDescent="0.3">
      <c r="A473" s="61" t="s">
        <v>660</v>
      </c>
      <c r="B473" s="25" t="s">
        <v>661</v>
      </c>
      <c r="C473" s="26">
        <v>97167</v>
      </c>
      <c r="D473" s="78">
        <f t="shared" ref="D473" si="13">$I473*1.035</f>
        <v>67.088699999999989</v>
      </c>
      <c r="E473" s="66" t="s">
        <v>16</v>
      </c>
      <c r="F473" s="130" t="s">
        <v>68</v>
      </c>
      <c r="G473" s="131"/>
      <c r="I473" s="104">
        <v>64.819999999999993</v>
      </c>
    </row>
    <row r="474" spans="1:9" ht="15.75" thickBot="1" x14ac:dyDescent="0.3">
      <c r="A474" s="61" t="s">
        <v>662</v>
      </c>
      <c r="B474" s="25" t="s">
        <v>663</v>
      </c>
      <c r="C474" s="62" t="s">
        <v>865</v>
      </c>
      <c r="D474" s="78" t="s">
        <v>1104</v>
      </c>
      <c r="E474" s="62" t="s">
        <v>16</v>
      </c>
      <c r="F474" s="130" t="s">
        <v>68</v>
      </c>
      <c r="G474" s="131"/>
    </row>
    <row r="475" spans="1:9" ht="15.75" thickBot="1" x14ac:dyDescent="0.3">
      <c r="A475" s="61" t="s">
        <v>664</v>
      </c>
      <c r="B475" s="25" t="s">
        <v>665</v>
      </c>
      <c r="C475" s="26">
        <v>97163</v>
      </c>
      <c r="D475" s="78">
        <f t="shared" ref="D475:D478" si="14">$I475*1.035</f>
        <v>69.127650000000003</v>
      </c>
      <c r="E475" s="66" t="s">
        <v>16</v>
      </c>
      <c r="F475" s="130" t="s">
        <v>68</v>
      </c>
      <c r="G475" s="131"/>
      <c r="I475" s="104">
        <v>66.790000000000006</v>
      </c>
    </row>
    <row r="476" spans="1:9" ht="15.75" thickBot="1" x14ac:dyDescent="0.3">
      <c r="A476" s="61" t="s">
        <v>666</v>
      </c>
      <c r="B476" s="25" t="s">
        <v>667</v>
      </c>
      <c r="C476" s="26">
        <v>97161</v>
      </c>
      <c r="D476" s="78">
        <f t="shared" si="14"/>
        <v>69.127650000000003</v>
      </c>
      <c r="E476" s="66" t="s">
        <v>16</v>
      </c>
      <c r="F476" s="130" t="s">
        <v>68</v>
      </c>
      <c r="G476" s="131"/>
      <c r="I476" s="104">
        <v>66.790000000000006</v>
      </c>
    </row>
    <row r="477" spans="1:9" ht="15.75" thickBot="1" x14ac:dyDescent="0.3">
      <c r="A477" s="61" t="s">
        <v>668</v>
      </c>
      <c r="B477" s="25" t="s">
        <v>669</v>
      </c>
      <c r="C477" s="62">
        <v>97162</v>
      </c>
      <c r="D477" s="78">
        <f t="shared" si="14"/>
        <v>69.127650000000003</v>
      </c>
      <c r="E477" s="62" t="s">
        <v>16</v>
      </c>
      <c r="F477" s="130" t="s">
        <v>68</v>
      </c>
      <c r="G477" s="131"/>
      <c r="I477" s="104">
        <v>66.790000000000006</v>
      </c>
    </row>
    <row r="478" spans="1:9" ht="15.75" thickBot="1" x14ac:dyDescent="0.3">
      <c r="A478" s="61" t="s">
        <v>670</v>
      </c>
      <c r="B478" s="25" t="s">
        <v>671</v>
      </c>
      <c r="C478" s="62">
        <v>97164</v>
      </c>
      <c r="D478" s="78">
        <f t="shared" si="14"/>
        <v>46.864799999999995</v>
      </c>
      <c r="E478" s="62" t="s">
        <v>16</v>
      </c>
      <c r="F478" s="130" t="s">
        <v>68</v>
      </c>
      <c r="G478" s="131"/>
      <c r="I478" s="104">
        <v>45.28</v>
      </c>
    </row>
    <row r="479" spans="1:9" ht="15.75" thickBot="1" x14ac:dyDescent="0.3">
      <c r="A479" s="61" t="s">
        <v>672</v>
      </c>
      <c r="B479" s="25" t="s">
        <v>673</v>
      </c>
      <c r="C479" s="62" t="s">
        <v>865</v>
      </c>
      <c r="D479" s="78" t="s">
        <v>1104</v>
      </c>
      <c r="E479" s="62" t="s">
        <v>16</v>
      </c>
      <c r="F479" s="130" t="s">
        <v>68</v>
      </c>
      <c r="G479" s="131"/>
    </row>
    <row r="480" spans="1:9" ht="15.75" thickBot="1" x14ac:dyDescent="0.3">
      <c r="A480" s="61" t="s">
        <v>674</v>
      </c>
      <c r="B480" s="25" t="s">
        <v>675</v>
      </c>
      <c r="C480" s="62" t="s">
        <v>865</v>
      </c>
      <c r="D480" s="78" t="s">
        <v>1104</v>
      </c>
      <c r="E480" s="62" t="s">
        <v>16</v>
      </c>
      <c r="F480" s="130" t="s">
        <v>68</v>
      </c>
      <c r="G480" s="131"/>
    </row>
    <row r="481" spans="1:9" ht="15.75" thickBot="1" x14ac:dyDescent="0.3">
      <c r="A481" s="61" t="s">
        <v>676</v>
      </c>
      <c r="B481" s="25" t="s">
        <v>677</v>
      </c>
      <c r="C481" s="62" t="s">
        <v>865</v>
      </c>
      <c r="D481" s="78" t="s">
        <v>1104</v>
      </c>
      <c r="E481" s="62" t="s">
        <v>16</v>
      </c>
      <c r="F481" s="130" t="s">
        <v>68</v>
      </c>
      <c r="G481" s="131"/>
    </row>
    <row r="482" spans="1:9" ht="15.75" thickBot="1" x14ac:dyDescent="0.3">
      <c r="A482" s="61" t="s">
        <v>678</v>
      </c>
      <c r="B482" s="25" t="s">
        <v>679</v>
      </c>
      <c r="C482" s="62" t="s">
        <v>865</v>
      </c>
      <c r="D482" s="78" t="s">
        <v>1104</v>
      </c>
      <c r="E482" s="62" t="s">
        <v>22</v>
      </c>
      <c r="F482" s="130" t="s">
        <v>68</v>
      </c>
      <c r="G482" s="131"/>
    </row>
    <row r="483" spans="1:9" ht="15.75" thickBot="1" x14ac:dyDescent="0.3">
      <c r="A483" s="61" t="s">
        <v>680</v>
      </c>
      <c r="B483" s="25" t="s">
        <v>681</v>
      </c>
      <c r="C483" s="62" t="s">
        <v>865</v>
      </c>
      <c r="D483" s="78" t="s">
        <v>1104</v>
      </c>
      <c r="E483" s="62" t="s">
        <v>16</v>
      </c>
      <c r="F483" s="130" t="s">
        <v>68</v>
      </c>
      <c r="G483" s="131"/>
    </row>
    <row r="484" spans="1:9" ht="15.75" thickBot="1" x14ac:dyDescent="0.3">
      <c r="A484" s="61" t="s">
        <v>682</v>
      </c>
      <c r="B484" s="25" t="s">
        <v>683</v>
      </c>
      <c r="C484" s="62" t="s">
        <v>865</v>
      </c>
      <c r="D484" s="78" t="s">
        <v>1104</v>
      </c>
      <c r="E484" s="62" t="s">
        <v>16</v>
      </c>
      <c r="F484" s="130" t="s">
        <v>68</v>
      </c>
      <c r="G484" s="131"/>
    </row>
    <row r="485" spans="1:9" x14ac:dyDescent="0.25">
      <c r="D485" s="116"/>
      <c r="E485" s="9"/>
      <c r="F485" s="153"/>
      <c r="G485" s="64"/>
    </row>
    <row r="486" spans="1:9" ht="15.75" thickBot="1" x14ac:dyDescent="0.3">
      <c r="D486" s="84"/>
      <c r="E486" s="40"/>
      <c r="F486" s="154"/>
      <c r="G486" s="64"/>
    </row>
    <row r="487" spans="1:9" ht="15.75" thickBot="1" x14ac:dyDescent="0.3">
      <c r="A487" s="10" t="s">
        <v>8</v>
      </c>
      <c r="B487" s="10" t="s">
        <v>95</v>
      </c>
      <c r="C487" s="10" t="s">
        <v>96</v>
      </c>
      <c r="D487" s="117" t="s">
        <v>11</v>
      </c>
      <c r="E487" s="10" t="s">
        <v>12</v>
      </c>
      <c r="F487" s="129" t="s">
        <v>97</v>
      </c>
      <c r="G487" s="112"/>
    </row>
    <row r="488" spans="1:9" ht="15.75" thickBot="1" x14ac:dyDescent="0.3">
      <c r="A488" s="60" t="s">
        <v>684</v>
      </c>
      <c r="B488" s="87"/>
      <c r="C488" s="18"/>
      <c r="D488" s="118"/>
      <c r="E488" s="17"/>
      <c r="F488" s="18"/>
      <c r="G488" s="113"/>
    </row>
    <row r="489" spans="1:9" ht="15.75" thickBot="1" x14ac:dyDescent="0.3">
      <c r="A489" s="61" t="s">
        <v>685</v>
      </c>
      <c r="B489" s="25" t="s">
        <v>686</v>
      </c>
      <c r="C489" s="26">
        <v>94640</v>
      </c>
      <c r="D489" s="78" t="s">
        <v>68</v>
      </c>
      <c r="E489" s="66" t="s">
        <v>16</v>
      </c>
      <c r="F489" s="130" t="s">
        <v>68</v>
      </c>
      <c r="G489" s="131"/>
    </row>
    <row r="490" spans="1:9" ht="15.75" thickBot="1" x14ac:dyDescent="0.3">
      <c r="A490" s="61" t="s">
        <v>687</v>
      </c>
      <c r="B490" s="25" t="s">
        <v>688</v>
      </c>
      <c r="C490" s="62">
        <v>93798</v>
      </c>
      <c r="D490" s="78" t="s">
        <v>68</v>
      </c>
      <c r="E490" s="62" t="s">
        <v>16</v>
      </c>
      <c r="F490" s="130" t="s">
        <v>68</v>
      </c>
      <c r="G490" s="131"/>
    </row>
    <row r="491" spans="1:9" ht="15.75" thickBot="1" x14ac:dyDescent="0.3">
      <c r="A491" s="61" t="s">
        <v>689</v>
      </c>
      <c r="B491" s="25" t="s">
        <v>690</v>
      </c>
      <c r="C491" s="62">
        <v>93797</v>
      </c>
      <c r="D491" s="78" t="s">
        <v>68</v>
      </c>
      <c r="E491" s="62" t="s">
        <v>16</v>
      </c>
      <c r="F491" s="130" t="s">
        <v>68</v>
      </c>
      <c r="G491" s="131"/>
    </row>
    <row r="492" spans="1:9" ht="15.75" thickBot="1" x14ac:dyDescent="0.3">
      <c r="A492" s="61" t="s">
        <v>691</v>
      </c>
      <c r="B492" s="25" t="s">
        <v>692</v>
      </c>
      <c r="C492" s="26">
        <v>93017</v>
      </c>
      <c r="D492" s="78">
        <f t="shared" ref="D492:D497" si="15">$I492*1.035</f>
        <v>50.533875000000002</v>
      </c>
      <c r="E492" s="66" t="s">
        <v>16</v>
      </c>
      <c r="F492" s="130" t="s">
        <v>68</v>
      </c>
      <c r="G492" s="131"/>
      <c r="I492" s="104">
        <v>48.825000000000003</v>
      </c>
    </row>
    <row r="493" spans="1:9" ht="15.75" thickBot="1" x14ac:dyDescent="0.3">
      <c r="A493" s="61" t="s">
        <v>693</v>
      </c>
      <c r="B493" s="25" t="s">
        <v>694</v>
      </c>
      <c r="C493" s="26">
        <v>93005</v>
      </c>
      <c r="D493" s="78">
        <f t="shared" si="15"/>
        <v>11.367405</v>
      </c>
      <c r="E493" s="66" t="s">
        <v>16</v>
      </c>
      <c r="F493" s="130" t="s">
        <v>68</v>
      </c>
      <c r="G493" s="131"/>
      <c r="I493" s="104">
        <v>10.983000000000001</v>
      </c>
    </row>
    <row r="494" spans="1:9" ht="15.75" thickBot="1" x14ac:dyDescent="0.3">
      <c r="A494" s="61" t="s">
        <v>695</v>
      </c>
      <c r="B494" s="25" t="s">
        <v>696</v>
      </c>
      <c r="C494" s="26">
        <v>94060</v>
      </c>
      <c r="D494" s="78">
        <f t="shared" si="15"/>
        <v>20.648249999999997</v>
      </c>
      <c r="E494" s="66" t="s">
        <v>16</v>
      </c>
      <c r="F494" s="130" t="s">
        <v>68</v>
      </c>
      <c r="G494" s="131"/>
      <c r="I494" s="104">
        <v>19.95</v>
      </c>
    </row>
    <row r="495" spans="1:9" ht="15.75" thickBot="1" x14ac:dyDescent="0.3">
      <c r="A495" s="61" t="s">
        <v>697</v>
      </c>
      <c r="B495" s="25" t="s">
        <v>698</v>
      </c>
      <c r="C495" s="62">
        <v>93880</v>
      </c>
      <c r="D495" s="78">
        <f t="shared" si="15"/>
        <v>129.69584999999998</v>
      </c>
      <c r="E495" s="62" t="s">
        <v>16</v>
      </c>
      <c r="F495" s="130" t="s">
        <v>68</v>
      </c>
      <c r="G495" s="131"/>
      <c r="I495" s="104">
        <v>125.31</v>
      </c>
    </row>
    <row r="496" spans="1:9" ht="15.75" thickBot="1" x14ac:dyDescent="0.3">
      <c r="A496" s="61" t="s">
        <v>699</v>
      </c>
      <c r="B496" s="25" t="s">
        <v>700</v>
      </c>
      <c r="C496" s="62">
        <v>93970</v>
      </c>
      <c r="D496" s="78">
        <f t="shared" si="15"/>
        <v>124.10684999999998</v>
      </c>
      <c r="E496" s="62" t="s">
        <v>16</v>
      </c>
      <c r="F496" s="130" t="s">
        <v>68</v>
      </c>
      <c r="G496" s="131"/>
      <c r="I496" s="104">
        <v>119.91</v>
      </c>
    </row>
    <row r="497" spans="1:9" ht="15.75" thickBot="1" x14ac:dyDescent="0.3">
      <c r="A497" s="61" t="s">
        <v>701</v>
      </c>
      <c r="B497" s="25" t="s">
        <v>700</v>
      </c>
      <c r="C497" s="62">
        <v>93971</v>
      </c>
      <c r="D497" s="78">
        <f t="shared" si="15"/>
        <v>85.418549999999996</v>
      </c>
      <c r="E497" s="62" t="s">
        <v>16</v>
      </c>
      <c r="F497" s="130" t="s">
        <v>68</v>
      </c>
      <c r="G497" s="131"/>
      <c r="I497" s="104">
        <v>82.53</v>
      </c>
    </row>
    <row r="498" spans="1:9" ht="15.75" thickBot="1" x14ac:dyDescent="0.3">
      <c r="A498" s="61" t="s">
        <v>702</v>
      </c>
      <c r="B498" s="25" t="s">
        <v>703</v>
      </c>
      <c r="C498" s="62" t="s">
        <v>704</v>
      </c>
      <c r="D498" s="78" t="s">
        <v>68</v>
      </c>
      <c r="E498" s="62" t="s">
        <v>16</v>
      </c>
      <c r="F498" s="130" t="s">
        <v>68</v>
      </c>
      <c r="G498" s="131"/>
      <c r="I498" s="78" t="s">
        <v>68</v>
      </c>
    </row>
    <row r="499" spans="1:9" ht="15.75" thickBot="1" x14ac:dyDescent="0.3">
      <c r="A499" s="61" t="s">
        <v>705</v>
      </c>
      <c r="B499" s="25" t="s">
        <v>706</v>
      </c>
      <c r="C499" s="62" t="s">
        <v>865</v>
      </c>
      <c r="D499" s="78" t="s">
        <v>1104</v>
      </c>
      <c r="E499" s="66" t="s">
        <v>16</v>
      </c>
      <c r="F499" s="130" t="s">
        <v>68</v>
      </c>
      <c r="G499" s="131"/>
      <c r="I499" s="78" t="s">
        <v>907</v>
      </c>
    </row>
    <row r="500" spans="1:9" ht="15.75" thickBot="1" x14ac:dyDescent="0.3">
      <c r="A500" s="61" t="s">
        <v>709</v>
      </c>
      <c r="B500" s="25" t="s">
        <v>710</v>
      </c>
      <c r="C500" s="62">
        <v>90471</v>
      </c>
      <c r="D500" s="78" t="s">
        <v>68</v>
      </c>
      <c r="E500" s="62" t="s">
        <v>16</v>
      </c>
      <c r="F500" s="130" t="s">
        <v>68</v>
      </c>
      <c r="G500" s="131"/>
      <c r="I500" s="78" t="s">
        <v>68</v>
      </c>
    </row>
    <row r="501" spans="1:9" ht="15.75" thickBot="1" x14ac:dyDescent="0.3">
      <c r="A501" s="61" t="s">
        <v>711</v>
      </c>
      <c r="B501" s="25" t="s">
        <v>712</v>
      </c>
      <c r="C501" s="26">
        <v>96361</v>
      </c>
      <c r="D501" s="78">
        <f t="shared" ref="D501:D503" si="16">$I501*1.035</f>
        <v>9.7807500000000012</v>
      </c>
      <c r="E501" s="66" t="s">
        <v>16</v>
      </c>
      <c r="F501" s="130" t="s">
        <v>68</v>
      </c>
      <c r="G501" s="131"/>
      <c r="I501" s="104">
        <v>9.4500000000000011</v>
      </c>
    </row>
    <row r="502" spans="1:9" ht="15.75" thickBot="1" x14ac:dyDescent="0.3">
      <c r="A502" s="61" t="s">
        <v>713</v>
      </c>
      <c r="B502" s="25" t="s">
        <v>714</v>
      </c>
      <c r="C502" s="26">
        <v>96360</v>
      </c>
      <c r="D502" s="78">
        <f t="shared" si="16"/>
        <v>34.3739025</v>
      </c>
      <c r="E502" s="66" t="s">
        <v>16</v>
      </c>
      <c r="F502" s="130" t="s">
        <v>68</v>
      </c>
      <c r="G502" s="131"/>
      <c r="I502" s="104">
        <v>33.211500000000001</v>
      </c>
    </row>
    <row r="503" spans="1:9" ht="15.75" thickBot="1" x14ac:dyDescent="0.3">
      <c r="A503" s="61" t="s">
        <v>715</v>
      </c>
      <c r="B503" s="25" t="s">
        <v>716</v>
      </c>
      <c r="C503" s="26">
        <v>94727</v>
      </c>
      <c r="D503" s="78">
        <f t="shared" si="16"/>
        <v>23.846399999999996</v>
      </c>
      <c r="E503" s="66" t="s">
        <v>16</v>
      </c>
      <c r="F503" s="130" t="s">
        <v>68</v>
      </c>
      <c r="G503" s="131"/>
      <c r="I503" s="104">
        <v>23.04</v>
      </c>
    </row>
    <row r="504" spans="1:9" ht="15.75" thickBot="1" x14ac:dyDescent="0.3">
      <c r="A504" s="61" t="s">
        <v>717</v>
      </c>
      <c r="B504" s="25" t="s">
        <v>718</v>
      </c>
      <c r="C504" s="62" t="s">
        <v>787</v>
      </c>
      <c r="D504" s="78" t="s">
        <v>68</v>
      </c>
      <c r="E504" s="62" t="s">
        <v>16</v>
      </c>
      <c r="F504" s="130" t="s">
        <v>68</v>
      </c>
      <c r="G504" s="131"/>
      <c r="I504" s="78" t="s">
        <v>68</v>
      </c>
    </row>
    <row r="505" spans="1:9" ht="15.75" thickBot="1" x14ac:dyDescent="0.3">
      <c r="A505" s="61" t="s">
        <v>719</v>
      </c>
      <c r="B505" s="25" t="s">
        <v>720</v>
      </c>
      <c r="C505" s="62">
        <v>93270</v>
      </c>
      <c r="D505" s="78">
        <f t="shared" ref="D505:D508" si="17">$I505*1.035</f>
        <v>15.975225</v>
      </c>
      <c r="E505" s="62" t="s">
        <v>16</v>
      </c>
      <c r="F505" s="130" t="s">
        <v>68</v>
      </c>
      <c r="G505" s="131"/>
      <c r="I505" s="104">
        <v>15.435</v>
      </c>
    </row>
    <row r="506" spans="1:9" ht="15.75" thickBot="1" x14ac:dyDescent="0.3">
      <c r="A506" s="61" t="s">
        <v>721</v>
      </c>
      <c r="B506" s="25" t="s">
        <v>722</v>
      </c>
      <c r="C506" s="62">
        <v>95811</v>
      </c>
      <c r="D506" s="78">
        <f t="shared" si="17"/>
        <v>562.57424999999989</v>
      </c>
      <c r="E506" s="62" t="s">
        <v>16</v>
      </c>
      <c r="F506" s="130" t="s">
        <v>68</v>
      </c>
      <c r="G506" s="131"/>
      <c r="I506" s="104">
        <v>543.54999999999995</v>
      </c>
    </row>
    <row r="507" spans="1:9" ht="15.75" thickBot="1" x14ac:dyDescent="0.3">
      <c r="A507" s="61" t="s">
        <v>723</v>
      </c>
      <c r="B507" s="25" t="s">
        <v>724</v>
      </c>
      <c r="C507" s="62">
        <v>95810</v>
      </c>
      <c r="D507" s="78">
        <f t="shared" si="17"/>
        <v>293.77439999999996</v>
      </c>
      <c r="E507" s="62" t="s">
        <v>22</v>
      </c>
      <c r="F507" s="130" t="s">
        <v>68</v>
      </c>
      <c r="G507" s="131"/>
      <c r="I507" s="104">
        <v>283.83999999999997</v>
      </c>
    </row>
    <row r="508" spans="1:9" ht="15.75" thickBot="1" x14ac:dyDescent="0.3">
      <c r="A508" s="61" t="s">
        <v>725</v>
      </c>
      <c r="B508" s="25" t="s">
        <v>726</v>
      </c>
      <c r="C508" s="62">
        <v>93306</v>
      </c>
      <c r="D508" s="78">
        <f t="shared" si="17"/>
        <v>106.65674999999999</v>
      </c>
      <c r="E508" s="62" t="s">
        <v>16</v>
      </c>
      <c r="F508" s="130" t="s">
        <v>68</v>
      </c>
      <c r="G508" s="131"/>
      <c r="I508" s="104">
        <v>103.05</v>
      </c>
    </row>
    <row r="509" spans="1:9" x14ac:dyDescent="0.25">
      <c r="F509" s="153"/>
      <c r="G509" s="64"/>
    </row>
    <row r="510" spans="1:9" ht="15.75" thickBot="1" x14ac:dyDescent="0.3">
      <c r="F510" s="154"/>
      <c r="G510" s="64"/>
    </row>
    <row r="511" spans="1:9" ht="15.75" thickBot="1" x14ac:dyDescent="0.3">
      <c r="A511" s="10" t="s">
        <v>8</v>
      </c>
      <c r="B511" s="10" t="s">
        <v>727</v>
      </c>
      <c r="C511" s="10" t="s">
        <v>96</v>
      </c>
      <c r="D511" s="10" t="s">
        <v>11</v>
      </c>
      <c r="E511" s="10" t="s">
        <v>12</v>
      </c>
      <c r="F511" s="129" t="s">
        <v>97</v>
      </c>
      <c r="G511" s="112"/>
    </row>
    <row r="512" spans="1:9" ht="15.75" thickBot="1" x14ac:dyDescent="0.3">
      <c r="A512" s="16" t="s">
        <v>728</v>
      </c>
      <c r="B512" s="87"/>
      <c r="C512" s="18"/>
      <c r="D512" s="18"/>
      <c r="E512" s="18"/>
      <c r="F512" s="18"/>
      <c r="G512" s="113"/>
    </row>
    <row r="513" spans="1:9" ht="15.75" thickBot="1" x14ac:dyDescent="0.3">
      <c r="A513" s="61" t="s">
        <v>709</v>
      </c>
      <c r="B513" s="25" t="s">
        <v>710</v>
      </c>
      <c r="C513" s="26">
        <v>90471</v>
      </c>
      <c r="D513" s="62" t="s">
        <v>68</v>
      </c>
      <c r="E513" s="62" t="s">
        <v>16</v>
      </c>
      <c r="F513" s="130" t="s">
        <v>68</v>
      </c>
      <c r="G513" s="145"/>
      <c r="H513" s="95"/>
    </row>
    <row r="514" spans="1:9" ht="15.75" thickBot="1" x14ac:dyDescent="0.3">
      <c r="A514" s="61" t="s">
        <v>729</v>
      </c>
      <c r="B514" s="25" t="s">
        <v>730</v>
      </c>
      <c r="C514" s="26">
        <v>93000</v>
      </c>
      <c r="D514" s="78">
        <f t="shared" ref="D514:D517" si="18">$I514*1.035</f>
        <v>20.887335</v>
      </c>
      <c r="E514" s="62" t="s">
        <v>22</v>
      </c>
      <c r="F514" s="130" t="s">
        <v>68</v>
      </c>
      <c r="G514" s="145"/>
      <c r="H514" s="95"/>
      <c r="I514" s="78">
        <v>20.181000000000001</v>
      </c>
    </row>
    <row r="515" spans="1:9" ht="15.75" thickBot="1" x14ac:dyDescent="0.3">
      <c r="A515" s="61" t="s">
        <v>658</v>
      </c>
      <c r="B515" s="25" t="s">
        <v>659</v>
      </c>
      <c r="C515" s="26">
        <v>97760</v>
      </c>
      <c r="D515" s="62" t="s">
        <v>68</v>
      </c>
      <c r="E515" s="62" t="s">
        <v>16</v>
      </c>
      <c r="F515" s="130" t="s">
        <v>68</v>
      </c>
      <c r="G515" s="145"/>
      <c r="H515" s="95"/>
    </row>
    <row r="516" spans="1:9" ht="30.75" thickBot="1" x14ac:dyDescent="0.3">
      <c r="A516" s="61" t="s">
        <v>731</v>
      </c>
      <c r="B516" s="25" t="s">
        <v>732</v>
      </c>
      <c r="C516" s="26">
        <v>99203</v>
      </c>
      <c r="D516" s="78">
        <f t="shared" si="18"/>
        <v>58.956187499999999</v>
      </c>
      <c r="E516" s="62" t="s">
        <v>22</v>
      </c>
      <c r="F516" s="130" t="s">
        <v>68</v>
      </c>
      <c r="G516" s="145"/>
      <c r="H516" s="95"/>
      <c r="I516" s="78">
        <v>56.962500000000006</v>
      </c>
    </row>
    <row r="517" spans="1:9" ht="30.75" thickBot="1" x14ac:dyDescent="0.3">
      <c r="A517" s="61" t="s">
        <v>733</v>
      </c>
      <c r="B517" s="25" t="s">
        <v>734</v>
      </c>
      <c r="C517" s="26">
        <v>99204</v>
      </c>
      <c r="D517" s="78">
        <f t="shared" si="18"/>
        <v>98.209597500000001</v>
      </c>
      <c r="E517" s="62" t="s">
        <v>22</v>
      </c>
      <c r="F517" s="130" t="s">
        <v>68</v>
      </c>
      <c r="G517" s="145"/>
      <c r="H517" s="95"/>
      <c r="I517" s="78">
        <v>94.888500000000008</v>
      </c>
    </row>
    <row r="518" spans="1:9" ht="15.75" thickBot="1" x14ac:dyDescent="0.3">
      <c r="A518" s="61" t="s">
        <v>735</v>
      </c>
      <c r="B518" s="25" t="s">
        <v>736</v>
      </c>
      <c r="C518" s="26">
        <v>99205</v>
      </c>
      <c r="D518" s="78" t="s">
        <v>1105</v>
      </c>
      <c r="E518" s="62" t="s">
        <v>22</v>
      </c>
      <c r="F518" s="130" t="s">
        <v>68</v>
      </c>
      <c r="G518" s="145"/>
      <c r="I518" s="125"/>
    </row>
    <row r="519" spans="1:9" ht="15.75" thickBot="1" x14ac:dyDescent="0.3">
      <c r="A519" s="61" t="s">
        <v>737</v>
      </c>
      <c r="B519" s="25" t="s">
        <v>738</v>
      </c>
      <c r="C519" s="26">
        <v>99386</v>
      </c>
      <c r="D519" s="126" t="s">
        <v>1106</v>
      </c>
      <c r="E519" s="62" t="s">
        <v>22</v>
      </c>
      <c r="F519" s="130" t="s">
        <v>68</v>
      </c>
      <c r="G519" s="145"/>
      <c r="I519" s="125"/>
    </row>
    <row r="520" spans="1:9" ht="15.75" thickBot="1" x14ac:dyDescent="0.3">
      <c r="A520" s="61" t="s">
        <v>739</v>
      </c>
      <c r="B520" s="25" t="s">
        <v>740</v>
      </c>
      <c r="C520" s="26">
        <v>99385</v>
      </c>
      <c r="D520" s="126" t="s">
        <v>1106</v>
      </c>
      <c r="E520" s="62" t="s">
        <v>22</v>
      </c>
      <c r="F520" s="130" t="s">
        <v>68</v>
      </c>
      <c r="G520" s="145"/>
      <c r="I520" s="125"/>
    </row>
    <row r="521" spans="1:9" ht="15.75" thickBot="1" x14ac:dyDescent="0.3">
      <c r="A521" s="61" t="s">
        <v>741</v>
      </c>
      <c r="B521" s="25" t="s">
        <v>742</v>
      </c>
      <c r="C521" s="26">
        <v>99214</v>
      </c>
      <c r="D521" s="78">
        <f t="shared" ref="D521" si="19">$I521*1.035</f>
        <v>59.140934999999999</v>
      </c>
      <c r="E521" s="66" t="s">
        <v>16</v>
      </c>
      <c r="F521" s="130" t="s">
        <v>68</v>
      </c>
      <c r="G521" s="145"/>
      <c r="I521" s="78">
        <v>57.141000000000005</v>
      </c>
    </row>
    <row r="522" spans="1:9" ht="15.75" thickBot="1" x14ac:dyDescent="0.3">
      <c r="A522" s="61" t="s">
        <v>743</v>
      </c>
      <c r="B522" s="25" t="s">
        <v>742</v>
      </c>
      <c r="C522" s="26">
        <v>99213</v>
      </c>
      <c r="D522" s="78" t="s">
        <v>1107</v>
      </c>
      <c r="E522" s="66" t="s">
        <v>16</v>
      </c>
      <c r="F522" s="130" t="s">
        <v>68</v>
      </c>
      <c r="G522" s="145"/>
      <c r="I522" s="125"/>
    </row>
    <row r="523" spans="1:9" ht="15.75" thickBot="1" x14ac:dyDescent="0.3">
      <c r="A523" s="61" t="s">
        <v>744</v>
      </c>
      <c r="B523" s="25" t="s">
        <v>745</v>
      </c>
      <c r="C523" s="26">
        <v>93010</v>
      </c>
      <c r="D523" s="78">
        <f t="shared" ref="D523:D525" si="20">$I523*1.035</f>
        <v>8.1506249999999998</v>
      </c>
      <c r="E523" s="66" t="s">
        <v>16</v>
      </c>
      <c r="F523" s="130" t="s">
        <v>68</v>
      </c>
      <c r="G523" s="145"/>
      <c r="H523" s="95"/>
      <c r="I523" s="78">
        <v>7.875</v>
      </c>
    </row>
    <row r="524" spans="1:9" ht="15.75" thickBot="1" x14ac:dyDescent="0.3">
      <c r="A524" s="61" t="s">
        <v>746</v>
      </c>
      <c r="B524" s="25" t="s">
        <v>747</v>
      </c>
      <c r="C524" s="26">
        <v>99336</v>
      </c>
      <c r="D524" s="78">
        <f t="shared" si="20"/>
        <v>80.908537499999994</v>
      </c>
      <c r="E524" s="66" t="s">
        <v>16</v>
      </c>
      <c r="F524" s="130" t="s">
        <v>68</v>
      </c>
      <c r="G524" s="145"/>
      <c r="H524" s="95"/>
      <c r="I524" s="78">
        <v>78.172499999999999</v>
      </c>
    </row>
    <row r="525" spans="1:9" ht="15.75" thickBot="1" x14ac:dyDescent="0.3">
      <c r="A525" s="61" t="s">
        <v>748</v>
      </c>
      <c r="B525" s="25" t="s">
        <v>742</v>
      </c>
      <c r="C525" s="26">
        <v>99215</v>
      </c>
      <c r="D525" s="78">
        <f t="shared" si="20"/>
        <v>84.820837499999996</v>
      </c>
      <c r="E525" s="66" t="s">
        <v>16</v>
      </c>
      <c r="F525" s="130" t="s">
        <v>68</v>
      </c>
      <c r="G525" s="145"/>
      <c r="H525" s="95"/>
      <c r="I525" s="78">
        <v>81.952500000000001</v>
      </c>
    </row>
    <row r="526" spans="1:9" x14ac:dyDescent="0.25">
      <c r="D526" s="32"/>
      <c r="E526" s="64"/>
      <c r="F526" s="64"/>
      <c r="G526" s="9"/>
    </row>
    <row r="527" spans="1:9" ht="15.75" thickBot="1" x14ac:dyDescent="0.3">
      <c r="F527" s="64"/>
    </row>
    <row r="528" spans="1:9" ht="15.75" thickBot="1" x14ac:dyDescent="0.3">
      <c r="A528" s="10" t="s">
        <v>8</v>
      </c>
      <c r="B528" s="10" t="s">
        <v>749</v>
      </c>
      <c r="C528" s="10" t="s">
        <v>96</v>
      </c>
      <c r="D528" s="10" t="s">
        <v>11</v>
      </c>
      <c r="E528" s="129" t="s">
        <v>12</v>
      </c>
      <c r="F528" s="112"/>
      <c r="G528" s="11"/>
    </row>
    <row r="529" spans="1:10" ht="33.6" customHeight="1" thickBot="1" x14ac:dyDescent="0.3">
      <c r="A529" s="161" t="s">
        <v>908</v>
      </c>
      <c r="B529" s="102"/>
      <c r="C529" s="102"/>
      <c r="D529" s="102"/>
      <c r="E529" s="102"/>
      <c r="F529" s="162"/>
      <c r="G529" s="38"/>
    </row>
    <row r="530" spans="1:10" ht="30.75" thickBot="1" x14ac:dyDescent="0.3">
      <c r="A530" s="61" t="s">
        <v>751</v>
      </c>
      <c r="B530" s="65" t="s">
        <v>752</v>
      </c>
      <c r="C530" s="65">
        <v>93452</v>
      </c>
      <c r="D530" s="78">
        <f t="shared" ref="D530:D532" si="21">$I530*1.035</f>
        <v>843.31799999999998</v>
      </c>
      <c r="E530" s="130" t="s">
        <v>753</v>
      </c>
      <c r="F530" s="131"/>
      <c r="G530" s="41"/>
      <c r="H530" s="95"/>
      <c r="I530" s="104">
        <v>814.80000000000007</v>
      </c>
      <c r="J530" s="44"/>
    </row>
    <row r="531" spans="1:10" ht="15.75" thickBot="1" x14ac:dyDescent="0.3">
      <c r="A531" s="61" t="s">
        <v>754</v>
      </c>
      <c r="B531" s="65" t="s">
        <v>755</v>
      </c>
      <c r="C531" s="25">
        <v>81000</v>
      </c>
      <c r="D531" s="78">
        <f t="shared" si="21"/>
        <v>4.4711999999999996</v>
      </c>
      <c r="E531" s="130" t="s">
        <v>753</v>
      </c>
      <c r="F531" s="131"/>
      <c r="G531" s="41"/>
      <c r="H531" s="95"/>
      <c r="I531" s="104">
        <v>4.32</v>
      </c>
      <c r="J531" s="44"/>
    </row>
    <row r="532" spans="1:10" ht="33" customHeight="1" thickBot="1" x14ac:dyDescent="0.3">
      <c r="A532" s="61" t="s">
        <v>754</v>
      </c>
      <c r="B532" s="65" t="s">
        <v>756</v>
      </c>
      <c r="C532" s="25">
        <v>81002</v>
      </c>
      <c r="D532" s="78">
        <f t="shared" si="21"/>
        <v>3.6949499999999995</v>
      </c>
      <c r="E532" s="130" t="s">
        <v>753</v>
      </c>
      <c r="F532" s="131"/>
      <c r="G532" s="41"/>
      <c r="H532" s="95"/>
      <c r="I532" s="104">
        <v>3.57</v>
      </c>
      <c r="J532" s="44"/>
    </row>
    <row r="533" spans="1:10" ht="45.75" thickBot="1" x14ac:dyDescent="0.3">
      <c r="A533" s="61" t="s">
        <v>757</v>
      </c>
      <c r="B533" s="65" t="s">
        <v>758</v>
      </c>
      <c r="C533" s="65">
        <v>59400</v>
      </c>
      <c r="D533" s="78" t="s">
        <v>68</v>
      </c>
      <c r="E533" s="127" t="s">
        <v>759</v>
      </c>
      <c r="F533" s="131"/>
      <c r="G533" s="41"/>
      <c r="H533" s="95"/>
      <c r="J533" s="44"/>
    </row>
    <row r="534" spans="1:10" ht="45.75" thickBot="1" x14ac:dyDescent="0.3">
      <c r="A534" s="61" t="s">
        <v>757</v>
      </c>
      <c r="B534" s="65" t="s">
        <v>760</v>
      </c>
      <c r="C534" s="65">
        <v>59510</v>
      </c>
      <c r="D534" s="78" t="s">
        <v>68</v>
      </c>
      <c r="E534" s="127" t="s">
        <v>759</v>
      </c>
      <c r="F534" s="131"/>
      <c r="G534" s="41"/>
      <c r="H534" s="95"/>
      <c r="J534" s="44"/>
    </row>
    <row r="535" spans="1:10" ht="45.75" thickBot="1" x14ac:dyDescent="0.3">
      <c r="A535" s="61" t="s">
        <v>757</v>
      </c>
      <c r="B535" s="65" t="s">
        <v>761</v>
      </c>
      <c r="C535" s="65">
        <v>59610</v>
      </c>
      <c r="D535" s="78" t="s">
        <v>68</v>
      </c>
      <c r="E535" s="127" t="s">
        <v>759</v>
      </c>
      <c r="F535" s="131"/>
      <c r="G535" s="41"/>
      <c r="H535" s="95"/>
      <c r="J535" s="44"/>
    </row>
    <row r="536" spans="1:10" ht="30.75" thickBot="1" x14ac:dyDescent="0.3">
      <c r="A536" s="61" t="s">
        <v>762</v>
      </c>
      <c r="B536" s="65" t="s">
        <v>763</v>
      </c>
      <c r="C536" s="25">
        <v>99243</v>
      </c>
      <c r="D536" s="78">
        <f t="shared" ref="D536:D544" si="22">$I536*1.035</f>
        <v>83.603677500000003</v>
      </c>
      <c r="E536" s="130" t="s">
        <v>753</v>
      </c>
      <c r="F536" s="131"/>
      <c r="G536" s="41"/>
      <c r="H536" s="95"/>
      <c r="I536" s="78">
        <v>80.776500000000013</v>
      </c>
      <c r="J536" s="44"/>
    </row>
    <row r="537" spans="1:10" ht="30.75" thickBot="1" x14ac:dyDescent="0.3">
      <c r="A537" s="61" t="s">
        <v>762</v>
      </c>
      <c r="B537" s="65" t="s">
        <v>764</v>
      </c>
      <c r="C537" s="25">
        <v>99244</v>
      </c>
      <c r="D537" s="78">
        <f t="shared" si="22"/>
        <v>131.01857999999999</v>
      </c>
      <c r="E537" s="130" t="s">
        <v>753</v>
      </c>
      <c r="F537" s="131"/>
      <c r="G537" s="41"/>
      <c r="H537" s="95"/>
      <c r="I537" s="78">
        <v>126.58800000000001</v>
      </c>
      <c r="J537" s="44"/>
    </row>
    <row r="538" spans="1:10" ht="15.75" thickBot="1" x14ac:dyDescent="0.3">
      <c r="A538" s="61" t="s">
        <v>765</v>
      </c>
      <c r="B538" s="65" t="s">
        <v>766</v>
      </c>
      <c r="C538" s="65">
        <v>90832</v>
      </c>
      <c r="D538" s="78">
        <f t="shared" si="22"/>
        <v>28.255499999999998</v>
      </c>
      <c r="E538" s="127" t="s">
        <v>759</v>
      </c>
      <c r="F538" s="131"/>
      <c r="G538" s="41"/>
      <c r="H538" s="95"/>
      <c r="I538" s="78">
        <v>27.3</v>
      </c>
      <c r="J538" s="44"/>
    </row>
    <row r="539" spans="1:10" ht="15.75" thickBot="1" x14ac:dyDescent="0.3">
      <c r="A539" s="61" t="s">
        <v>765</v>
      </c>
      <c r="B539" s="65" t="s">
        <v>768</v>
      </c>
      <c r="C539" s="25">
        <v>90834</v>
      </c>
      <c r="D539" s="78">
        <f t="shared" si="22"/>
        <v>42.383249999999997</v>
      </c>
      <c r="E539" s="127" t="s">
        <v>759</v>
      </c>
      <c r="F539" s="131"/>
      <c r="G539" s="41"/>
      <c r="H539" s="95"/>
      <c r="I539" s="78">
        <v>40.950000000000003</v>
      </c>
      <c r="J539" s="44"/>
    </row>
    <row r="540" spans="1:10" ht="15.75" thickBot="1" x14ac:dyDescent="0.3">
      <c r="A540" s="61" t="s">
        <v>765</v>
      </c>
      <c r="B540" s="65" t="s">
        <v>769</v>
      </c>
      <c r="C540" s="25">
        <v>90837</v>
      </c>
      <c r="D540" s="78">
        <f t="shared" si="22"/>
        <v>56.510999999999996</v>
      </c>
      <c r="E540" s="127" t="s">
        <v>759</v>
      </c>
      <c r="F540" s="131"/>
      <c r="G540" s="41"/>
      <c r="H540" s="95"/>
      <c r="I540" s="78">
        <v>54.6</v>
      </c>
      <c r="J540" s="44"/>
    </row>
    <row r="541" spans="1:10" ht="30.75" thickBot="1" x14ac:dyDescent="0.3">
      <c r="A541" s="61" t="s">
        <v>765</v>
      </c>
      <c r="B541" s="65" t="s">
        <v>770</v>
      </c>
      <c r="C541" s="25">
        <v>90846</v>
      </c>
      <c r="D541" s="78">
        <f t="shared" si="22"/>
        <v>14.127749999999999</v>
      </c>
      <c r="E541" s="130" t="s">
        <v>753</v>
      </c>
      <c r="F541" s="131"/>
      <c r="G541" s="41"/>
      <c r="H541" s="95"/>
      <c r="I541" s="78">
        <v>13.65</v>
      </c>
      <c r="J541" s="44"/>
    </row>
    <row r="542" spans="1:10" ht="30.75" thickBot="1" x14ac:dyDescent="0.3">
      <c r="A542" s="61" t="s">
        <v>765</v>
      </c>
      <c r="B542" s="65" t="s">
        <v>771</v>
      </c>
      <c r="C542" s="25">
        <v>90847</v>
      </c>
      <c r="D542" s="78">
        <f t="shared" si="22"/>
        <v>14.127749999999999</v>
      </c>
      <c r="E542" s="130" t="s">
        <v>753</v>
      </c>
      <c r="F542" s="131"/>
      <c r="G542" s="41"/>
      <c r="H542" s="95"/>
      <c r="I542" s="78">
        <v>13.65</v>
      </c>
      <c r="J542" s="44"/>
    </row>
    <row r="543" spans="1:10" ht="15.75" thickBot="1" x14ac:dyDescent="0.3">
      <c r="A543" s="61" t="s">
        <v>765</v>
      </c>
      <c r="B543" s="65" t="s">
        <v>772</v>
      </c>
      <c r="C543" s="25">
        <v>90853</v>
      </c>
      <c r="D543" s="78">
        <f t="shared" si="22"/>
        <v>3.8087999999999997</v>
      </c>
      <c r="E543" s="130" t="s">
        <v>753</v>
      </c>
      <c r="F543" s="131"/>
      <c r="G543" s="41"/>
      <c r="H543" s="95"/>
      <c r="I543" s="78">
        <v>3.68</v>
      </c>
      <c r="J543" s="44"/>
    </row>
    <row r="544" spans="1:10" ht="30.75" thickBot="1" x14ac:dyDescent="0.3">
      <c r="A544" s="61" t="s">
        <v>773</v>
      </c>
      <c r="B544" s="65" t="s">
        <v>774</v>
      </c>
      <c r="C544" s="65">
        <v>42820</v>
      </c>
      <c r="D544" s="78">
        <f t="shared" si="22"/>
        <v>754.20449999999994</v>
      </c>
      <c r="E544" s="130" t="s">
        <v>753</v>
      </c>
      <c r="F544" s="131"/>
      <c r="G544" s="41"/>
      <c r="H544" s="95"/>
      <c r="I544" s="103">
        <v>728.7</v>
      </c>
      <c r="J544" s="44"/>
    </row>
    <row r="545" spans="1:10" ht="30.75" thickBot="1" x14ac:dyDescent="0.3">
      <c r="A545" s="61" t="s">
        <v>773</v>
      </c>
      <c r="B545" s="65" t="s">
        <v>775</v>
      </c>
      <c r="C545" s="65">
        <v>45391</v>
      </c>
      <c r="D545" s="78" t="s">
        <v>1108</v>
      </c>
      <c r="E545" s="127" t="s">
        <v>759</v>
      </c>
      <c r="F545" s="131"/>
      <c r="G545" s="41"/>
      <c r="H545" s="95"/>
      <c r="I545" s="78" t="s">
        <v>909</v>
      </c>
      <c r="J545" s="44"/>
    </row>
    <row r="546" spans="1:10" ht="31.15" customHeight="1" thickBot="1" x14ac:dyDescent="0.3">
      <c r="A546" s="61" t="s">
        <v>773</v>
      </c>
      <c r="B546" s="65" t="s">
        <v>776</v>
      </c>
      <c r="C546" s="65">
        <v>55700</v>
      </c>
      <c r="D546" s="78" t="s">
        <v>1109</v>
      </c>
      <c r="E546" s="130" t="s">
        <v>753</v>
      </c>
      <c r="F546" s="131"/>
      <c r="G546" s="41"/>
      <c r="H546" s="95"/>
      <c r="I546" s="78" t="s">
        <v>910</v>
      </c>
      <c r="J546" s="44"/>
    </row>
    <row r="547" spans="1:10" ht="45.75" thickBot="1" x14ac:dyDescent="0.3">
      <c r="A547" s="61" t="s">
        <v>773</v>
      </c>
      <c r="B547" s="65" t="s">
        <v>777</v>
      </c>
      <c r="C547" s="65">
        <v>55866</v>
      </c>
      <c r="D547" s="78">
        <f t="shared" ref="D547" si="23">$I547*1.035</f>
        <v>1086.75</v>
      </c>
      <c r="E547" s="127" t="s">
        <v>759</v>
      </c>
      <c r="F547" s="131"/>
      <c r="G547" s="41"/>
      <c r="H547" s="95"/>
      <c r="I547" s="104">
        <v>1050</v>
      </c>
      <c r="J547" s="44"/>
    </row>
    <row r="548" spans="1:10" ht="45.75" thickBot="1" x14ac:dyDescent="0.3">
      <c r="A548" s="61" t="s">
        <v>773</v>
      </c>
      <c r="B548" s="65" t="s">
        <v>778</v>
      </c>
      <c r="C548" s="65">
        <v>62322</v>
      </c>
      <c r="D548" s="27" t="s">
        <v>1110</v>
      </c>
      <c r="E548" s="127" t="s">
        <v>759</v>
      </c>
      <c r="F548" s="131"/>
      <c r="G548" s="41"/>
      <c r="H548" s="95"/>
      <c r="I548" s="27" t="s">
        <v>911</v>
      </c>
      <c r="J548" s="44"/>
    </row>
    <row r="549" spans="1:10" ht="45.75" thickBot="1" x14ac:dyDescent="0.3">
      <c r="A549" s="61" t="s">
        <v>773</v>
      </c>
      <c r="B549" s="65" t="s">
        <v>779</v>
      </c>
      <c r="C549" s="65">
        <v>62323</v>
      </c>
      <c r="D549" s="27" t="s">
        <v>1111</v>
      </c>
      <c r="E549" s="127" t="s">
        <v>759</v>
      </c>
      <c r="F549" s="131"/>
      <c r="G549" s="41"/>
      <c r="H549" s="95"/>
      <c r="I549" s="27" t="s">
        <v>912</v>
      </c>
      <c r="J549" s="44"/>
    </row>
    <row r="550" spans="1:10" ht="45.75" thickBot="1" x14ac:dyDescent="0.3">
      <c r="A550" s="61" t="s">
        <v>773</v>
      </c>
      <c r="B550" s="65" t="s">
        <v>780</v>
      </c>
      <c r="C550" s="65">
        <v>64483</v>
      </c>
      <c r="D550" s="27" t="s">
        <v>1112</v>
      </c>
      <c r="E550" s="130" t="s">
        <v>753</v>
      </c>
      <c r="F550" s="131"/>
      <c r="G550" s="41"/>
      <c r="H550" s="95"/>
      <c r="I550" s="27" t="s">
        <v>913</v>
      </c>
      <c r="J550" s="44"/>
    </row>
    <row r="551" spans="1:10" ht="30.75" thickBot="1" x14ac:dyDescent="0.3">
      <c r="A551" s="61" t="s">
        <v>773</v>
      </c>
      <c r="B551" s="65" t="s">
        <v>781</v>
      </c>
      <c r="C551" s="65">
        <v>66821</v>
      </c>
      <c r="D551" s="27" t="s">
        <v>1113</v>
      </c>
      <c r="E551" s="130" t="s">
        <v>753</v>
      </c>
      <c r="F551" s="131"/>
      <c r="G551" s="41"/>
      <c r="H551" s="95"/>
      <c r="I551" s="27" t="s">
        <v>914</v>
      </c>
      <c r="J551" s="44"/>
    </row>
    <row r="552" spans="1:10" x14ac:dyDescent="0.25">
      <c r="F552" s="64"/>
      <c r="H552" s="67"/>
    </row>
    <row r="553" spans="1:10" x14ac:dyDescent="0.25">
      <c r="F553" s="64"/>
      <c r="H553" s="67"/>
    </row>
    <row r="554" spans="1:10" x14ac:dyDescent="0.25">
      <c r="F554" s="64"/>
      <c r="H554" s="67"/>
    </row>
    <row r="555" spans="1:10" x14ac:dyDescent="0.25">
      <c r="F555" s="64"/>
      <c r="H555" s="67"/>
    </row>
    <row r="556" spans="1:10" x14ac:dyDescent="0.25">
      <c r="F556" s="64"/>
      <c r="H556" s="67"/>
    </row>
    <row r="557" spans="1:10" x14ac:dyDescent="0.25">
      <c r="F557" s="64"/>
      <c r="H557" s="67"/>
    </row>
    <row r="558" spans="1:10" x14ac:dyDescent="0.25">
      <c r="F558" s="64"/>
      <c r="H558" s="67"/>
    </row>
    <row r="559" spans="1:10" x14ac:dyDescent="0.25">
      <c r="F559" s="64"/>
      <c r="H559" s="67"/>
    </row>
    <row r="560" spans="1:10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F726" s="64"/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  <row r="914" spans="8:8" x14ac:dyDescent="0.25">
      <c r="H914" s="6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5.85546875" style="8" customWidth="1"/>
    <col min="2" max="2" width="38.7109375" style="38" customWidth="1"/>
    <col min="3" max="3" width="16.7109375" style="9" customWidth="1"/>
    <col min="4" max="4" width="27.42578125" customWidth="1"/>
    <col min="5" max="5" width="38.42578125" customWidth="1"/>
    <col min="6" max="6" width="22.28515625" customWidth="1"/>
    <col min="7" max="7" width="16.140625" customWidth="1"/>
    <col min="8" max="8" width="11" customWidth="1"/>
    <col min="9" max="9" width="14.7109375" style="84" hidden="1" customWidth="1"/>
    <col min="10" max="10" width="0" hidden="1" customWidth="1"/>
    <col min="11" max="12" width="14" customWidth="1"/>
    <col min="13" max="13" width="10.85546875" bestFit="1" customWidth="1"/>
  </cols>
  <sheetData>
    <row r="1" spans="1:13" x14ac:dyDescent="0.25">
      <c r="A1" s="1" t="s">
        <v>1</v>
      </c>
      <c r="C1" s="2"/>
      <c r="D1" s="3"/>
      <c r="I1" s="82"/>
    </row>
    <row r="2" spans="1:13" x14ac:dyDescent="0.25">
      <c r="A2" s="6"/>
      <c r="C2" s="2"/>
      <c r="D2" s="3"/>
      <c r="E2" s="4"/>
      <c r="F2" s="4"/>
      <c r="G2" s="4"/>
      <c r="H2" s="4"/>
      <c r="I2" s="82"/>
      <c r="J2" s="4"/>
    </row>
    <row r="3" spans="1:13" x14ac:dyDescent="0.25">
      <c r="A3" s="6"/>
      <c r="C3" s="7"/>
      <c r="D3" s="3"/>
      <c r="E3" s="4"/>
      <c r="F3" s="4"/>
      <c r="G3" s="4"/>
      <c r="H3" s="4"/>
      <c r="I3" s="82"/>
    </row>
    <row r="4" spans="1:13" x14ac:dyDescent="0.25">
      <c r="A4" s="6" t="s">
        <v>915</v>
      </c>
      <c r="C4" s="2"/>
      <c r="D4" s="3"/>
      <c r="E4" s="4"/>
      <c r="F4" s="4"/>
      <c r="G4" s="4"/>
      <c r="H4" s="4"/>
      <c r="I4" s="83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83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948</v>
      </c>
      <c r="C9" s="85"/>
      <c r="D9" s="86"/>
      <c r="E9" s="86"/>
    </row>
    <row r="10" spans="1:13" x14ac:dyDescent="0.25">
      <c r="A10" s="6" t="s">
        <v>6</v>
      </c>
      <c r="C10" s="5"/>
    </row>
    <row r="11" spans="1:13" x14ac:dyDescent="0.25">
      <c r="A11" s="6" t="s">
        <v>905</v>
      </c>
      <c r="C11" s="5"/>
    </row>
    <row r="12" spans="1:13" ht="15.75" thickBot="1" x14ac:dyDescent="0.3"/>
    <row r="13" spans="1:13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3"/>
    </row>
    <row r="16" spans="1:13" ht="15.75" thickBot="1" x14ac:dyDescent="0.3">
      <c r="A16" s="45" t="s">
        <v>813</v>
      </c>
      <c r="B16" s="25" t="s">
        <v>814</v>
      </c>
      <c r="C16" s="62">
        <v>138.1</v>
      </c>
      <c r="D16" s="88">
        <f>$I16*1.035</f>
        <v>2858.5158005249996</v>
      </c>
      <c r="E16" s="130" t="s">
        <v>16</v>
      </c>
      <c r="F16" s="128"/>
      <c r="G16" s="20"/>
      <c r="H16" s="12"/>
      <c r="I16" s="88">
        <v>2761.8510149999997</v>
      </c>
      <c r="J16" s="21"/>
      <c r="K16" s="1"/>
      <c r="L16" s="1"/>
      <c r="M16" s="23"/>
    </row>
    <row r="17" spans="1:13" ht="15.75" thickBot="1" x14ac:dyDescent="0.3">
      <c r="A17" s="45" t="s">
        <v>813</v>
      </c>
      <c r="B17" s="25" t="s">
        <v>814</v>
      </c>
      <c r="C17" s="62">
        <v>138.19999999999999</v>
      </c>
      <c r="D17" s="88">
        <f t="shared" ref="D17:D80" si="0">$I17*1.035</f>
        <v>4213.8640242449992</v>
      </c>
      <c r="E17" s="130" t="s">
        <v>16</v>
      </c>
      <c r="F17" s="128"/>
      <c r="G17" s="20"/>
      <c r="H17" s="12"/>
      <c r="I17" s="88">
        <v>4071.3662069999996</v>
      </c>
      <c r="J17" s="21"/>
      <c r="K17" s="1"/>
      <c r="L17" s="1"/>
      <c r="M17" s="23"/>
    </row>
    <row r="18" spans="1:13" ht="15.75" thickBot="1" x14ac:dyDescent="0.3">
      <c r="A18" s="45" t="s">
        <v>813</v>
      </c>
      <c r="B18" s="25" t="s">
        <v>814</v>
      </c>
      <c r="C18" s="62">
        <v>138.30000000000001</v>
      </c>
      <c r="D18" s="88">
        <f t="shared" si="0"/>
        <v>7669.0570308300003</v>
      </c>
      <c r="E18" s="130" t="s">
        <v>16</v>
      </c>
      <c r="F18" s="128"/>
      <c r="G18" s="20"/>
      <c r="H18" s="12"/>
      <c r="I18" s="88">
        <v>7409.7169380000005</v>
      </c>
      <c r="J18" s="21"/>
      <c r="K18" s="1"/>
      <c r="L18" s="1"/>
      <c r="M18" s="23"/>
    </row>
    <row r="19" spans="1:13" ht="15.75" thickBot="1" x14ac:dyDescent="0.3">
      <c r="A19" s="45" t="s">
        <v>813</v>
      </c>
      <c r="B19" s="25" t="s">
        <v>814</v>
      </c>
      <c r="C19" s="62">
        <v>138.4</v>
      </c>
      <c r="D19" s="88">
        <f t="shared" si="0"/>
        <v>16591.541178914998</v>
      </c>
      <c r="E19" s="130" t="s">
        <v>16</v>
      </c>
      <c r="F19" s="128"/>
      <c r="G19" s="20"/>
      <c r="H19" s="12"/>
      <c r="I19" s="88">
        <v>16030.474569</v>
      </c>
      <c r="J19" s="21"/>
      <c r="K19" s="1"/>
      <c r="L19" s="1"/>
      <c r="M19" s="23"/>
    </row>
    <row r="20" spans="1:13" ht="15.75" thickBot="1" x14ac:dyDescent="0.3">
      <c r="A20" s="45" t="s">
        <v>813</v>
      </c>
      <c r="B20" s="25" t="s">
        <v>815</v>
      </c>
      <c r="C20" s="26">
        <v>139.1</v>
      </c>
      <c r="D20" s="88">
        <f t="shared" si="0"/>
        <v>3571.288571565</v>
      </c>
      <c r="E20" s="130" t="s">
        <v>16</v>
      </c>
      <c r="F20" s="128"/>
      <c r="I20" s="88">
        <v>3450.5203590000001</v>
      </c>
      <c r="K20" s="30"/>
      <c r="L20" s="30"/>
      <c r="M20" s="32"/>
    </row>
    <row r="21" spans="1:13" ht="15.75" thickBot="1" x14ac:dyDescent="0.3">
      <c r="A21" s="45" t="s">
        <v>813</v>
      </c>
      <c r="B21" s="25" t="s">
        <v>815</v>
      </c>
      <c r="C21" s="26">
        <v>139.19999999999999</v>
      </c>
      <c r="D21" s="88">
        <f t="shared" si="0"/>
        <v>4942.8361764449992</v>
      </c>
      <c r="E21" s="130" t="s">
        <v>16</v>
      </c>
      <c r="F21" s="128"/>
      <c r="I21" s="88">
        <v>4775.6871269999992</v>
      </c>
      <c r="K21" s="30"/>
      <c r="L21" s="30"/>
      <c r="M21" s="32"/>
    </row>
    <row r="22" spans="1:13" ht="34.15" customHeight="1" thickBot="1" x14ac:dyDescent="0.3">
      <c r="A22" s="45" t="s">
        <v>813</v>
      </c>
      <c r="B22" s="25" t="s">
        <v>815</v>
      </c>
      <c r="C22" s="26">
        <v>139.30000000000001</v>
      </c>
      <c r="D22" s="88">
        <f t="shared" si="0"/>
        <v>7338.3196654799985</v>
      </c>
      <c r="E22" s="130" t="s">
        <v>16</v>
      </c>
      <c r="F22" s="128"/>
      <c r="I22" s="88">
        <v>7090.163927999999</v>
      </c>
      <c r="K22" s="30"/>
      <c r="L22" s="30"/>
      <c r="M22" s="32"/>
    </row>
    <row r="23" spans="1:13" ht="15.75" thickBot="1" x14ac:dyDescent="0.3">
      <c r="A23" s="45" t="s">
        <v>813</v>
      </c>
      <c r="B23" s="25" t="s">
        <v>815</v>
      </c>
      <c r="C23" s="26">
        <v>139.4</v>
      </c>
      <c r="D23" s="88">
        <f t="shared" si="0"/>
        <v>11663.5544352</v>
      </c>
      <c r="E23" s="130" t="s">
        <v>16</v>
      </c>
      <c r="F23" s="128"/>
      <c r="I23" s="88">
        <v>11269.13472</v>
      </c>
      <c r="K23" s="30"/>
      <c r="L23" s="30"/>
      <c r="M23" s="32"/>
    </row>
    <row r="24" spans="1:13" ht="30.75" thickBot="1" x14ac:dyDescent="0.3">
      <c r="A24" s="90" t="s">
        <v>816</v>
      </c>
      <c r="B24" s="25" t="s">
        <v>817</v>
      </c>
      <c r="C24" s="91">
        <v>162.1</v>
      </c>
      <c r="D24" s="88">
        <f t="shared" si="0"/>
        <v>36140.819367960001</v>
      </c>
      <c r="E24" s="127" t="s">
        <v>22</v>
      </c>
      <c r="F24" s="128"/>
      <c r="I24" s="88">
        <v>34918.666056000002</v>
      </c>
      <c r="K24" s="30"/>
      <c r="L24" s="30"/>
      <c r="M24" s="32"/>
    </row>
    <row r="25" spans="1:13" ht="30.75" thickBot="1" x14ac:dyDescent="0.3">
      <c r="A25" s="90" t="s">
        <v>816</v>
      </c>
      <c r="B25" s="25" t="s">
        <v>817</v>
      </c>
      <c r="C25" s="91">
        <v>162.19999999999999</v>
      </c>
      <c r="D25" s="88">
        <f t="shared" si="0"/>
        <v>39854.527498889998</v>
      </c>
      <c r="E25" s="127" t="s">
        <v>22</v>
      </c>
      <c r="F25" s="128"/>
      <c r="I25" s="88">
        <v>38506.789854000002</v>
      </c>
      <c r="K25" s="30"/>
      <c r="L25" s="30"/>
      <c r="M25" s="32"/>
    </row>
    <row r="26" spans="1:13" ht="30.75" thickBot="1" x14ac:dyDescent="0.3">
      <c r="A26" s="90" t="s">
        <v>816</v>
      </c>
      <c r="B26" s="25" t="s">
        <v>817</v>
      </c>
      <c r="C26" s="91">
        <v>162.30000000000001</v>
      </c>
      <c r="D26" s="88">
        <f t="shared" si="0"/>
        <v>53447.158240559991</v>
      </c>
      <c r="E26" s="127" t="s">
        <v>22</v>
      </c>
      <c r="F26" s="128"/>
      <c r="I26" s="88">
        <v>51639.766415999999</v>
      </c>
      <c r="K26" s="30"/>
      <c r="L26" s="30"/>
      <c r="M26" s="32"/>
    </row>
    <row r="27" spans="1:13" ht="30.75" thickBot="1" x14ac:dyDescent="0.3">
      <c r="A27" s="90" t="s">
        <v>816</v>
      </c>
      <c r="B27" s="25" t="s">
        <v>817</v>
      </c>
      <c r="C27" s="91">
        <v>162.4</v>
      </c>
      <c r="D27" s="88">
        <f t="shared" si="0"/>
        <v>80750.540211524989</v>
      </c>
      <c r="E27" s="127" t="s">
        <v>22</v>
      </c>
      <c r="F27" s="128"/>
      <c r="I27" s="88">
        <v>78019.845614999998</v>
      </c>
      <c r="K27" s="30"/>
      <c r="L27" s="30"/>
      <c r="M27" s="32"/>
    </row>
    <row r="28" spans="1:13" ht="30.75" thickBot="1" x14ac:dyDescent="0.3">
      <c r="A28" s="90" t="s">
        <v>816</v>
      </c>
      <c r="B28" s="25" t="s">
        <v>818</v>
      </c>
      <c r="C28" s="91">
        <v>163.1</v>
      </c>
      <c r="D28" s="88">
        <f t="shared" si="0"/>
        <v>29392.427166389993</v>
      </c>
      <c r="E28" s="127" t="s">
        <v>22</v>
      </c>
      <c r="F28" s="128"/>
      <c r="I28" s="88">
        <v>28398.480353999996</v>
      </c>
      <c r="K28" s="30"/>
      <c r="L28" s="30"/>
      <c r="M28" s="32"/>
    </row>
    <row r="29" spans="1:13" ht="30.75" thickBot="1" x14ac:dyDescent="0.3">
      <c r="A29" s="90" t="s">
        <v>816</v>
      </c>
      <c r="B29" s="25" t="s">
        <v>818</v>
      </c>
      <c r="C29" s="91">
        <v>163.19999999999999</v>
      </c>
      <c r="D29" s="88">
        <f t="shared" si="0"/>
        <v>32521.607627129997</v>
      </c>
      <c r="E29" s="127" t="s">
        <v>22</v>
      </c>
      <c r="F29" s="128"/>
      <c r="I29" s="88">
        <v>31421.843118000001</v>
      </c>
      <c r="K29" s="30"/>
      <c r="L29" s="30"/>
      <c r="M29" s="32"/>
    </row>
    <row r="30" spans="1:13" ht="30.75" thickBot="1" x14ac:dyDescent="0.3">
      <c r="A30" s="90" t="s">
        <v>816</v>
      </c>
      <c r="B30" s="25" t="s">
        <v>818</v>
      </c>
      <c r="C30" s="91">
        <v>163.30000000000001</v>
      </c>
      <c r="D30" s="88">
        <f t="shared" si="0"/>
        <v>42525.400467644999</v>
      </c>
      <c r="E30" s="127" t="s">
        <v>22</v>
      </c>
      <c r="F30" s="128"/>
      <c r="I30" s="88">
        <v>41087.343446999999</v>
      </c>
      <c r="K30" s="30"/>
      <c r="L30" s="30"/>
      <c r="M30" s="32"/>
    </row>
    <row r="31" spans="1:13" ht="30.75" thickBot="1" x14ac:dyDescent="0.3">
      <c r="A31" s="90" t="s">
        <v>816</v>
      </c>
      <c r="B31" s="25" t="s">
        <v>818</v>
      </c>
      <c r="C31" s="91">
        <v>163.4</v>
      </c>
      <c r="D31" s="88">
        <f t="shared" si="0"/>
        <v>67949.654224049998</v>
      </c>
      <c r="E31" s="127" t="s">
        <v>22</v>
      </c>
      <c r="F31" s="128"/>
      <c r="I31" s="88">
        <v>65651.839829999997</v>
      </c>
      <c r="K31" s="30"/>
      <c r="L31" s="30"/>
      <c r="M31" s="32"/>
    </row>
    <row r="32" spans="1:13" ht="30.75" thickBot="1" x14ac:dyDescent="0.3">
      <c r="A32" s="90" t="s">
        <v>819</v>
      </c>
      <c r="B32" s="25" t="s">
        <v>820</v>
      </c>
      <c r="C32" s="91">
        <v>160.1</v>
      </c>
      <c r="D32" s="88">
        <f t="shared" si="0"/>
        <v>28618.906715999998</v>
      </c>
      <c r="E32" s="130" t="s">
        <v>16</v>
      </c>
      <c r="F32" s="128"/>
      <c r="I32" s="88">
        <v>27651.117600000001</v>
      </c>
      <c r="K32" s="30"/>
      <c r="L32" s="30"/>
      <c r="M32" s="32"/>
    </row>
    <row r="33" spans="1:13" ht="30.75" thickBot="1" x14ac:dyDescent="0.3">
      <c r="A33" s="90" t="s">
        <v>819</v>
      </c>
      <c r="B33" s="25" t="s">
        <v>820</v>
      </c>
      <c r="C33" s="91">
        <v>160.19999999999999</v>
      </c>
      <c r="D33" s="88">
        <f t="shared" si="0"/>
        <v>33180.382460969995</v>
      </c>
      <c r="E33" s="130" t="s">
        <v>16</v>
      </c>
      <c r="F33" s="128"/>
      <c r="I33" s="88">
        <v>32058.340541999998</v>
      </c>
      <c r="K33" s="30"/>
      <c r="L33" s="30"/>
      <c r="M33" s="32"/>
    </row>
    <row r="34" spans="1:13" ht="30.75" thickBot="1" x14ac:dyDescent="0.3">
      <c r="A34" s="90" t="s">
        <v>819</v>
      </c>
      <c r="B34" s="25" t="s">
        <v>820</v>
      </c>
      <c r="C34" s="91">
        <v>160.30000000000001</v>
      </c>
      <c r="D34" s="88">
        <f t="shared" si="0"/>
        <v>47389.26466093499</v>
      </c>
      <c r="E34" s="130" t="s">
        <v>16</v>
      </c>
      <c r="F34" s="128"/>
      <c r="I34" s="88">
        <v>45786.729140999996</v>
      </c>
      <c r="K34" s="30"/>
      <c r="L34" s="30"/>
      <c r="M34" s="32"/>
    </row>
    <row r="35" spans="1:13" ht="30.75" thickBot="1" x14ac:dyDescent="0.3">
      <c r="A35" s="90" t="s">
        <v>819</v>
      </c>
      <c r="B35" s="25" t="s">
        <v>820</v>
      </c>
      <c r="C35" s="91">
        <v>160.4</v>
      </c>
      <c r="D35" s="88">
        <f t="shared" si="0"/>
        <v>93151.166489504991</v>
      </c>
      <c r="E35" s="130" t="s">
        <v>16</v>
      </c>
      <c r="F35" s="128"/>
      <c r="I35" s="88">
        <v>90001.127043</v>
      </c>
      <c r="K35" s="30"/>
      <c r="L35" s="30"/>
      <c r="M35" s="32"/>
    </row>
    <row r="36" spans="1:13" ht="30.75" thickBot="1" x14ac:dyDescent="0.3">
      <c r="A36" s="90" t="s">
        <v>819</v>
      </c>
      <c r="B36" s="25" t="s">
        <v>821</v>
      </c>
      <c r="C36" s="91">
        <v>167.1</v>
      </c>
      <c r="D36" s="88">
        <f t="shared" si="0"/>
        <v>23976.434065229998</v>
      </c>
      <c r="E36" s="130" t="s">
        <v>16</v>
      </c>
      <c r="F36" s="128"/>
      <c r="I36" s="88">
        <v>23165.636778</v>
      </c>
      <c r="K36" s="30"/>
      <c r="L36" s="30"/>
      <c r="M36" s="32"/>
    </row>
    <row r="37" spans="1:13" ht="30.75" thickBot="1" x14ac:dyDescent="0.3">
      <c r="A37" s="90" t="s">
        <v>819</v>
      </c>
      <c r="B37" s="25" t="s">
        <v>821</v>
      </c>
      <c r="C37" s="91">
        <v>167.2</v>
      </c>
      <c r="D37" s="88">
        <f t="shared" si="0"/>
        <v>27082.665402660001</v>
      </c>
      <c r="E37" s="130" t="s">
        <v>16</v>
      </c>
      <c r="F37" s="128"/>
      <c r="I37" s="88">
        <v>26166.826476000002</v>
      </c>
      <c r="K37" s="30"/>
      <c r="L37" s="30"/>
      <c r="M37" s="32"/>
    </row>
    <row r="38" spans="1:13" ht="30.75" thickBot="1" x14ac:dyDescent="0.3">
      <c r="A38" s="90" t="s">
        <v>819</v>
      </c>
      <c r="B38" s="25" t="s">
        <v>821</v>
      </c>
      <c r="C38" s="91">
        <v>167.3</v>
      </c>
      <c r="D38" s="88">
        <f t="shared" si="0"/>
        <v>34056.498992039997</v>
      </c>
      <c r="E38" s="130" t="s">
        <v>16</v>
      </c>
      <c r="F38" s="128"/>
      <c r="I38" s="88">
        <v>32904.829943999997</v>
      </c>
      <c r="K38" s="30"/>
      <c r="L38" s="30"/>
      <c r="M38" s="32"/>
    </row>
    <row r="39" spans="1:13" ht="30.75" thickBot="1" x14ac:dyDescent="0.3">
      <c r="A39" s="90" t="s">
        <v>819</v>
      </c>
      <c r="B39" s="25" t="s">
        <v>821</v>
      </c>
      <c r="C39" s="91">
        <v>167.4</v>
      </c>
      <c r="D39" s="88">
        <f t="shared" si="0"/>
        <v>65816.060730434983</v>
      </c>
      <c r="E39" s="130" t="s">
        <v>16</v>
      </c>
      <c r="F39" s="128"/>
      <c r="I39" s="88">
        <v>63590.396840999994</v>
      </c>
      <c r="K39" s="30"/>
      <c r="L39" s="30"/>
      <c r="M39" s="32"/>
    </row>
    <row r="40" spans="1:13" ht="15.75" thickBot="1" x14ac:dyDescent="0.3">
      <c r="A40" s="92" t="s">
        <v>822</v>
      </c>
      <c r="B40" s="25" t="s">
        <v>822</v>
      </c>
      <c r="C40" s="93">
        <v>194.1</v>
      </c>
      <c r="D40" s="88">
        <f t="shared" si="0"/>
        <v>4015.4216050349996</v>
      </c>
      <c r="E40" s="130" t="s">
        <v>16</v>
      </c>
      <c r="F40" s="128"/>
      <c r="I40" s="88">
        <v>3879.6344009999998</v>
      </c>
      <c r="K40" s="30"/>
      <c r="L40" s="30"/>
      <c r="M40" s="32"/>
    </row>
    <row r="41" spans="1:13" ht="15.75" thickBot="1" x14ac:dyDescent="0.3">
      <c r="A41" s="92" t="s">
        <v>822</v>
      </c>
      <c r="B41" s="25" t="s">
        <v>822</v>
      </c>
      <c r="C41" s="93">
        <v>194.2</v>
      </c>
      <c r="D41" s="88">
        <f t="shared" si="0"/>
        <v>5307.3222525450001</v>
      </c>
      <c r="E41" s="130" t="s">
        <v>16</v>
      </c>
      <c r="F41" s="128"/>
      <c r="I41" s="88">
        <v>5127.8475870000002</v>
      </c>
      <c r="K41" s="30"/>
      <c r="L41" s="30"/>
      <c r="M41" s="32"/>
    </row>
    <row r="42" spans="1:13" ht="15.75" thickBot="1" x14ac:dyDescent="0.3">
      <c r="A42" s="92" t="s">
        <v>822</v>
      </c>
      <c r="B42" s="25" t="s">
        <v>822</v>
      </c>
      <c r="C42" s="93">
        <v>194.3</v>
      </c>
      <c r="D42" s="88">
        <f t="shared" si="0"/>
        <v>7677.1567214099987</v>
      </c>
      <c r="E42" s="130" t="s">
        <v>16</v>
      </c>
      <c r="F42" s="128"/>
      <c r="I42" s="88">
        <v>7417.5427259999997</v>
      </c>
      <c r="K42" s="30"/>
      <c r="L42" s="30"/>
      <c r="M42" s="32"/>
    </row>
    <row r="43" spans="1:13" ht="15.75" thickBot="1" x14ac:dyDescent="0.3">
      <c r="A43" s="92" t="s">
        <v>822</v>
      </c>
      <c r="B43" s="25" t="s">
        <v>822</v>
      </c>
      <c r="C43" s="93">
        <v>194.4</v>
      </c>
      <c r="D43" s="88">
        <f t="shared" si="0"/>
        <v>12557.895270075</v>
      </c>
      <c r="E43" s="130" t="s">
        <v>16</v>
      </c>
      <c r="F43" s="128"/>
      <c r="I43" s="88">
        <v>12133.232145</v>
      </c>
      <c r="K43" s="30"/>
      <c r="L43" s="30"/>
      <c r="M43" s="32"/>
    </row>
    <row r="44" spans="1:13" ht="15.75" thickBot="1" x14ac:dyDescent="0.3">
      <c r="A44" s="92" t="s">
        <v>823</v>
      </c>
      <c r="B44" s="25" t="s">
        <v>824</v>
      </c>
      <c r="C44" s="93">
        <v>196.1</v>
      </c>
      <c r="D44" s="88">
        <f t="shared" si="0"/>
        <v>3537.5398608149999</v>
      </c>
      <c r="E44" s="130" t="s">
        <v>16</v>
      </c>
      <c r="F44" s="128"/>
      <c r="I44" s="88">
        <v>3417.9129090000001</v>
      </c>
      <c r="K44" s="30"/>
      <c r="L44" s="30"/>
      <c r="M44" s="32"/>
    </row>
    <row r="45" spans="1:13" ht="15.75" thickBot="1" x14ac:dyDescent="0.3">
      <c r="A45" s="92" t="s">
        <v>823</v>
      </c>
      <c r="B45" s="25" t="s">
        <v>824</v>
      </c>
      <c r="C45" s="93">
        <v>196.2</v>
      </c>
      <c r="D45" s="88">
        <f t="shared" si="0"/>
        <v>4490.6034523949993</v>
      </c>
      <c r="E45" s="130" t="s">
        <v>16</v>
      </c>
      <c r="F45" s="128"/>
      <c r="I45" s="88">
        <v>4338.7472969999999</v>
      </c>
      <c r="K45" s="30"/>
      <c r="L45" s="30"/>
      <c r="M45" s="32"/>
    </row>
    <row r="46" spans="1:13" ht="15.75" thickBot="1" x14ac:dyDescent="0.3">
      <c r="A46" s="92" t="s">
        <v>823</v>
      </c>
      <c r="B46" s="25" t="s">
        <v>824</v>
      </c>
      <c r="C46" s="93">
        <v>196.3</v>
      </c>
      <c r="D46" s="88">
        <f t="shared" si="0"/>
        <v>6836.1388495199981</v>
      </c>
      <c r="E46" s="130" t="s">
        <v>16</v>
      </c>
      <c r="F46" s="128"/>
      <c r="I46" s="88">
        <v>6604.9650719999991</v>
      </c>
      <c r="K46" s="30"/>
      <c r="L46" s="30"/>
      <c r="M46" s="32"/>
    </row>
    <row r="47" spans="1:13" ht="15.75" thickBot="1" x14ac:dyDescent="0.3">
      <c r="A47" s="92" t="s">
        <v>823</v>
      </c>
      <c r="B47" s="25" t="s">
        <v>824</v>
      </c>
      <c r="C47" s="93">
        <v>196.4</v>
      </c>
      <c r="D47" s="88">
        <f t="shared" si="0"/>
        <v>13437.386672219998</v>
      </c>
      <c r="E47" s="130" t="s">
        <v>16</v>
      </c>
      <c r="F47" s="128"/>
      <c r="I47" s="88">
        <v>12982.982291999999</v>
      </c>
      <c r="K47" s="30"/>
      <c r="L47" s="30"/>
      <c r="M47" s="32"/>
    </row>
    <row r="48" spans="1:13" ht="30.75" thickBot="1" x14ac:dyDescent="0.3">
      <c r="A48" s="24" t="s">
        <v>825</v>
      </c>
      <c r="B48" s="25" t="s">
        <v>825</v>
      </c>
      <c r="C48" s="93">
        <v>201.1</v>
      </c>
      <c r="D48" s="88">
        <f t="shared" si="0"/>
        <v>3620.5616892599996</v>
      </c>
      <c r="E48" s="130" t="s">
        <v>16</v>
      </c>
      <c r="F48" s="128"/>
      <c r="I48" s="88">
        <v>3498.1272359999998</v>
      </c>
      <c r="K48" s="30"/>
      <c r="L48" s="30"/>
      <c r="M48" s="32"/>
    </row>
    <row r="49" spans="1:13" ht="30.75" thickBot="1" x14ac:dyDescent="0.3">
      <c r="A49" s="24" t="s">
        <v>825</v>
      </c>
      <c r="B49" s="25" t="s">
        <v>825</v>
      </c>
      <c r="C49" s="93">
        <v>201.2</v>
      </c>
      <c r="D49" s="88">
        <f t="shared" si="0"/>
        <v>4741.6938603749995</v>
      </c>
      <c r="E49" s="130" t="s">
        <v>16</v>
      </c>
      <c r="F49" s="128"/>
      <c r="I49" s="88">
        <v>4581.3467250000003</v>
      </c>
      <c r="K49" s="30"/>
      <c r="L49" s="30"/>
      <c r="M49" s="32"/>
    </row>
    <row r="50" spans="1:13" ht="30.75" thickBot="1" x14ac:dyDescent="0.3">
      <c r="A50" s="24" t="s">
        <v>825</v>
      </c>
      <c r="B50" s="25" t="s">
        <v>825</v>
      </c>
      <c r="C50" s="93">
        <v>201.3</v>
      </c>
      <c r="D50" s="88">
        <f t="shared" si="0"/>
        <v>6996.1077384749988</v>
      </c>
      <c r="E50" s="130" t="s">
        <v>16</v>
      </c>
      <c r="F50" s="128"/>
      <c r="I50" s="88">
        <v>6759.5243849999997</v>
      </c>
      <c r="K50" s="30"/>
      <c r="L50" s="30"/>
      <c r="M50" s="32"/>
    </row>
    <row r="51" spans="1:13" ht="30.75" thickBot="1" x14ac:dyDescent="0.3">
      <c r="A51" s="24" t="s">
        <v>825</v>
      </c>
      <c r="B51" s="25" t="s">
        <v>825</v>
      </c>
      <c r="C51" s="93">
        <v>201.4</v>
      </c>
      <c r="D51" s="88">
        <f t="shared" si="0"/>
        <v>12536.971069409998</v>
      </c>
      <c r="E51" s="130" t="s">
        <v>16</v>
      </c>
      <c r="F51" s="128"/>
      <c r="I51" s="88">
        <v>12113.015525999999</v>
      </c>
      <c r="K51" s="30"/>
      <c r="L51" s="30"/>
      <c r="M51" s="32"/>
    </row>
    <row r="52" spans="1:13" ht="15.75" thickBot="1" x14ac:dyDescent="0.3">
      <c r="A52" s="92" t="s">
        <v>826</v>
      </c>
      <c r="B52" s="25" t="s">
        <v>827</v>
      </c>
      <c r="C52" s="93">
        <v>230.1</v>
      </c>
      <c r="D52" s="88">
        <f t="shared" si="0"/>
        <v>10507.99857912</v>
      </c>
      <c r="E52" s="130" t="s">
        <v>16</v>
      </c>
      <c r="F52" s="128"/>
      <c r="I52" s="88">
        <v>10152.655632</v>
      </c>
      <c r="K52" s="30"/>
      <c r="L52" s="30"/>
      <c r="M52" s="32"/>
    </row>
    <row r="53" spans="1:13" ht="15.75" thickBot="1" x14ac:dyDescent="0.3">
      <c r="A53" s="92" t="s">
        <v>826</v>
      </c>
      <c r="B53" s="25" t="s">
        <v>827</v>
      </c>
      <c r="C53" s="93">
        <v>230.2</v>
      </c>
      <c r="D53" s="88">
        <f t="shared" si="0"/>
        <v>14716.462809644998</v>
      </c>
      <c r="E53" s="130" t="s">
        <v>16</v>
      </c>
      <c r="F53" s="128"/>
      <c r="I53" s="88">
        <v>14218.804646999999</v>
      </c>
      <c r="K53" s="30"/>
      <c r="L53" s="30"/>
      <c r="M53" s="32"/>
    </row>
    <row r="54" spans="1:13" ht="15.75" thickBot="1" x14ac:dyDescent="0.3">
      <c r="A54" s="92" t="s">
        <v>826</v>
      </c>
      <c r="B54" s="25" t="s">
        <v>827</v>
      </c>
      <c r="C54" s="93">
        <v>230.3</v>
      </c>
      <c r="D54" s="88">
        <f t="shared" si="0"/>
        <v>22681.833520859996</v>
      </c>
      <c r="E54" s="130" t="s">
        <v>16</v>
      </c>
      <c r="F54" s="128"/>
      <c r="I54" s="88">
        <v>21914.814995999997</v>
      </c>
      <c r="K54" s="30"/>
      <c r="L54" s="30"/>
      <c r="M54" s="32"/>
    </row>
    <row r="55" spans="1:13" ht="15.75" thickBot="1" x14ac:dyDescent="0.3">
      <c r="A55" s="92" t="s">
        <v>826</v>
      </c>
      <c r="B55" s="25" t="s">
        <v>827</v>
      </c>
      <c r="C55" s="93">
        <v>230.4</v>
      </c>
      <c r="D55" s="88">
        <f t="shared" si="0"/>
        <v>43412.991560369999</v>
      </c>
      <c r="E55" s="130" t="s">
        <v>16</v>
      </c>
      <c r="F55" s="128"/>
      <c r="I55" s="88">
        <v>41944.919382</v>
      </c>
      <c r="K55" s="30"/>
      <c r="L55" s="30"/>
      <c r="M55" s="32"/>
    </row>
    <row r="56" spans="1:13" ht="15.75" thickBot="1" x14ac:dyDescent="0.3">
      <c r="A56" s="92" t="s">
        <v>826</v>
      </c>
      <c r="B56" s="25" t="s">
        <v>828</v>
      </c>
      <c r="C56" s="93">
        <v>231.1</v>
      </c>
      <c r="D56" s="88">
        <f t="shared" si="0"/>
        <v>10657.842854849998</v>
      </c>
      <c r="E56" s="130" t="s">
        <v>16</v>
      </c>
      <c r="F56" s="128"/>
      <c r="I56" s="88">
        <v>10297.432709999999</v>
      </c>
      <c r="K56" s="30"/>
      <c r="L56" s="30"/>
      <c r="M56" s="32"/>
    </row>
    <row r="57" spans="1:13" ht="15.75" thickBot="1" x14ac:dyDescent="0.3">
      <c r="A57" s="92" t="s">
        <v>826</v>
      </c>
      <c r="B57" s="25" t="s">
        <v>828</v>
      </c>
      <c r="C57" s="93">
        <v>231.2</v>
      </c>
      <c r="D57" s="88">
        <f t="shared" si="0"/>
        <v>13923.36810702</v>
      </c>
      <c r="E57" s="130" t="s">
        <v>16</v>
      </c>
      <c r="F57" s="128"/>
      <c r="I57" s="88">
        <v>13452.529572000001</v>
      </c>
      <c r="K57" s="30"/>
      <c r="L57" s="30"/>
      <c r="M57" s="32"/>
    </row>
    <row r="58" spans="1:13" ht="15.75" thickBot="1" x14ac:dyDescent="0.3">
      <c r="A58" s="92" t="s">
        <v>826</v>
      </c>
      <c r="B58" s="25" t="s">
        <v>828</v>
      </c>
      <c r="C58" s="93">
        <v>231.3</v>
      </c>
      <c r="D58" s="88">
        <f t="shared" si="0"/>
        <v>21769.268382179998</v>
      </c>
      <c r="E58" s="130" t="s">
        <v>16</v>
      </c>
      <c r="F58" s="128"/>
      <c r="I58" s="88">
        <v>21033.109548</v>
      </c>
      <c r="K58" s="30"/>
      <c r="L58" s="30"/>
      <c r="M58" s="32"/>
    </row>
    <row r="59" spans="1:13" ht="15.75" thickBot="1" x14ac:dyDescent="0.3">
      <c r="A59" s="92" t="s">
        <v>826</v>
      </c>
      <c r="B59" s="25" t="s">
        <v>828</v>
      </c>
      <c r="C59" s="93">
        <v>231.4</v>
      </c>
      <c r="D59" s="88">
        <f t="shared" si="0"/>
        <v>37268.701281224996</v>
      </c>
      <c r="E59" s="130" t="s">
        <v>16</v>
      </c>
      <c r="F59" s="128"/>
      <c r="I59" s="88">
        <v>36008.407034999997</v>
      </c>
      <c r="K59" s="30"/>
      <c r="L59" s="30"/>
      <c r="M59" s="32"/>
    </row>
    <row r="60" spans="1:13" ht="30.75" thickBot="1" x14ac:dyDescent="0.3">
      <c r="A60" s="92" t="s">
        <v>829</v>
      </c>
      <c r="B60" s="25" t="s">
        <v>830</v>
      </c>
      <c r="C60" s="93">
        <v>253.1</v>
      </c>
      <c r="D60" s="88">
        <f t="shared" si="0"/>
        <v>4597.2493783649998</v>
      </c>
      <c r="E60" s="130" t="s">
        <v>16</v>
      </c>
      <c r="F60" s="128"/>
      <c r="I60" s="88">
        <v>4441.7868390000003</v>
      </c>
      <c r="K60" s="30"/>
      <c r="L60" s="30"/>
      <c r="M60" s="32"/>
    </row>
    <row r="61" spans="1:13" ht="30.75" thickBot="1" x14ac:dyDescent="0.3">
      <c r="A61" s="92" t="s">
        <v>829</v>
      </c>
      <c r="B61" s="25" t="s">
        <v>830</v>
      </c>
      <c r="C61" s="93">
        <v>253.2</v>
      </c>
      <c r="D61" s="88">
        <f t="shared" si="0"/>
        <v>5933.0233498499992</v>
      </c>
      <c r="E61" s="130" t="s">
        <v>16</v>
      </c>
      <c r="F61" s="128"/>
      <c r="I61" s="88">
        <v>5732.3897099999995</v>
      </c>
      <c r="K61" s="30"/>
      <c r="L61" s="30"/>
      <c r="M61" s="32"/>
    </row>
    <row r="62" spans="1:13" ht="30.75" thickBot="1" x14ac:dyDescent="0.3">
      <c r="A62" s="92" t="s">
        <v>829</v>
      </c>
      <c r="B62" s="25" t="s">
        <v>830</v>
      </c>
      <c r="C62" s="93">
        <v>253.3</v>
      </c>
      <c r="D62" s="88">
        <f t="shared" si="0"/>
        <v>8750.365723259998</v>
      </c>
      <c r="E62" s="130" t="s">
        <v>16</v>
      </c>
      <c r="F62" s="128"/>
      <c r="I62" s="88">
        <v>8454.4596359999996</v>
      </c>
      <c r="K62" s="30"/>
      <c r="L62" s="30"/>
      <c r="M62" s="32"/>
    </row>
    <row r="63" spans="1:13" ht="30.75" thickBot="1" x14ac:dyDescent="0.3">
      <c r="A63" s="92" t="s">
        <v>829</v>
      </c>
      <c r="B63" s="25" t="s">
        <v>830</v>
      </c>
      <c r="C63" s="93">
        <v>253.4</v>
      </c>
      <c r="D63" s="88">
        <f t="shared" si="0"/>
        <v>15971.914849544997</v>
      </c>
      <c r="E63" s="130" t="s">
        <v>16</v>
      </c>
      <c r="F63" s="128"/>
      <c r="I63" s="88">
        <v>15431.801786999999</v>
      </c>
      <c r="K63" s="30"/>
      <c r="L63" s="30"/>
      <c r="M63" s="32"/>
    </row>
    <row r="64" spans="1:13" ht="30.75" thickBot="1" x14ac:dyDescent="0.3">
      <c r="A64" s="92" t="s">
        <v>831</v>
      </c>
      <c r="B64" s="25" t="s">
        <v>832</v>
      </c>
      <c r="C64" s="93">
        <v>220.1</v>
      </c>
      <c r="D64" s="88">
        <f t="shared" si="0"/>
        <v>10935.257257214998</v>
      </c>
      <c r="E64" s="130" t="s">
        <v>16</v>
      </c>
      <c r="F64" s="128"/>
      <c r="I64" s="88">
        <v>10565.465948999999</v>
      </c>
      <c r="K64" s="30"/>
      <c r="L64" s="30"/>
      <c r="M64" s="32"/>
    </row>
    <row r="65" spans="1:13" ht="30.75" thickBot="1" x14ac:dyDescent="0.3">
      <c r="A65" s="92" t="s">
        <v>831</v>
      </c>
      <c r="B65" s="25" t="s">
        <v>832</v>
      </c>
      <c r="C65" s="93">
        <v>220.2</v>
      </c>
      <c r="D65" s="88">
        <f t="shared" si="0"/>
        <v>16232.454896534999</v>
      </c>
      <c r="E65" s="130" t="s">
        <v>16</v>
      </c>
      <c r="F65" s="128"/>
      <c r="I65" s="88">
        <v>15683.531300999999</v>
      </c>
      <c r="K65" s="30"/>
      <c r="L65" s="30"/>
      <c r="M65" s="32"/>
    </row>
    <row r="66" spans="1:13" ht="30.75" thickBot="1" x14ac:dyDescent="0.3">
      <c r="A66" s="92" t="s">
        <v>831</v>
      </c>
      <c r="B66" s="25" t="s">
        <v>832</v>
      </c>
      <c r="C66" s="93">
        <v>220.3</v>
      </c>
      <c r="D66" s="88">
        <f t="shared" si="0"/>
        <v>26114.75237835</v>
      </c>
      <c r="E66" s="130" t="s">
        <v>16</v>
      </c>
      <c r="F66" s="128"/>
      <c r="I66" s="88">
        <v>25231.644810000002</v>
      </c>
      <c r="K66" s="30"/>
      <c r="L66" s="30"/>
      <c r="M66" s="32"/>
    </row>
    <row r="67" spans="1:13" ht="30.75" thickBot="1" x14ac:dyDescent="0.3">
      <c r="A67" s="92" t="s">
        <v>831</v>
      </c>
      <c r="B67" s="25" t="s">
        <v>832</v>
      </c>
      <c r="C67" s="93">
        <v>220.4</v>
      </c>
      <c r="D67" s="88">
        <f t="shared" si="0"/>
        <v>47859.721688789999</v>
      </c>
      <c r="E67" s="130" t="s">
        <v>16</v>
      </c>
      <c r="F67" s="128"/>
      <c r="I67" s="88">
        <v>46241.276994</v>
      </c>
      <c r="K67" s="30"/>
      <c r="L67" s="30"/>
      <c r="M67" s="32"/>
    </row>
    <row r="68" spans="1:13" ht="30.75" thickBot="1" x14ac:dyDescent="0.3">
      <c r="A68" s="92" t="s">
        <v>831</v>
      </c>
      <c r="B68" s="25" t="s">
        <v>833</v>
      </c>
      <c r="C68" s="93">
        <v>222.1</v>
      </c>
      <c r="D68" s="88">
        <f t="shared" si="0"/>
        <v>5638.0596178949991</v>
      </c>
      <c r="E68" s="130" t="s">
        <v>16</v>
      </c>
      <c r="F68" s="128"/>
      <c r="I68" s="88">
        <v>5447.4005969999998</v>
      </c>
      <c r="K68" s="30"/>
      <c r="L68" s="30"/>
      <c r="M68" s="32"/>
    </row>
    <row r="69" spans="1:13" ht="30.75" thickBot="1" x14ac:dyDescent="0.3">
      <c r="A69" s="92" t="s">
        <v>831</v>
      </c>
      <c r="B69" s="25" t="s">
        <v>833</v>
      </c>
      <c r="C69" s="93">
        <v>222.2</v>
      </c>
      <c r="D69" s="88">
        <f t="shared" si="0"/>
        <v>9825.5996477549998</v>
      </c>
      <c r="E69" s="130" t="s">
        <v>16</v>
      </c>
      <c r="F69" s="128"/>
      <c r="I69" s="88">
        <v>9493.332993</v>
      </c>
      <c r="K69" s="30"/>
      <c r="L69" s="30"/>
      <c r="M69" s="32"/>
    </row>
    <row r="70" spans="1:13" ht="30.75" thickBot="1" x14ac:dyDescent="0.3">
      <c r="A70" s="92" t="s">
        <v>831</v>
      </c>
      <c r="B70" s="25" t="s">
        <v>833</v>
      </c>
      <c r="C70" s="93">
        <v>222.3</v>
      </c>
      <c r="D70" s="88">
        <f t="shared" si="0"/>
        <v>15610.80364452</v>
      </c>
      <c r="E70" s="130" t="s">
        <v>16</v>
      </c>
      <c r="F70" s="128"/>
      <c r="I70" s="88">
        <v>15082.902072000001</v>
      </c>
      <c r="K70" s="30"/>
      <c r="L70" s="30"/>
      <c r="M70" s="32"/>
    </row>
    <row r="71" spans="1:13" ht="30.75" thickBot="1" x14ac:dyDescent="0.3">
      <c r="A71" s="92" t="s">
        <v>831</v>
      </c>
      <c r="B71" s="25" t="s">
        <v>833</v>
      </c>
      <c r="C71" s="93">
        <v>222.4</v>
      </c>
      <c r="D71" s="88">
        <f t="shared" si="0"/>
        <v>33029.863211024996</v>
      </c>
      <c r="E71" s="130" t="s">
        <v>16</v>
      </c>
      <c r="F71" s="128"/>
      <c r="I71" s="88">
        <v>31912.911315000001</v>
      </c>
      <c r="K71" s="30"/>
      <c r="L71" s="30"/>
      <c r="M71" s="32"/>
    </row>
    <row r="72" spans="1:13" ht="15.75" thickBot="1" x14ac:dyDescent="0.3">
      <c r="A72" s="92" t="s">
        <v>831</v>
      </c>
      <c r="B72" s="25" t="s">
        <v>834</v>
      </c>
      <c r="C72" s="93">
        <v>242.1</v>
      </c>
      <c r="D72" s="88">
        <f t="shared" si="0"/>
        <v>4543.9264153799995</v>
      </c>
      <c r="E72" s="130" t="s">
        <v>16</v>
      </c>
      <c r="F72" s="128"/>
      <c r="I72" s="88">
        <v>4390.2670680000001</v>
      </c>
      <c r="K72" s="30"/>
      <c r="L72" s="30"/>
      <c r="M72" s="32"/>
    </row>
    <row r="73" spans="1:13" ht="15.75" thickBot="1" x14ac:dyDescent="0.3">
      <c r="A73" s="92" t="s">
        <v>831</v>
      </c>
      <c r="B73" s="25" t="s">
        <v>834</v>
      </c>
      <c r="C73" s="93">
        <v>242.2</v>
      </c>
      <c r="D73" s="88">
        <f t="shared" si="0"/>
        <v>5914.1240718299987</v>
      </c>
      <c r="E73" s="130" t="s">
        <v>16</v>
      </c>
      <c r="F73" s="128"/>
      <c r="I73" s="88">
        <v>5714.1295379999992</v>
      </c>
      <c r="K73" s="30"/>
      <c r="L73" s="30"/>
      <c r="M73" s="32"/>
    </row>
    <row r="74" spans="1:13" ht="15.75" thickBot="1" x14ac:dyDescent="0.3">
      <c r="A74" s="92" t="s">
        <v>831</v>
      </c>
      <c r="B74" s="25" t="s">
        <v>834</v>
      </c>
      <c r="C74" s="93">
        <v>242.3</v>
      </c>
      <c r="D74" s="88">
        <f t="shared" si="0"/>
        <v>8622.7955966249992</v>
      </c>
      <c r="E74" s="130" t="s">
        <v>16</v>
      </c>
      <c r="F74" s="128"/>
      <c r="I74" s="88">
        <v>8331.2034750000003</v>
      </c>
      <c r="K74" s="30"/>
      <c r="L74" s="30"/>
      <c r="M74" s="32"/>
    </row>
    <row r="75" spans="1:13" ht="15.75" thickBot="1" x14ac:dyDescent="0.3">
      <c r="A75" s="92" t="s">
        <v>831</v>
      </c>
      <c r="B75" s="25" t="s">
        <v>834</v>
      </c>
      <c r="C75" s="93">
        <v>242.4</v>
      </c>
      <c r="D75" s="88">
        <f t="shared" si="0"/>
        <v>18904.677813720002</v>
      </c>
      <c r="E75" s="130" t="s">
        <v>16</v>
      </c>
      <c r="F75" s="128"/>
      <c r="I75" s="88">
        <v>18265.389192000002</v>
      </c>
      <c r="K75" s="30"/>
      <c r="L75" s="30"/>
      <c r="M75" s="32"/>
    </row>
    <row r="76" spans="1:13" ht="15.75" thickBot="1" x14ac:dyDescent="0.3">
      <c r="A76" s="92" t="s">
        <v>831</v>
      </c>
      <c r="B76" s="25" t="s">
        <v>835</v>
      </c>
      <c r="C76" s="93">
        <v>243.1</v>
      </c>
      <c r="D76" s="88">
        <f t="shared" si="0"/>
        <v>4327.259692364999</v>
      </c>
      <c r="E76" s="130" t="s">
        <v>16</v>
      </c>
      <c r="F76" s="128"/>
      <c r="I76" s="88">
        <v>4180.9272389999996</v>
      </c>
      <c r="K76" s="30"/>
      <c r="L76" s="30"/>
      <c r="M76" s="32"/>
    </row>
    <row r="77" spans="1:13" ht="15.75" thickBot="1" x14ac:dyDescent="0.3">
      <c r="A77" s="92" t="s">
        <v>831</v>
      </c>
      <c r="B77" s="25" t="s">
        <v>835</v>
      </c>
      <c r="C77" s="93">
        <v>243.2</v>
      </c>
      <c r="D77" s="88">
        <f t="shared" si="0"/>
        <v>5531.4136919249995</v>
      </c>
      <c r="E77" s="130" t="s">
        <v>16</v>
      </c>
      <c r="F77" s="128"/>
      <c r="I77" s="88">
        <v>5344.3610550000003</v>
      </c>
      <c r="K77" s="30"/>
      <c r="L77" s="30"/>
      <c r="M77" s="32"/>
    </row>
    <row r="78" spans="1:13" ht="15.75" thickBot="1" x14ac:dyDescent="0.3">
      <c r="A78" s="92" t="s">
        <v>831</v>
      </c>
      <c r="B78" s="25" t="s">
        <v>835</v>
      </c>
      <c r="C78" s="93">
        <v>243.3</v>
      </c>
      <c r="D78" s="88">
        <f t="shared" si="0"/>
        <v>8277.8837727599985</v>
      </c>
      <c r="E78" s="130" t="s">
        <v>16</v>
      </c>
      <c r="F78" s="128"/>
      <c r="I78" s="88">
        <v>7997.9553359999991</v>
      </c>
      <c r="K78" s="30"/>
      <c r="L78" s="30"/>
      <c r="M78" s="32"/>
    </row>
    <row r="79" spans="1:13" ht="15.75" thickBot="1" x14ac:dyDescent="0.3">
      <c r="A79" s="92" t="s">
        <v>831</v>
      </c>
      <c r="B79" s="25" t="s">
        <v>835</v>
      </c>
      <c r="C79" s="93">
        <v>243.4</v>
      </c>
      <c r="D79" s="88">
        <f t="shared" si="0"/>
        <v>17944.864479989999</v>
      </c>
      <c r="E79" s="130" t="s">
        <v>16</v>
      </c>
      <c r="F79" s="128"/>
      <c r="I79" s="88">
        <v>17338.033314</v>
      </c>
      <c r="K79" s="30"/>
      <c r="L79" s="30"/>
      <c r="M79" s="32"/>
    </row>
    <row r="80" spans="1:13" ht="30.75" thickBot="1" x14ac:dyDescent="0.3">
      <c r="A80" s="92" t="s">
        <v>836</v>
      </c>
      <c r="B80" s="25" t="s">
        <v>837</v>
      </c>
      <c r="C80" s="93">
        <v>303.10000000000002</v>
      </c>
      <c r="D80" s="88">
        <f t="shared" si="0"/>
        <v>33997.101261119999</v>
      </c>
      <c r="E80" s="127" t="s">
        <v>22</v>
      </c>
      <c r="F80" s="128"/>
      <c r="I80" s="88">
        <v>32847.440832</v>
      </c>
      <c r="K80" s="30"/>
      <c r="L80" s="30"/>
      <c r="M80" s="32"/>
    </row>
    <row r="81" spans="1:13" ht="30.75" thickBot="1" x14ac:dyDescent="0.3">
      <c r="A81" s="92" t="s">
        <v>836</v>
      </c>
      <c r="B81" s="25" t="s">
        <v>837</v>
      </c>
      <c r="C81" s="93">
        <v>303.2</v>
      </c>
      <c r="D81" s="88">
        <f t="shared" ref="D81:D144" si="1">$I81*1.035</f>
        <v>42162.264339975001</v>
      </c>
      <c r="E81" s="127" t="s">
        <v>22</v>
      </c>
      <c r="F81" s="128"/>
      <c r="I81" s="88">
        <v>40736.487285000003</v>
      </c>
      <c r="K81" s="30"/>
      <c r="L81" s="30"/>
      <c r="M81" s="32"/>
    </row>
    <row r="82" spans="1:13" ht="30.75" thickBot="1" x14ac:dyDescent="0.3">
      <c r="A82" s="92" t="s">
        <v>836</v>
      </c>
      <c r="B82" s="25" t="s">
        <v>837</v>
      </c>
      <c r="C82" s="93">
        <v>303.3</v>
      </c>
      <c r="D82" s="88">
        <f t="shared" si="1"/>
        <v>61143.214239989997</v>
      </c>
      <c r="E82" s="127" t="s">
        <v>22</v>
      </c>
      <c r="F82" s="128"/>
      <c r="I82" s="88">
        <v>59075.569314</v>
      </c>
      <c r="K82" s="30"/>
      <c r="L82" s="30"/>
      <c r="M82" s="32"/>
    </row>
    <row r="83" spans="1:13" ht="30.75" thickBot="1" x14ac:dyDescent="0.3">
      <c r="A83" s="92" t="s">
        <v>836</v>
      </c>
      <c r="B83" s="25" t="s">
        <v>837</v>
      </c>
      <c r="C83" s="93">
        <v>303.39999999999998</v>
      </c>
      <c r="D83" s="88">
        <f t="shared" si="1"/>
        <v>75886.001044019999</v>
      </c>
      <c r="E83" s="127" t="s">
        <v>22</v>
      </c>
      <c r="F83" s="128"/>
      <c r="I83" s="88">
        <v>73319.807772</v>
      </c>
      <c r="K83" s="30"/>
      <c r="L83" s="30"/>
      <c r="M83" s="32"/>
    </row>
    <row r="84" spans="1:13" ht="30.75" thickBot="1" x14ac:dyDescent="0.3">
      <c r="A84" s="92" t="s">
        <v>836</v>
      </c>
      <c r="B84" s="25" t="s">
        <v>838</v>
      </c>
      <c r="C84" s="93">
        <v>304.10000000000002</v>
      </c>
      <c r="D84" s="88">
        <f t="shared" si="1"/>
        <v>20684.584818674997</v>
      </c>
      <c r="E84" s="127" t="s">
        <v>22</v>
      </c>
      <c r="F84" s="128"/>
      <c r="I84" s="88">
        <v>19985.106104999999</v>
      </c>
      <c r="K84" s="30"/>
      <c r="L84" s="30"/>
      <c r="M84" s="32"/>
    </row>
    <row r="85" spans="1:13" ht="30.75" thickBot="1" x14ac:dyDescent="0.3">
      <c r="A85" s="92" t="s">
        <v>836</v>
      </c>
      <c r="B85" s="25" t="s">
        <v>838</v>
      </c>
      <c r="C85" s="93">
        <v>304.2</v>
      </c>
      <c r="D85" s="88">
        <f t="shared" si="1"/>
        <v>25217.711646614996</v>
      </c>
      <c r="E85" s="127" t="s">
        <v>22</v>
      </c>
      <c r="F85" s="128"/>
      <c r="I85" s="88">
        <v>24364.938789</v>
      </c>
      <c r="K85" s="30"/>
      <c r="L85" s="30"/>
      <c r="M85" s="32"/>
    </row>
    <row r="86" spans="1:13" ht="30.75" thickBot="1" x14ac:dyDescent="0.3">
      <c r="A86" s="92" t="s">
        <v>836</v>
      </c>
      <c r="B86" s="25" t="s">
        <v>838</v>
      </c>
      <c r="C86" s="93">
        <v>304.3</v>
      </c>
      <c r="D86" s="88">
        <f t="shared" si="1"/>
        <v>39277.424545064998</v>
      </c>
      <c r="E86" s="127" t="s">
        <v>22</v>
      </c>
      <c r="F86" s="128"/>
      <c r="I86" s="88">
        <v>37949.202459</v>
      </c>
      <c r="K86" s="30"/>
      <c r="L86" s="30"/>
      <c r="M86" s="32"/>
    </row>
    <row r="87" spans="1:13" ht="30.75" thickBot="1" x14ac:dyDescent="0.3">
      <c r="A87" s="92" t="s">
        <v>836</v>
      </c>
      <c r="B87" s="25" t="s">
        <v>838</v>
      </c>
      <c r="C87" s="93">
        <v>304.39999999999998</v>
      </c>
      <c r="D87" s="88">
        <f t="shared" si="1"/>
        <v>59926.910704559989</v>
      </c>
      <c r="E87" s="127" t="s">
        <v>22</v>
      </c>
      <c r="F87" s="128"/>
      <c r="I87" s="88">
        <v>57900.396815999993</v>
      </c>
      <c r="K87" s="30"/>
      <c r="L87" s="30"/>
      <c r="M87" s="32"/>
    </row>
    <row r="88" spans="1:13" ht="30.75" thickBot="1" x14ac:dyDescent="0.3">
      <c r="A88" s="92" t="s">
        <v>839</v>
      </c>
      <c r="B88" s="25" t="s">
        <v>840</v>
      </c>
      <c r="C88" s="93">
        <v>321.10000000000002</v>
      </c>
      <c r="D88" s="88">
        <f t="shared" si="1"/>
        <v>12859.608744179997</v>
      </c>
      <c r="E88" s="127" t="s">
        <v>22</v>
      </c>
      <c r="F88" s="128"/>
      <c r="I88" s="88">
        <v>12424.742747999999</v>
      </c>
      <c r="K88" s="30"/>
      <c r="L88" s="30"/>
      <c r="M88" s="32"/>
    </row>
    <row r="89" spans="1:13" ht="30.75" thickBot="1" x14ac:dyDescent="0.3">
      <c r="A89" s="92" t="s">
        <v>839</v>
      </c>
      <c r="B89" s="25" t="s">
        <v>840</v>
      </c>
      <c r="C89" s="93">
        <v>321.2</v>
      </c>
      <c r="D89" s="88">
        <f t="shared" si="1"/>
        <v>16160.232655529999</v>
      </c>
      <c r="E89" s="127" t="s">
        <v>22</v>
      </c>
      <c r="F89" s="128"/>
      <c r="I89" s="88">
        <v>15613.751358</v>
      </c>
      <c r="K89" s="30"/>
      <c r="L89" s="30"/>
      <c r="M89" s="32"/>
    </row>
    <row r="90" spans="1:13" ht="30.75" thickBot="1" x14ac:dyDescent="0.3">
      <c r="A90" s="92" t="s">
        <v>839</v>
      </c>
      <c r="B90" s="25" t="s">
        <v>840</v>
      </c>
      <c r="C90" s="93">
        <v>321.3</v>
      </c>
      <c r="D90" s="88">
        <f t="shared" si="1"/>
        <v>24249.798622304999</v>
      </c>
      <c r="E90" s="127" t="s">
        <v>22</v>
      </c>
      <c r="F90" s="128"/>
      <c r="I90" s="88">
        <v>23429.757122999999</v>
      </c>
      <c r="K90" s="30"/>
      <c r="L90" s="30"/>
      <c r="M90" s="32"/>
    </row>
    <row r="91" spans="1:13" ht="30.75" thickBot="1" x14ac:dyDescent="0.3">
      <c r="A91" s="92" t="s">
        <v>839</v>
      </c>
      <c r="B91" s="25" t="s">
        <v>840</v>
      </c>
      <c r="C91" s="93">
        <v>321.39999999999998</v>
      </c>
      <c r="D91" s="88">
        <f t="shared" si="1"/>
        <v>41991.495863579992</v>
      </c>
      <c r="E91" s="127" t="s">
        <v>22</v>
      </c>
      <c r="F91" s="128"/>
      <c r="I91" s="88">
        <v>40571.493587999998</v>
      </c>
      <c r="K91" s="30"/>
      <c r="L91" s="30"/>
      <c r="M91" s="32"/>
    </row>
    <row r="92" spans="1:13" ht="15.75" thickBot="1" x14ac:dyDescent="0.3">
      <c r="A92" s="92" t="s">
        <v>841</v>
      </c>
      <c r="B92" s="25" t="s">
        <v>842</v>
      </c>
      <c r="C92" s="93">
        <v>301.10000000000002</v>
      </c>
      <c r="D92" s="88">
        <f t="shared" si="1"/>
        <v>11837.697782669999</v>
      </c>
      <c r="E92" s="127" t="s">
        <v>22</v>
      </c>
      <c r="F92" s="128"/>
      <c r="I92" s="88">
        <v>11437.389161999999</v>
      </c>
      <c r="K92" s="30"/>
      <c r="L92" s="30"/>
      <c r="M92" s="32"/>
    </row>
    <row r="93" spans="1:13" ht="15.75" thickBot="1" x14ac:dyDescent="0.3">
      <c r="A93" s="92" t="s">
        <v>841</v>
      </c>
      <c r="B93" s="25" t="s">
        <v>842</v>
      </c>
      <c r="C93" s="93">
        <v>301.2</v>
      </c>
      <c r="D93" s="88">
        <f t="shared" si="1"/>
        <v>12543.720811559999</v>
      </c>
      <c r="E93" s="127" t="s">
        <v>22</v>
      </c>
      <c r="F93" s="128"/>
      <c r="I93" s="88">
        <v>12119.537016</v>
      </c>
      <c r="K93" s="30"/>
      <c r="L93" s="30"/>
      <c r="M93" s="32"/>
    </row>
    <row r="94" spans="1:13" ht="15.75" thickBot="1" x14ac:dyDescent="0.3">
      <c r="A94" s="92" t="s">
        <v>841</v>
      </c>
      <c r="B94" s="25" t="s">
        <v>842</v>
      </c>
      <c r="C94" s="93">
        <v>301.3</v>
      </c>
      <c r="D94" s="88">
        <f t="shared" si="1"/>
        <v>17969.838525944997</v>
      </c>
      <c r="E94" s="127" t="s">
        <v>22</v>
      </c>
      <c r="F94" s="128"/>
      <c r="I94" s="88">
        <v>17362.162827</v>
      </c>
      <c r="K94" s="30"/>
      <c r="L94" s="30"/>
      <c r="M94" s="32"/>
    </row>
    <row r="95" spans="1:13" ht="15.75" thickBot="1" x14ac:dyDescent="0.3">
      <c r="A95" s="92" t="s">
        <v>841</v>
      </c>
      <c r="B95" s="25" t="s">
        <v>842</v>
      </c>
      <c r="C95" s="93">
        <v>301.39999999999998</v>
      </c>
      <c r="D95" s="88">
        <f t="shared" si="1"/>
        <v>26589.93422571</v>
      </c>
      <c r="E95" s="127" t="s">
        <v>22</v>
      </c>
      <c r="F95" s="128"/>
      <c r="I95" s="88">
        <v>25690.757706</v>
      </c>
      <c r="K95" s="30"/>
      <c r="L95" s="30"/>
      <c r="M95" s="32"/>
    </row>
    <row r="96" spans="1:13" ht="15.75" thickBot="1" x14ac:dyDescent="0.3">
      <c r="A96" s="92" t="s">
        <v>843</v>
      </c>
      <c r="B96" s="25" t="s">
        <v>844</v>
      </c>
      <c r="C96" s="93">
        <v>302.10000000000002</v>
      </c>
      <c r="D96" s="88">
        <f t="shared" si="1"/>
        <v>10850.885480339997</v>
      </c>
      <c r="E96" s="127" t="s">
        <v>22</v>
      </c>
      <c r="F96" s="128"/>
      <c r="I96" s="88">
        <v>10483.947323999999</v>
      </c>
      <c r="K96" s="30"/>
      <c r="L96" s="30"/>
      <c r="M96" s="32"/>
    </row>
    <row r="97" spans="1:13" ht="15.75" thickBot="1" x14ac:dyDescent="0.3">
      <c r="A97" s="92" t="s">
        <v>843</v>
      </c>
      <c r="B97" s="25" t="s">
        <v>844</v>
      </c>
      <c r="C97" s="93">
        <v>302.2</v>
      </c>
      <c r="D97" s="88">
        <f t="shared" si="1"/>
        <v>12253.481899109998</v>
      </c>
      <c r="E97" s="127" t="s">
        <v>22</v>
      </c>
      <c r="F97" s="128"/>
      <c r="I97" s="88">
        <v>11839.112945999999</v>
      </c>
      <c r="K97" s="30"/>
      <c r="L97" s="30"/>
      <c r="M97" s="32"/>
    </row>
    <row r="98" spans="1:13" ht="15.75" thickBot="1" x14ac:dyDescent="0.3">
      <c r="A98" s="92" t="s">
        <v>843</v>
      </c>
      <c r="B98" s="25" t="s">
        <v>844</v>
      </c>
      <c r="C98" s="93">
        <v>302.3</v>
      </c>
      <c r="D98" s="88">
        <f t="shared" si="1"/>
        <v>17442.683664029999</v>
      </c>
      <c r="E98" s="127" t="s">
        <v>22</v>
      </c>
      <c r="F98" s="128"/>
      <c r="I98" s="88">
        <v>16852.834458000001</v>
      </c>
      <c r="K98" s="30"/>
      <c r="L98" s="30"/>
      <c r="M98" s="32"/>
    </row>
    <row r="99" spans="1:13" ht="15.75" thickBot="1" x14ac:dyDescent="0.3">
      <c r="A99" s="92" t="s">
        <v>843</v>
      </c>
      <c r="B99" s="25" t="s">
        <v>844</v>
      </c>
      <c r="C99" s="93">
        <v>302.39999999999998</v>
      </c>
      <c r="D99" s="88">
        <f t="shared" si="1"/>
        <v>27604.420470854995</v>
      </c>
      <c r="E99" s="127" t="s">
        <v>22</v>
      </c>
      <c r="F99" s="128"/>
      <c r="I99" s="88">
        <v>26670.937652999997</v>
      </c>
      <c r="K99" s="30"/>
      <c r="L99" s="30"/>
      <c r="M99" s="32"/>
    </row>
    <row r="100" spans="1:13" ht="30.75" thickBot="1" x14ac:dyDescent="0.3">
      <c r="A100" s="92" t="s">
        <v>845</v>
      </c>
      <c r="B100" s="25" t="s">
        <v>846</v>
      </c>
      <c r="C100" s="93">
        <v>317.10000000000002</v>
      </c>
      <c r="D100" s="88">
        <f t="shared" si="1"/>
        <v>7486.8139927799984</v>
      </c>
      <c r="E100" s="127" t="s">
        <v>16</v>
      </c>
      <c r="F100" s="128"/>
      <c r="I100" s="88">
        <v>7233.6367079999991</v>
      </c>
      <c r="K100" s="30"/>
      <c r="L100" s="30"/>
      <c r="M100" s="32"/>
    </row>
    <row r="101" spans="1:13" ht="30.75" thickBot="1" x14ac:dyDescent="0.3">
      <c r="A101" s="92" t="s">
        <v>845</v>
      </c>
      <c r="B101" s="25" t="s">
        <v>846</v>
      </c>
      <c r="C101" s="93">
        <v>317.2</v>
      </c>
      <c r="D101" s="88">
        <f t="shared" si="1"/>
        <v>10120.563379709998</v>
      </c>
      <c r="E101" s="127" t="s">
        <v>16</v>
      </c>
      <c r="F101" s="128"/>
      <c r="I101" s="88">
        <v>9778.3221059999996</v>
      </c>
      <c r="K101" s="30"/>
      <c r="L101" s="30"/>
      <c r="M101" s="32"/>
    </row>
    <row r="102" spans="1:13" ht="30.75" thickBot="1" x14ac:dyDescent="0.3">
      <c r="A102" s="92" t="s">
        <v>845</v>
      </c>
      <c r="B102" s="25" t="s">
        <v>846</v>
      </c>
      <c r="C102" s="93">
        <v>317.3</v>
      </c>
      <c r="D102" s="88">
        <f t="shared" si="1"/>
        <v>16166.307423464996</v>
      </c>
      <c r="E102" s="127" t="s">
        <v>16</v>
      </c>
      <c r="F102" s="128"/>
      <c r="I102" s="88">
        <v>15619.620698999997</v>
      </c>
      <c r="K102" s="30"/>
      <c r="L102" s="30"/>
      <c r="M102" s="32"/>
    </row>
    <row r="103" spans="1:13" ht="30.75" thickBot="1" x14ac:dyDescent="0.3">
      <c r="A103" s="92" t="s">
        <v>845</v>
      </c>
      <c r="B103" s="25" t="s">
        <v>846</v>
      </c>
      <c r="C103" s="93">
        <v>317.39999999999998</v>
      </c>
      <c r="D103" s="88">
        <f t="shared" si="1"/>
        <v>32172.645957974994</v>
      </c>
      <c r="E103" s="127" t="s">
        <v>16</v>
      </c>
      <c r="F103" s="128"/>
      <c r="I103" s="88">
        <v>31084.682084999997</v>
      </c>
      <c r="K103" s="30"/>
      <c r="L103" s="30"/>
      <c r="M103" s="32"/>
    </row>
    <row r="104" spans="1:13" ht="15.75" thickBot="1" x14ac:dyDescent="0.3">
      <c r="A104" s="94" t="s">
        <v>47</v>
      </c>
      <c r="B104" s="25" t="s">
        <v>847</v>
      </c>
      <c r="C104" s="93">
        <v>403.1</v>
      </c>
      <c r="D104" s="88">
        <f t="shared" si="1"/>
        <v>7925.5472325299988</v>
      </c>
      <c r="E104" s="127" t="s">
        <v>16</v>
      </c>
      <c r="F104" s="128"/>
      <c r="I104" s="88">
        <v>7657.5335579999992</v>
      </c>
      <c r="K104" s="30"/>
      <c r="L104" s="30"/>
      <c r="M104" s="32"/>
    </row>
    <row r="105" spans="1:13" ht="15.75" thickBot="1" x14ac:dyDescent="0.3">
      <c r="A105" s="94" t="s">
        <v>47</v>
      </c>
      <c r="B105" s="25" t="s">
        <v>847</v>
      </c>
      <c r="C105" s="93">
        <v>403.2</v>
      </c>
      <c r="D105" s="88">
        <f t="shared" si="1"/>
        <v>9671.7055267349988</v>
      </c>
      <c r="E105" s="127" t="s">
        <v>16</v>
      </c>
      <c r="F105" s="128"/>
      <c r="I105" s="88">
        <v>9344.6430209999999</v>
      </c>
      <c r="K105" s="30"/>
      <c r="L105" s="30"/>
      <c r="M105" s="32"/>
    </row>
    <row r="106" spans="1:13" ht="15.75" thickBot="1" x14ac:dyDescent="0.3">
      <c r="A106" s="94" t="s">
        <v>47</v>
      </c>
      <c r="B106" s="25" t="s">
        <v>847</v>
      </c>
      <c r="C106" s="93">
        <v>403.3</v>
      </c>
      <c r="D106" s="88">
        <f t="shared" si="1"/>
        <v>15402.911586299999</v>
      </c>
      <c r="E106" s="127" t="s">
        <v>16</v>
      </c>
      <c r="F106" s="128"/>
      <c r="I106" s="88">
        <v>14882.04018</v>
      </c>
      <c r="K106" s="30"/>
      <c r="L106" s="30"/>
      <c r="M106" s="32"/>
    </row>
    <row r="107" spans="1:13" ht="15.75" thickBot="1" x14ac:dyDescent="0.3">
      <c r="A107" s="94" t="s">
        <v>47</v>
      </c>
      <c r="B107" s="25" t="s">
        <v>847</v>
      </c>
      <c r="C107" s="91">
        <v>403.4</v>
      </c>
      <c r="D107" s="88">
        <f t="shared" si="1"/>
        <v>47481.736128389995</v>
      </c>
      <c r="E107" s="127" t="s">
        <v>16</v>
      </c>
      <c r="F107" s="128"/>
      <c r="I107" s="88">
        <v>45876.073554000002</v>
      </c>
      <c r="K107" s="30"/>
      <c r="L107" s="30"/>
      <c r="M107" s="32"/>
    </row>
    <row r="108" spans="1:13" ht="15.75" thickBot="1" x14ac:dyDescent="0.3">
      <c r="A108" s="90" t="s">
        <v>848</v>
      </c>
      <c r="B108" s="25" t="s">
        <v>848</v>
      </c>
      <c r="C108" s="91">
        <v>420.1</v>
      </c>
      <c r="D108" s="88">
        <f t="shared" si="1"/>
        <v>3586.1380042949995</v>
      </c>
      <c r="E108" s="127" t="s">
        <v>16</v>
      </c>
      <c r="F108" s="128"/>
      <c r="I108" s="88">
        <v>3464.8676369999998</v>
      </c>
      <c r="K108" s="30"/>
      <c r="L108" s="30"/>
      <c r="M108" s="32"/>
    </row>
    <row r="109" spans="1:13" ht="15.75" thickBot="1" x14ac:dyDescent="0.3">
      <c r="A109" s="90" t="s">
        <v>848</v>
      </c>
      <c r="B109" s="25" t="s">
        <v>848</v>
      </c>
      <c r="C109" s="91">
        <v>420.2</v>
      </c>
      <c r="D109" s="88">
        <f t="shared" si="1"/>
        <v>4324.5597955049998</v>
      </c>
      <c r="E109" s="127" t="s">
        <v>16</v>
      </c>
      <c r="F109" s="128"/>
      <c r="I109" s="88">
        <v>4178.3186430000005</v>
      </c>
      <c r="K109" s="30"/>
      <c r="L109" s="30"/>
      <c r="M109" s="32"/>
    </row>
    <row r="110" spans="1:13" ht="15.75" thickBot="1" x14ac:dyDescent="0.3">
      <c r="A110" s="90" t="s">
        <v>848</v>
      </c>
      <c r="B110" s="25" t="s">
        <v>848</v>
      </c>
      <c r="C110" s="93">
        <v>420.3</v>
      </c>
      <c r="D110" s="88">
        <f t="shared" si="1"/>
        <v>6550.6247565749991</v>
      </c>
      <c r="E110" s="127" t="s">
        <v>16</v>
      </c>
      <c r="F110" s="128"/>
      <c r="I110" s="88">
        <v>6329.1060449999995</v>
      </c>
      <c r="K110" s="30"/>
      <c r="L110" s="30"/>
      <c r="M110" s="32"/>
    </row>
    <row r="111" spans="1:13" ht="15.75" thickBot="1" x14ac:dyDescent="0.3">
      <c r="A111" s="90" t="s">
        <v>848</v>
      </c>
      <c r="B111" s="25" t="s">
        <v>848</v>
      </c>
      <c r="C111" s="91">
        <v>420.4</v>
      </c>
      <c r="D111" s="88">
        <f t="shared" si="1"/>
        <v>14158.259133839998</v>
      </c>
      <c r="E111" s="127" t="s">
        <v>16</v>
      </c>
      <c r="F111" s="128"/>
      <c r="I111" s="88">
        <v>13679.477423999999</v>
      </c>
      <c r="M111" s="32"/>
    </row>
    <row r="112" spans="1:13" ht="15.75" thickBot="1" x14ac:dyDescent="0.3">
      <c r="A112" s="90" t="s">
        <v>849</v>
      </c>
      <c r="B112" s="25" t="s">
        <v>850</v>
      </c>
      <c r="C112" s="91">
        <v>308.10000000000002</v>
      </c>
      <c r="D112" s="88">
        <f t="shared" si="1"/>
        <v>10057.115803499999</v>
      </c>
      <c r="E112" s="127" t="s">
        <v>16</v>
      </c>
      <c r="F112" s="128"/>
      <c r="I112" s="88">
        <v>9717.0200999999997</v>
      </c>
      <c r="M112" s="32"/>
    </row>
    <row r="113" spans="1:13" ht="15.75" thickBot="1" x14ac:dyDescent="0.3">
      <c r="A113" s="90" t="s">
        <v>849</v>
      </c>
      <c r="B113" s="25" t="s">
        <v>850</v>
      </c>
      <c r="C113" s="91">
        <v>308.2</v>
      </c>
      <c r="D113" s="88">
        <f t="shared" si="1"/>
        <v>11888.320848795</v>
      </c>
      <c r="E113" s="127" t="s">
        <v>16</v>
      </c>
      <c r="F113" s="128"/>
      <c r="I113" s="88">
        <v>11486.300337000001</v>
      </c>
      <c r="M113" s="32"/>
    </row>
    <row r="114" spans="1:13" ht="15.75" thickBot="1" x14ac:dyDescent="0.3">
      <c r="A114" s="90" t="s">
        <v>849</v>
      </c>
      <c r="B114" s="25" t="s">
        <v>850</v>
      </c>
      <c r="C114" s="91">
        <v>308.3</v>
      </c>
      <c r="D114" s="88">
        <f t="shared" si="1"/>
        <v>15595.954211789998</v>
      </c>
      <c r="E114" s="127" t="s">
        <v>16</v>
      </c>
      <c r="F114" s="128"/>
      <c r="I114" s="88">
        <v>15068.554794</v>
      </c>
      <c r="M114" s="32"/>
    </row>
    <row r="115" spans="1:13" ht="15.75" thickBot="1" x14ac:dyDescent="0.3">
      <c r="A115" s="90" t="s">
        <v>849</v>
      </c>
      <c r="B115" s="25" t="s">
        <v>850</v>
      </c>
      <c r="C115" s="91">
        <v>308.39999999999998</v>
      </c>
      <c r="D115" s="88">
        <f t="shared" si="1"/>
        <v>24112.103882444997</v>
      </c>
      <c r="E115" s="127" t="s">
        <v>16</v>
      </c>
      <c r="F115" s="128"/>
      <c r="I115" s="88">
        <v>23296.718726999999</v>
      </c>
      <c r="M115" s="32"/>
    </row>
    <row r="116" spans="1:13" ht="30.75" thickBot="1" x14ac:dyDescent="0.3">
      <c r="A116" s="90" t="s">
        <v>849</v>
      </c>
      <c r="B116" s="25" t="s">
        <v>851</v>
      </c>
      <c r="C116" s="91">
        <v>309.10000000000002</v>
      </c>
      <c r="D116" s="88">
        <f t="shared" si="1"/>
        <v>10856.960248275</v>
      </c>
      <c r="E116" s="127" t="s">
        <v>16</v>
      </c>
      <c r="F116" s="128"/>
      <c r="I116" s="88">
        <v>10489.816665</v>
      </c>
      <c r="M116" s="32"/>
    </row>
    <row r="117" spans="1:13" ht="30.75" thickBot="1" x14ac:dyDescent="0.3">
      <c r="A117" s="90" t="s">
        <v>849</v>
      </c>
      <c r="B117" s="25" t="s">
        <v>851</v>
      </c>
      <c r="C117" s="91">
        <v>309.2</v>
      </c>
      <c r="D117" s="88">
        <f t="shared" si="1"/>
        <v>14182.558205579999</v>
      </c>
      <c r="E117" s="127" t="s">
        <v>16</v>
      </c>
      <c r="F117" s="128"/>
      <c r="I117" s="88">
        <v>13702.954787999999</v>
      </c>
      <c r="M117" s="32"/>
    </row>
    <row r="118" spans="1:13" ht="30.75" thickBot="1" x14ac:dyDescent="0.3">
      <c r="A118" s="90" t="s">
        <v>849</v>
      </c>
      <c r="B118" s="25" t="s">
        <v>851</v>
      </c>
      <c r="C118" s="91">
        <v>309.3</v>
      </c>
      <c r="D118" s="88">
        <f t="shared" si="1"/>
        <v>19634.999914349999</v>
      </c>
      <c r="E118" s="127" t="s">
        <v>16</v>
      </c>
      <c r="F118" s="128"/>
      <c r="I118" s="88">
        <v>18971.01441</v>
      </c>
      <c r="M118" s="32"/>
    </row>
    <row r="119" spans="1:13" ht="30.75" thickBot="1" x14ac:dyDescent="0.3">
      <c r="A119" s="90" t="s">
        <v>849</v>
      </c>
      <c r="B119" s="25" t="s">
        <v>851</v>
      </c>
      <c r="C119" s="91">
        <v>309.39999999999998</v>
      </c>
      <c r="D119" s="88">
        <f t="shared" si="1"/>
        <v>33931.628762264998</v>
      </c>
      <c r="E119" s="127" t="s">
        <v>16</v>
      </c>
      <c r="F119" s="128"/>
      <c r="I119" s="88">
        <v>32784.182378999998</v>
      </c>
      <c r="M119" s="32"/>
    </row>
    <row r="120" spans="1:13" ht="30.75" thickBot="1" x14ac:dyDescent="0.3">
      <c r="A120" s="90" t="s">
        <v>849</v>
      </c>
      <c r="B120" s="25" t="s">
        <v>852</v>
      </c>
      <c r="C120" s="91">
        <v>341.1</v>
      </c>
      <c r="D120" s="88">
        <f t="shared" si="1"/>
        <v>4017.4465276799992</v>
      </c>
      <c r="E120" s="127" t="s">
        <v>16</v>
      </c>
      <c r="F120" s="128"/>
      <c r="I120" s="88">
        <v>3881.5908479999994</v>
      </c>
      <c r="M120" s="32"/>
    </row>
    <row r="121" spans="1:13" ht="30.75" thickBot="1" x14ac:dyDescent="0.3">
      <c r="A121" s="90" t="s">
        <v>849</v>
      </c>
      <c r="B121" s="25" t="s">
        <v>852</v>
      </c>
      <c r="C121" s="91">
        <v>341.2</v>
      </c>
      <c r="D121" s="88">
        <f t="shared" si="1"/>
        <v>4731.5692471499997</v>
      </c>
      <c r="E121" s="127" t="s">
        <v>16</v>
      </c>
      <c r="F121" s="128"/>
      <c r="I121" s="88">
        <v>4571.5644899999998</v>
      </c>
      <c r="M121" s="32"/>
    </row>
    <row r="122" spans="1:13" ht="30.75" thickBot="1" x14ac:dyDescent="0.3">
      <c r="A122" s="90" t="s">
        <v>849</v>
      </c>
      <c r="B122" s="25" t="s">
        <v>852</v>
      </c>
      <c r="C122" s="91">
        <v>341.3</v>
      </c>
      <c r="D122" s="88">
        <f t="shared" si="1"/>
        <v>6084.8925482249997</v>
      </c>
      <c r="E122" s="127" t="s">
        <v>16</v>
      </c>
      <c r="F122" s="128"/>
      <c r="I122" s="88">
        <v>5879.123235</v>
      </c>
      <c r="M122" s="32"/>
    </row>
    <row r="123" spans="1:13" ht="30.75" thickBot="1" x14ac:dyDescent="0.3">
      <c r="A123" s="90" t="s">
        <v>849</v>
      </c>
      <c r="B123" s="25" t="s">
        <v>852</v>
      </c>
      <c r="C123" s="91">
        <v>341.4</v>
      </c>
      <c r="D123" s="88">
        <f t="shared" si="1"/>
        <v>14347.251914039998</v>
      </c>
      <c r="E123" s="127" t="s">
        <v>16</v>
      </c>
      <c r="F123" s="128"/>
      <c r="I123" s="88">
        <v>13862.079143999999</v>
      </c>
      <c r="M123" s="32"/>
    </row>
    <row r="124" spans="1:13" ht="30.75" thickBot="1" x14ac:dyDescent="0.3">
      <c r="A124" s="90" t="s">
        <v>853</v>
      </c>
      <c r="B124" s="25" t="s">
        <v>854</v>
      </c>
      <c r="C124" s="91">
        <v>405.1</v>
      </c>
      <c r="D124" s="88">
        <f t="shared" si="1"/>
        <v>11008.154472434999</v>
      </c>
      <c r="E124" s="127" t="s">
        <v>16</v>
      </c>
      <c r="F124" s="128"/>
      <c r="I124" s="88">
        <v>10635.898041</v>
      </c>
      <c r="M124" s="32"/>
    </row>
    <row r="125" spans="1:13" ht="30.75" thickBot="1" x14ac:dyDescent="0.3">
      <c r="A125" s="90" t="s">
        <v>853</v>
      </c>
      <c r="B125" s="25" t="s">
        <v>854</v>
      </c>
      <c r="C125" s="91">
        <v>405.2</v>
      </c>
      <c r="D125" s="88">
        <f t="shared" si="1"/>
        <v>13830.221665349998</v>
      </c>
      <c r="E125" s="127" t="s">
        <v>16</v>
      </c>
      <c r="F125" s="128"/>
      <c r="I125" s="88">
        <v>13362.533009999999</v>
      </c>
      <c r="M125" s="32"/>
    </row>
    <row r="126" spans="1:13" ht="30.75" thickBot="1" x14ac:dyDescent="0.3">
      <c r="A126" s="90" t="s">
        <v>853</v>
      </c>
      <c r="B126" s="25" t="s">
        <v>854</v>
      </c>
      <c r="C126" s="91">
        <v>405.3</v>
      </c>
      <c r="D126" s="88">
        <f t="shared" si="1"/>
        <v>20405.145493664997</v>
      </c>
      <c r="E126" s="127" t="s">
        <v>16</v>
      </c>
      <c r="F126" s="128"/>
      <c r="I126" s="88">
        <v>19715.116418999998</v>
      </c>
      <c r="M126" s="32"/>
    </row>
    <row r="127" spans="1:13" ht="30.75" thickBot="1" x14ac:dyDescent="0.3">
      <c r="A127" s="90" t="s">
        <v>853</v>
      </c>
      <c r="B127" s="25" t="s">
        <v>854</v>
      </c>
      <c r="C127" s="91">
        <v>405.4</v>
      </c>
      <c r="D127" s="88">
        <f t="shared" si="1"/>
        <v>43538.536764359997</v>
      </c>
      <c r="E127" s="127" t="s">
        <v>16</v>
      </c>
      <c r="F127" s="128"/>
      <c r="I127" s="88">
        <v>42066.219096000001</v>
      </c>
      <c r="M127" s="32"/>
    </row>
    <row r="128" spans="1:13" ht="30.75" thickBot="1" x14ac:dyDescent="0.3">
      <c r="A128" s="90" t="s">
        <v>853</v>
      </c>
      <c r="B128" s="25" t="s">
        <v>855</v>
      </c>
      <c r="C128" s="91">
        <v>423.1</v>
      </c>
      <c r="D128" s="88">
        <f t="shared" si="1"/>
        <v>8616.0458544749981</v>
      </c>
      <c r="E128" s="127" t="s">
        <v>16</v>
      </c>
      <c r="F128" s="128"/>
      <c r="I128" s="88">
        <v>8324.6819849999993</v>
      </c>
      <c r="M128" s="32"/>
    </row>
    <row r="129" spans="1:13" ht="30.75" thickBot="1" x14ac:dyDescent="0.3">
      <c r="A129" s="90" t="s">
        <v>853</v>
      </c>
      <c r="B129" s="25" t="s">
        <v>855</v>
      </c>
      <c r="C129" s="91">
        <v>423.2</v>
      </c>
      <c r="D129" s="88">
        <f t="shared" si="1"/>
        <v>9860.0233327200003</v>
      </c>
      <c r="E129" s="127" t="s">
        <v>16</v>
      </c>
      <c r="F129" s="128"/>
      <c r="I129" s="88">
        <v>9526.5925920000009</v>
      </c>
      <c r="M129" s="32"/>
    </row>
    <row r="130" spans="1:13" ht="30.75" thickBot="1" x14ac:dyDescent="0.3">
      <c r="A130" s="90" t="s">
        <v>853</v>
      </c>
      <c r="B130" s="25" t="s">
        <v>855</v>
      </c>
      <c r="C130" s="93">
        <v>423.3</v>
      </c>
      <c r="D130" s="88">
        <f t="shared" si="1"/>
        <v>14578.093095570001</v>
      </c>
      <c r="E130" s="127" t="s">
        <v>16</v>
      </c>
      <c r="F130" s="128"/>
      <c r="H130" s="12"/>
      <c r="I130" s="88">
        <v>14085.114102000001</v>
      </c>
      <c r="L130" s="34"/>
      <c r="M130" s="32"/>
    </row>
    <row r="131" spans="1:13" ht="30.75" thickBot="1" x14ac:dyDescent="0.3">
      <c r="A131" s="90" t="s">
        <v>853</v>
      </c>
      <c r="B131" s="25" t="s">
        <v>855</v>
      </c>
      <c r="C131" s="93">
        <v>423.4</v>
      </c>
      <c r="D131" s="88">
        <f t="shared" si="1"/>
        <v>50241.030719309994</v>
      </c>
      <c r="E131" s="127" t="s">
        <v>16</v>
      </c>
      <c r="F131" s="128"/>
      <c r="H131" s="12"/>
      <c r="I131" s="88">
        <v>48542.058665999997</v>
      </c>
      <c r="L131" s="34"/>
      <c r="M131" s="32"/>
    </row>
    <row r="132" spans="1:13" ht="30.75" thickBot="1" x14ac:dyDescent="0.3">
      <c r="A132" s="90" t="s">
        <v>853</v>
      </c>
      <c r="B132" s="25" t="s">
        <v>856</v>
      </c>
      <c r="C132" s="93">
        <v>421.1</v>
      </c>
      <c r="D132" s="88">
        <f t="shared" si="1"/>
        <v>3773.1058618500001</v>
      </c>
      <c r="E132" s="127" t="s">
        <v>16</v>
      </c>
      <c r="F132" s="128"/>
      <c r="H132" s="12"/>
      <c r="I132" s="88">
        <v>3645.5129100000004</v>
      </c>
      <c r="L132" s="34"/>
      <c r="M132" s="32"/>
    </row>
    <row r="133" spans="1:13" ht="30.75" thickBot="1" x14ac:dyDescent="0.3">
      <c r="A133" s="90" t="s">
        <v>853</v>
      </c>
      <c r="B133" s="25" t="s">
        <v>856</v>
      </c>
      <c r="C133" s="93">
        <v>421.2</v>
      </c>
      <c r="D133" s="88">
        <f t="shared" si="1"/>
        <v>5384.9442872699992</v>
      </c>
      <c r="E133" s="127" t="s">
        <v>16</v>
      </c>
      <c r="F133" s="128"/>
      <c r="H133" s="12"/>
      <c r="I133" s="88">
        <v>5202.8447219999998</v>
      </c>
      <c r="L133" s="34"/>
      <c r="M133" s="32"/>
    </row>
    <row r="134" spans="1:13" ht="30.75" thickBot="1" x14ac:dyDescent="0.3">
      <c r="A134" s="90" t="s">
        <v>853</v>
      </c>
      <c r="B134" s="25" t="s">
        <v>856</v>
      </c>
      <c r="C134" s="93">
        <v>421.3</v>
      </c>
      <c r="D134" s="88">
        <f t="shared" si="1"/>
        <v>8716.6170125099998</v>
      </c>
      <c r="E134" s="127" t="s">
        <v>16</v>
      </c>
      <c r="F134" s="128"/>
      <c r="H134" s="12"/>
      <c r="I134" s="88">
        <v>8421.8521860000001</v>
      </c>
      <c r="L134" s="34"/>
      <c r="M134" s="32"/>
    </row>
    <row r="135" spans="1:13" ht="30.75" thickBot="1" x14ac:dyDescent="0.3">
      <c r="A135" s="90" t="s">
        <v>853</v>
      </c>
      <c r="B135" s="25" t="s">
        <v>856</v>
      </c>
      <c r="C135" s="93">
        <v>421.4</v>
      </c>
      <c r="D135" s="88">
        <f t="shared" si="1"/>
        <v>19436.557495139998</v>
      </c>
      <c r="E135" s="127" t="s">
        <v>16</v>
      </c>
      <c r="F135" s="128"/>
      <c r="H135" s="12"/>
      <c r="I135" s="88">
        <v>18779.282604</v>
      </c>
      <c r="L135" s="34"/>
      <c r="M135" s="32"/>
    </row>
    <row r="136" spans="1:13" ht="15.75" thickBot="1" x14ac:dyDescent="0.3">
      <c r="A136" s="92" t="s">
        <v>857</v>
      </c>
      <c r="B136" s="25" t="s">
        <v>858</v>
      </c>
      <c r="C136" s="93">
        <v>470.1</v>
      </c>
      <c r="D136" s="88">
        <f t="shared" si="1"/>
        <v>4007.3219144549994</v>
      </c>
      <c r="E136" s="127" t="s">
        <v>16</v>
      </c>
      <c r="F136" s="128"/>
      <c r="H136" s="12"/>
      <c r="I136" s="88">
        <v>3871.8086129999997</v>
      </c>
      <c r="L136" s="34"/>
      <c r="M136" s="32"/>
    </row>
    <row r="137" spans="1:13" ht="15.75" thickBot="1" x14ac:dyDescent="0.3">
      <c r="A137" s="92" t="s">
        <v>857</v>
      </c>
      <c r="B137" s="25" t="s">
        <v>858</v>
      </c>
      <c r="C137" s="93">
        <v>470.2</v>
      </c>
      <c r="D137" s="88">
        <f t="shared" si="1"/>
        <v>5167.6025900399991</v>
      </c>
      <c r="E137" s="127" t="s">
        <v>16</v>
      </c>
      <c r="F137" s="128"/>
      <c r="H137" s="12"/>
      <c r="I137" s="88">
        <v>4992.8527439999998</v>
      </c>
      <c r="L137" s="34"/>
      <c r="M137" s="32"/>
    </row>
    <row r="138" spans="1:13" ht="15.75" thickBot="1" x14ac:dyDescent="0.3">
      <c r="A138" s="92" t="s">
        <v>857</v>
      </c>
      <c r="B138" s="25" t="s">
        <v>858</v>
      </c>
      <c r="C138" s="93">
        <v>470.3</v>
      </c>
      <c r="D138" s="88">
        <f t="shared" si="1"/>
        <v>7358.5688919300001</v>
      </c>
      <c r="E138" s="127" t="s">
        <v>16</v>
      </c>
      <c r="F138" s="128"/>
      <c r="H138" s="12"/>
      <c r="I138" s="88">
        <v>7109.7283980000002</v>
      </c>
      <c r="L138" s="34"/>
      <c r="M138" s="32"/>
    </row>
    <row r="139" spans="1:13" ht="15.75" thickBot="1" x14ac:dyDescent="0.3">
      <c r="A139" s="92" t="s">
        <v>857</v>
      </c>
      <c r="B139" s="25" t="s">
        <v>858</v>
      </c>
      <c r="C139" s="93">
        <v>470.4</v>
      </c>
      <c r="D139" s="88">
        <f t="shared" si="1"/>
        <v>13973.316198929999</v>
      </c>
      <c r="E139" s="127" t="s">
        <v>16</v>
      </c>
      <c r="F139" s="128"/>
      <c r="H139" s="12"/>
      <c r="I139" s="88">
        <v>13500.788597999999</v>
      </c>
      <c r="L139" s="34"/>
      <c r="M139" s="32"/>
    </row>
    <row r="140" spans="1:13" ht="30.75" thickBot="1" x14ac:dyDescent="0.3">
      <c r="A140" s="90" t="s">
        <v>859</v>
      </c>
      <c r="B140" s="25" t="s">
        <v>860</v>
      </c>
      <c r="C140" s="93">
        <v>512.1</v>
      </c>
      <c r="D140" s="88">
        <f t="shared" si="1"/>
        <v>9630.5320996199989</v>
      </c>
      <c r="E140" s="127" t="s">
        <v>22</v>
      </c>
      <c r="F140" s="128"/>
      <c r="H140" s="12"/>
      <c r="I140" s="88">
        <v>9304.8619319999998</v>
      </c>
      <c r="L140" s="34"/>
      <c r="M140" s="32"/>
    </row>
    <row r="141" spans="1:13" ht="30.75" thickBot="1" x14ac:dyDescent="0.3">
      <c r="A141" s="90" t="s">
        <v>859</v>
      </c>
      <c r="B141" s="25" t="s">
        <v>860</v>
      </c>
      <c r="C141" s="93">
        <v>512.20000000000005</v>
      </c>
      <c r="D141" s="88">
        <f t="shared" si="1"/>
        <v>11096.576094599997</v>
      </c>
      <c r="E141" s="127" t="s">
        <v>22</v>
      </c>
      <c r="F141" s="128"/>
      <c r="H141" s="12"/>
      <c r="I141" s="88">
        <v>10721.329559999998</v>
      </c>
      <c r="L141" s="34"/>
      <c r="M141" s="32"/>
    </row>
    <row r="142" spans="1:13" ht="30.75" thickBot="1" x14ac:dyDescent="0.3">
      <c r="A142" s="90" t="s">
        <v>859</v>
      </c>
      <c r="B142" s="25" t="s">
        <v>860</v>
      </c>
      <c r="C142" s="93">
        <v>512.29999999999995</v>
      </c>
      <c r="D142" s="88">
        <f t="shared" si="1"/>
        <v>17015.424985935002</v>
      </c>
      <c r="E142" s="127" t="s">
        <v>22</v>
      </c>
      <c r="F142" s="128"/>
      <c r="H142" s="12"/>
      <c r="I142" s="88">
        <v>16440.024141000002</v>
      </c>
      <c r="L142" s="34"/>
      <c r="M142" s="32"/>
    </row>
    <row r="143" spans="1:13" ht="30.75" thickBot="1" x14ac:dyDescent="0.3">
      <c r="A143" s="90" t="s">
        <v>859</v>
      </c>
      <c r="B143" s="25" t="s">
        <v>860</v>
      </c>
      <c r="C143" s="93">
        <v>512.4</v>
      </c>
      <c r="D143" s="88">
        <f t="shared" si="1"/>
        <v>32356.913918669998</v>
      </c>
      <c r="E143" s="127" t="s">
        <v>22</v>
      </c>
      <c r="F143" s="128"/>
      <c r="H143" s="12"/>
      <c r="I143" s="88">
        <v>31262.718762</v>
      </c>
      <c r="L143" s="34"/>
      <c r="M143" s="32"/>
    </row>
    <row r="144" spans="1:13" ht="30.75" thickBot="1" x14ac:dyDescent="0.3">
      <c r="A144" s="90" t="s">
        <v>859</v>
      </c>
      <c r="B144" s="25" t="s">
        <v>861</v>
      </c>
      <c r="C144" s="93">
        <v>513.1</v>
      </c>
      <c r="D144" s="88">
        <f t="shared" si="1"/>
        <v>6845.5884885299993</v>
      </c>
      <c r="E144" s="127" t="s">
        <v>22</v>
      </c>
      <c r="F144" s="128"/>
      <c r="H144" s="12"/>
      <c r="I144" s="88">
        <v>6614.0951580000001</v>
      </c>
      <c r="L144" s="34"/>
      <c r="M144" s="32"/>
    </row>
    <row r="145" spans="1:14" ht="30.75" thickBot="1" x14ac:dyDescent="0.3">
      <c r="A145" s="90" t="s">
        <v>859</v>
      </c>
      <c r="B145" s="25" t="s">
        <v>861</v>
      </c>
      <c r="C145" s="93">
        <v>513.20000000000005</v>
      </c>
      <c r="D145" s="88">
        <f t="shared" ref="D145:D155" si="2">$I145*1.035</f>
        <v>8057.1672044549987</v>
      </c>
      <c r="E145" s="127" t="s">
        <v>22</v>
      </c>
      <c r="F145" s="128"/>
      <c r="H145" s="12"/>
      <c r="I145" s="88">
        <v>7784.7026129999995</v>
      </c>
      <c r="L145" s="34"/>
      <c r="M145" s="32"/>
    </row>
    <row r="146" spans="1:14" ht="30.75" thickBot="1" x14ac:dyDescent="0.3">
      <c r="A146" s="90" t="s">
        <v>859</v>
      </c>
      <c r="B146" s="25" t="s">
        <v>861</v>
      </c>
      <c r="C146" s="93">
        <v>513.29999999999995</v>
      </c>
      <c r="D146" s="88">
        <f t="shared" si="2"/>
        <v>14000.315167529996</v>
      </c>
      <c r="E146" s="127" t="s">
        <v>22</v>
      </c>
      <c r="F146" s="128"/>
      <c r="H146" s="12"/>
      <c r="I146" s="88">
        <v>13526.874557999998</v>
      </c>
      <c r="L146" s="34"/>
      <c r="M146" s="32"/>
    </row>
    <row r="147" spans="1:14" ht="30.75" thickBot="1" x14ac:dyDescent="0.3">
      <c r="A147" s="90" t="s">
        <v>859</v>
      </c>
      <c r="B147" s="25" t="s">
        <v>861</v>
      </c>
      <c r="C147" s="93">
        <v>513.4</v>
      </c>
      <c r="D147" s="88">
        <f t="shared" si="2"/>
        <v>26707.379739119999</v>
      </c>
      <c r="E147" s="127" t="s">
        <v>22</v>
      </c>
      <c r="F147" s="128"/>
      <c r="H147" s="12"/>
      <c r="I147" s="88">
        <v>25804.231631999999</v>
      </c>
      <c r="L147" s="34"/>
      <c r="M147" s="32"/>
    </row>
    <row r="148" spans="1:14" ht="30.75" thickBot="1" x14ac:dyDescent="0.3">
      <c r="A148" s="90" t="s">
        <v>859</v>
      </c>
      <c r="B148" s="25" t="s">
        <v>862</v>
      </c>
      <c r="C148" s="93">
        <v>519.1</v>
      </c>
      <c r="D148" s="88">
        <f t="shared" si="2"/>
        <v>4704.5702785499989</v>
      </c>
      <c r="E148" s="127" t="s">
        <v>22</v>
      </c>
      <c r="F148" s="128"/>
      <c r="H148" s="12"/>
      <c r="I148" s="88">
        <v>4545.4785299999994</v>
      </c>
      <c r="L148" s="34"/>
      <c r="M148" s="32"/>
    </row>
    <row r="149" spans="1:14" ht="30.75" thickBot="1" x14ac:dyDescent="0.3">
      <c r="A149" s="90" t="s">
        <v>859</v>
      </c>
      <c r="B149" s="25" t="s">
        <v>862</v>
      </c>
      <c r="C149" s="93">
        <v>519.20000000000005</v>
      </c>
      <c r="D149" s="88">
        <f t="shared" si="2"/>
        <v>6064.6433217749991</v>
      </c>
      <c r="E149" s="127" t="s">
        <v>22</v>
      </c>
      <c r="F149" s="128"/>
      <c r="H149" s="12"/>
      <c r="I149" s="88">
        <v>5859.5587649999998</v>
      </c>
      <c r="L149" s="34"/>
      <c r="M149" s="32"/>
    </row>
    <row r="150" spans="1:14" ht="30.75" thickBot="1" x14ac:dyDescent="0.3">
      <c r="A150" s="90" t="s">
        <v>859</v>
      </c>
      <c r="B150" s="25" t="s">
        <v>862</v>
      </c>
      <c r="C150" s="93">
        <v>519.29999999999995</v>
      </c>
      <c r="D150" s="88">
        <f t="shared" si="2"/>
        <v>13140.39801762</v>
      </c>
      <c r="E150" s="127" t="s">
        <v>22</v>
      </c>
      <c r="F150" s="128"/>
      <c r="H150" s="12"/>
      <c r="I150" s="88">
        <v>12696.036732</v>
      </c>
      <c r="L150" s="34"/>
      <c r="M150" s="32"/>
    </row>
    <row r="151" spans="1:14" ht="30.75" thickBot="1" x14ac:dyDescent="0.3">
      <c r="A151" s="90" t="s">
        <v>859</v>
      </c>
      <c r="B151" s="25" t="s">
        <v>862</v>
      </c>
      <c r="C151" s="93">
        <v>519.4</v>
      </c>
      <c r="D151" s="88">
        <f t="shared" si="2"/>
        <v>25410.754272104998</v>
      </c>
      <c r="E151" s="127" t="s">
        <v>22</v>
      </c>
      <c r="F151" s="128"/>
      <c r="H151" s="12"/>
      <c r="I151" s="88">
        <v>24551.453403</v>
      </c>
      <c r="L151" s="34"/>
      <c r="M151" s="32"/>
    </row>
    <row r="152" spans="1:14" ht="30.75" thickBot="1" x14ac:dyDescent="0.3">
      <c r="A152" s="92" t="s">
        <v>863</v>
      </c>
      <c r="B152" s="25" t="s">
        <v>864</v>
      </c>
      <c r="C152" s="93">
        <v>720.1</v>
      </c>
      <c r="D152" s="88">
        <f t="shared" si="2"/>
        <v>4439.9803862700001</v>
      </c>
      <c r="E152" s="127" t="s">
        <v>16</v>
      </c>
      <c r="F152" s="128"/>
      <c r="H152" s="12"/>
      <c r="I152" s="88">
        <v>4289.8361220000006</v>
      </c>
      <c r="L152" s="34"/>
      <c r="M152" s="32"/>
    </row>
    <row r="153" spans="1:14" ht="30.75" thickBot="1" x14ac:dyDescent="0.3">
      <c r="A153" s="92" t="s">
        <v>863</v>
      </c>
      <c r="B153" s="25" t="s">
        <v>864</v>
      </c>
      <c r="C153" s="93">
        <v>720.2</v>
      </c>
      <c r="D153" s="88">
        <f t="shared" si="2"/>
        <v>5937.7481693549998</v>
      </c>
      <c r="E153" s="127" t="s">
        <v>16</v>
      </c>
      <c r="F153" s="128"/>
      <c r="H153" s="12"/>
      <c r="I153" s="88">
        <v>5736.954753</v>
      </c>
      <c r="L153" s="34"/>
      <c r="M153" s="32"/>
    </row>
    <row r="154" spans="1:14" ht="30.75" thickBot="1" x14ac:dyDescent="0.3">
      <c r="A154" s="92" t="s">
        <v>863</v>
      </c>
      <c r="B154" s="25" t="s">
        <v>864</v>
      </c>
      <c r="C154" s="93">
        <v>720.3</v>
      </c>
      <c r="D154" s="88">
        <f t="shared" si="2"/>
        <v>9187.0740403649997</v>
      </c>
      <c r="E154" s="127" t="s">
        <v>16</v>
      </c>
      <c r="F154" s="128"/>
      <c r="H154" s="12"/>
      <c r="I154" s="88">
        <v>8876.4000390000001</v>
      </c>
      <c r="L154" s="34"/>
      <c r="M154" s="32"/>
    </row>
    <row r="155" spans="1:14" ht="30.75" thickBot="1" x14ac:dyDescent="0.3">
      <c r="A155" s="92" t="s">
        <v>863</v>
      </c>
      <c r="B155" s="25" t="s">
        <v>864</v>
      </c>
      <c r="C155" s="93">
        <v>720.4</v>
      </c>
      <c r="D155" s="88">
        <f t="shared" si="2"/>
        <v>17296.214259374996</v>
      </c>
      <c r="E155" s="127" t="s">
        <v>16</v>
      </c>
      <c r="F155" s="128"/>
      <c r="H155" s="12"/>
      <c r="I155" s="88">
        <v>16711.318124999998</v>
      </c>
      <c r="L155" s="34"/>
      <c r="M155" s="32"/>
    </row>
    <row r="156" spans="1:14" x14ac:dyDescent="0.25">
      <c r="A156" s="1"/>
      <c r="C156" s="39"/>
      <c r="D156" s="40"/>
      <c r="E156" s="41"/>
      <c r="F156" s="41"/>
      <c r="G156" s="41"/>
      <c r="H156" s="12"/>
      <c r="M156" s="32"/>
    </row>
    <row r="157" spans="1:14" ht="15.75" thickBot="1" x14ac:dyDescent="0.3">
      <c r="A157" s="1"/>
      <c r="C157"/>
      <c r="D157" s="42"/>
      <c r="E157" s="12"/>
      <c r="F157" s="12"/>
      <c r="G157" s="12"/>
      <c r="H157" s="12"/>
      <c r="M157" s="32"/>
    </row>
    <row r="158" spans="1:14" ht="15.75" thickBot="1" x14ac:dyDescent="0.3">
      <c r="A158" s="16" t="s">
        <v>61</v>
      </c>
      <c r="B158" s="87"/>
      <c r="C158" s="18"/>
      <c r="D158" s="18"/>
      <c r="E158" s="18"/>
      <c r="F158" s="18"/>
      <c r="G158" s="113"/>
      <c r="H158" s="12"/>
      <c r="J158" s="44"/>
      <c r="M158" s="32"/>
    </row>
    <row r="159" spans="1:14" ht="45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41"/>
      <c r="J159" s="44"/>
      <c r="K159" s="44"/>
      <c r="L159" s="44"/>
      <c r="M159" s="32"/>
    </row>
    <row r="160" spans="1:14" ht="30.75" thickBot="1" x14ac:dyDescent="0.3">
      <c r="A160" s="45" t="s">
        <v>67</v>
      </c>
      <c r="B160" s="68">
        <v>47562</v>
      </c>
      <c r="C160" s="88">
        <v>859.05</v>
      </c>
      <c r="D160" s="88">
        <v>653.09</v>
      </c>
      <c r="E160" s="48" t="s">
        <v>69</v>
      </c>
      <c r="F160" s="156" t="s">
        <v>69</v>
      </c>
      <c r="G160" s="145"/>
      <c r="H160" s="95"/>
      <c r="J160" s="44"/>
      <c r="K160" s="44"/>
      <c r="L160" s="44"/>
      <c r="M160" s="44">
        <v>830.32</v>
      </c>
      <c r="N160" s="44">
        <v>630.60450000000003</v>
      </c>
    </row>
    <row r="161" spans="1:14" ht="30.75" thickBot="1" x14ac:dyDescent="0.3">
      <c r="A161" s="45" t="s">
        <v>70</v>
      </c>
      <c r="B161" s="68">
        <v>49505</v>
      </c>
      <c r="C161" s="88" t="s">
        <v>1114</v>
      </c>
      <c r="D161" s="88">
        <v>351.9</v>
      </c>
      <c r="E161" s="48" t="s">
        <v>69</v>
      </c>
      <c r="F161" s="156" t="s">
        <v>69</v>
      </c>
      <c r="G161" s="145"/>
      <c r="H161" s="95"/>
      <c r="J161" s="44"/>
      <c r="K161" s="44"/>
      <c r="L161" s="44"/>
      <c r="M161" s="44" t="s">
        <v>916</v>
      </c>
      <c r="N161" s="44">
        <v>339.72500000000002</v>
      </c>
    </row>
    <row r="162" spans="1:14" ht="30.75" thickBot="1" x14ac:dyDescent="0.3">
      <c r="A162" s="45" t="s">
        <v>71</v>
      </c>
      <c r="B162" s="68">
        <v>29881</v>
      </c>
      <c r="C162" s="88" t="s">
        <v>1115</v>
      </c>
      <c r="D162" s="88" t="s">
        <v>72</v>
      </c>
      <c r="E162" s="48" t="s">
        <v>69</v>
      </c>
      <c r="F162" s="156" t="s">
        <v>69</v>
      </c>
      <c r="G162" s="145"/>
      <c r="H162" s="95"/>
      <c r="J162" s="44"/>
      <c r="K162" s="44"/>
      <c r="L162" s="44"/>
      <c r="M162" s="44" t="s">
        <v>917</v>
      </c>
      <c r="N162" s="44" t="s">
        <v>72</v>
      </c>
    </row>
    <row r="163" spans="1:14" ht="30.75" thickBot="1" x14ac:dyDescent="0.3">
      <c r="A163" s="51" t="s">
        <v>73</v>
      </c>
      <c r="B163" s="68">
        <v>29826</v>
      </c>
      <c r="C163" s="88" t="s">
        <v>1116</v>
      </c>
      <c r="D163" s="88" t="s">
        <v>72</v>
      </c>
      <c r="E163" s="48" t="s">
        <v>69</v>
      </c>
      <c r="F163" s="156" t="s">
        <v>69</v>
      </c>
      <c r="G163" s="145"/>
      <c r="H163" s="95"/>
      <c r="J163" s="44"/>
      <c r="K163" s="44"/>
      <c r="M163" s="44" t="s">
        <v>918</v>
      </c>
      <c r="N163" s="44" t="s">
        <v>72</v>
      </c>
    </row>
    <row r="164" spans="1:14" ht="30.75" thickBot="1" x14ac:dyDescent="0.3">
      <c r="A164" s="45" t="s">
        <v>75</v>
      </c>
      <c r="B164" s="68">
        <v>45378</v>
      </c>
      <c r="C164" s="88" t="s">
        <v>1117</v>
      </c>
      <c r="D164" s="88">
        <v>199.76</v>
      </c>
      <c r="E164" s="48" t="s">
        <v>69</v>
      </c>
      <c r="F164" s="156" t="s">
        <v>69</v>
      </c>
      <c r="G164" s="145"/>
      <c r="H164" s="95"/>
      <c r="J164" s="44"/>
      <c r="M164" s="44" t="s">
        <v>919</v>
      </c>
      <c r="N164" s="44">
        <v>193.13500000000002</v>
      </c>
    </row>
    <row r="165" spans="1:14" ht="30.75" thickBot="1" x14ac:dyDescent="0.3">
      <c r="A165" s="45" t="s">
        <v>76</v>
      </c>
      <c r="B165" s="68">
        <v>45380</v>
      </c>
      <c r="C165" s="88" t="s">
        <v>1118</v>
      </c>
      <c r="D165" s="88">
        <v>249.44</v>
      </c>
      <c r="E165" s="48" t="s">
        <v>69</v>
      </c>
      <c r="F165" s="156" t="s">
        <v>69</v>
      </c>
      <c r="G165" s="145"/>
      <c r="H165" s="95"/>
      <c r="J165" s="44"/>
      <c r="M165" s="44" t="s">
        <v>920</v>
      </c>
      <c r="N165" s="44">
        <v>241.1994</v>
      </c>
    </row>
    <row r="166" spans="1:14" ht="30.75" thickBot="1" x14ac:dyDescent="0.3">
      <c r="A166" s="24" t="s">
        <v>77</v>
      </c>
      <c r="B166" s="68">
        <v>45384</v>
      </c>
      <c r="C166" s="88" t="s">
        <v>1119</v>
      </c>
      <c r="D166" s="88">
        <v>262.89</v>
      </c>
      <c r="E166" s="48" t="s">
        <v>69</v>
      </c>
      <c r="F166" s="156" t="s">
        <v>69</v>
      </c>
      <c r="G166" s="145"/>
      <c r="H166" s="95"/>
      <c r="J166" s="44"/>
      <c r="M166" s="44" t="s">
        <v>921</v>
      </c>
      <c r="N166" s="44">
        <v>254.09290000000001</v>
      </c>
    </row>
    <row r="167" spans="1:14" ht="30.75" thickBot="1" x14ac:dyDescent="0.3">
      <c r="A167" s="52" t="s">
        <v>78</v>
      </c>
      <c r="B167" s="68">
        <v>45385</v>
      </c>
      <c r="C167" s="88" t="s">
        <v>1120</v>
      </c>
      <c r="D167" s="88">
        <v>297.05</v>
      </c>
      <c r="E167" s="48" t="s">
        <v>69</v>
      </c>
      <c r="F167" s="156" t="s">
        <v>69</v>
      </c>
      <c r="G167" s="145"/>
      <c r="H167" s="95"/>
      <c r="J167" s="44"/>
      <c r="M167" s="44" t="s">
        <v>922</v>
      </c>
      <c r="N167" s="44">
        <v>286.84559999999999</v>
      </c>
    </row>
    <row r="168" spans="1:14" ht="30.75" thickBot="1" x14ac:dyDescent="0.3">
      <c r="A168" s="45" t="s">
        <v>79</v>
      </c>
      <c r="B168" s="68">
        <v>43235</v>
      </c>
      <c r="C168" s="88" t="s">
        <v>1121</v>
      </c>
      <c r="D168" s="88">
        <v>138.69</v>
      </c>
      <c r="E168" s="48" t="s">
        <v>69</v>
      </c>
      <c r="F168" s="156" t="s">
        <v>69</v>
      </c>
      <c r="G168" s="145"/>
      <c r="H168" s="95"/>
      <c r="J168" s="44"/>
      <c r="M168" s="44" t="s">
        <v>923</v>
      </c>
      <c r="N168" s="44">
        <v>133.9854</v>
      </c>
    </row>
    <row r="169" spans="1:14" ht="30.75" thickBot="1" x14ac:dyDescent="0.3">
      <c r="A169" s="45" t="s">
        <v>80</v>
      </c>
      <c r="B169" s="68">
        <v>43239</v>
      </c>
      <c r="C169" s="88" t="s">
        <v>1122</v>
      </c>
      <c r="D169" s="88">
        <v>164.57</v>
      </c>
      <c r="E169" s="48" t="s">
        <v>69</v>
      </c>
      <c r="F169" s="156" t="s">
        <v>69</v>
      </c>
      <c r="G169" s="145"/>
      <c r="H169" s="95"/>
      <c r="J169" s="44"/>
      <c r="M169" s="44" t="s">
        <v>924</v>
      </c>
      <c r="N169" s="44">
        <v>158.98060000000001</v>
      </c>
    </row>
    <row r="170" spans="1:14" ht="30.75" thickBot="1" x14ac:dyDescent="0.3">
      <c r="A170" s="45" t="s">
        <v>81</v>
      </c>
      <c r="B170" s="68">
        <v>66984</v>
      </c>
      <c r="C170" s="88" t="s">
        <v>1123</v>
      </c>
      <c r="D170" s="88" t="s">
        <v>72</v>
      </c>
      <c r="E170" s="48" t="s">
        <v>69</v>
      </c>
      <c r="F170" s="156" t="s">
        <v>69</v>
      </c>
      <c r="G170" s="145"/>
      <c r="H170" s="95"/>
      <c r="J170" s="44"/>
      <c r="M170" s="44" t="s">
        <v>925</v>
      </c>
      <c r="N170" s="44" t="s">
        <v>72</v>
      </c>
    </row>
    <row r="171" spans="1:14" ht="30.75" thickBot="1" x14ac:dyDescent="0.3">
      <c r="A171" s="52" t="s">
        <v>82</v>
      </c>
      <c r="B171" s="68">
        <v>19083</v>
      </c>
      <c r="C171" s="88" t="s">
        <v>1124</v>
      </c>
      <c r="D171" s="88" t="s">
        <v>72</v>
      </c>
      <c r="E171" s="48" t="s">
        <v>69</v>
      </c>
      <c r="F171" s="156" t="s">
        <v>69</v>
      </c>
      <c r="G171" s="145"/>
      <c r="H171" s="95"/>
      <c r="J171" s="44"/>
      <c r="M171" s="44" t="s">
        <v>926</v>
      </c>
      <c r="N171" s="44" t="s">
        <v>72</v>
      </c>
    </row>
    <row r="172" spans="1:14" ht="30.75" thickBot="1" x14ac:dyDescent="0.3">
      <c r="A172" s="45" t="s">
        <v>83</v>
      </c>
      <c r="B172" s="68">
        <v>19120</v>
      </c>
      <c r="C172" s="88" t="s">
        <v>1125</v>
      </c>
      <c r="D172" s="88">
        <v>191.48</v>
      </c>
      <c r="E172" s="48" t="s">
        <v>69</v>
      </c>
      <c r="F172" s="156" t="s">
        <v>69</v>
      </c>
      <c r="G172" s="145"/>
      <c r="H172" s="95"/>
      <c r="J172" s="44"/>
      <c r="M172" s="44" t="s">
        <v>927</v>
      </c>
      <c r="N172" s="44">
        <v>185.11</v>
      </c>
    </row>
    <row r="173" spans="1:14" ht="30.75" thickBot="1" x14ac:dyDescent="0.3">
      <c r="A173" s="52" t="s">
        <v>84</v>
      </c>
      <c r="B173" s="68">
        <v>10005</v>
      </c>
      <c r="C173" s="88" t="s">
        <v>1126</v>
      </c>
      <c r="D173" s="88">
        <v>66.239999999999995</v>
      </c>
      <c r="E173" s="48" t="s">
        <v>69</v>
      </c>
      <c r="F173" s="156" t="s">
        <v>69</v>
      </c>
      <c r="G173" s="145"/>
      <c r="H173" s="95"/>
      <c r="J173" s="44"/>
      <c r="M173" s="44" t="s">
        <v>928</v>
      </c>
      <c r="N173" s="44">
        <v>63.964600000000004</v>
      </c>
    </row>
    <row r="174" spans="1:14" ht="30.75" customHeight="1" thickBot="1" x14ac:dyDescent="0.3">
      <c r="A174" s="45" t="s">
        <v>85</v>
      </c>
      <c r="B174" s="68">
        <v>36430</v>
      </c>
      <c r="C174" s="88" t="s">
        <v>1127</v>
      </c>
      <c r="D174" s="88" t="s">
        <v>68</v>
      </c>
      <c r="E174" s="48" t="s">
        <v>68</v>
      </c>
      <c r="F174" s="156" t="s">
        <v>68</v>
      </c>
      <c r="G174" s="145"/>
      <c r="H174" s="95"/>
      <c r="J174" s="44"/>
      <c r="M174" s="44" t="s">
        <v>929</v>
      </c>
      <c r="N174" s="44" t="s">
        <v>68</v>
      </c>
    </row>
    <row r="175" spans="1:14" ht="15.75" thickBot="1" x14ac:dyDescent="0.3">
      <c r="D175" s="53"/>
      <c r="F175" s="149"/>
    </row>
    <row r="176" spans="1:14" ht="15.75" thickBot="1" x14ac:dyDescent="0.3">
      <c r="A176" s="16" t="s">
        <v>86</v>
      </c>
      <c r="B176" s="87"/>
      <c r="C176" s="18"/>
      <c r="D176" s="54"/>
      <c r="E176" s="54"/>
      <c r="F176" s="55"/>
      <c r="G176" s="158"/>
      <c r="H176" s="34"/>
    </row>
    <row r="177" spans="1:10" ht="30.75" thickBot="1" x14ac:dyDescent="0.3">
      <c r="A177" s="10" t="s">
        <v>8</v>
      </c>
      <c r="B177" s="10" t="s">
        <v>62</v>
      </c>
      <c r="C177" s="10" t="s">
        <v>63</v>
      </c>
      <c r="D177" s="96" t="s">
        <v>64</v>
      </c>
      <c r="E177" s="10" t="s">
        <v>65</v>
      </c>
      <c r="F177" s="129" t="s">
        <v>87</v>
      </c>
      <c r="G177" s="112"/>
    </row>
    <row r="178" spans="1:10" ht="30.75" thickBot="1" x14ac:dyDescent="0.3">
      <c r="A178" s="56" t="s">
        <v>88</v>
      </c>
      <c r="B178" s="97">
        <v>93454</v>
      </c>
      <c r="C178" s="88">
        <f t="shared" ref="C178:C181" si="3">$I178*1.035</f>
        <v>859.38120000000004</v>
      </c>
      <c r="D178" s="58" t="s">
        <v>72</v>
      </c>
      <c r="E178" s="59" t="s">
        <v>89</v>
      </c>
      <c r="F178" s="157" t="s">
        <v>89</v>
      </c>
      <c r="G178" s="131"/>
      <c r="I178" s="47">
        <v>830.32</v>
      </c>
      <c r="J178" s="44"/>
    </row>
    <row r="179" spans="1:10" ht="30.75" thickBot="1" x14ac:dyDescent="0.3">
      <c r="A179" s="56" t="s">
        <v>90</v>
      </c>
      <c r="B179" s="97">
        <v>93458</v>
      </c>
      <c r="C179" s="88">
        <f t="shared" si="3"/>
        <v>859.38120000000004</v>
      </c>
      <c r="D179" s="58" t="s">
        <v>72</v>
      </c>
      <c r="E179" s="59" t="s">
        <v>89</v>
      </c>
      <c r="F179" s="157" t="s">
        <v>89</v>
      </c>
      <c r="G179" s="131"/>
      <c r="I179" s="47">
        <v>830.32</v>
      </c>
      <c r="J179" s="44"/>
    </row>
    <row r="180" spans="1:10" ht="30.75" thickBot="1" x14ac:dyDescent="0.3">
      <c r="A180" s="56" t="s">
        <v>91</v>
      </c>
      <c r="B180" s="97">
        <v>93459</v>
      </c>
      <c r="C180" s="88">
        <f t="shared" si="3"/>
        <v>859.38120000000004</v>
      </c>
      <c r="D180" s="58" t="s">
        <v>72</v>
      </c>
      <c r="E180" s="59" t="s">
        <v>89</v>
      </c>
      <c r="F180" s="157" t="s">
        <v>89</v>
      </c>
      <c r="G180" s="131"/>
      <c r="I180" s="47">
        <v>830.32</v>
      </c>
      <c r="J180" s="44"/>
    </row>
    <row r="181" spans="1:10" ht="30.75" thickBot="1" x14ac:dyDescent="0.3">
      <c r="A181" s="56" t="s">
        <v>92</v>
      </c>
      <c r="B181" s="97">
        <v>93460</v>
      </c>
      <c r="C181" s="88">
        <f t="shared" si="3"/>
        <v>859.38120000000004</v>
      </c>
      <c r="D181" s="58" t="s">
        <v>72</v>
      </c>
      <c r="E181" s="59" t="s">
        <v>89</v>
      </c>
      <c r="F181" s="157" t="s">
        <v>89</v>
      </c>
      <c r="G181" s="131"/>
      <c r="I181" s="47">
        <v>830.32</v>
      </c>
      <c r="J181" s="44"/>
    </row>
    <row r="182" spans="1:10" ht="30.75" thickBot="1" x14ac:dyDescent="0.3">
      <c r="A182" s="56" t="s">
        <v>93</v>
      </c>
      <c r="B182" s="97" t="s">
        <v>94</v>
      </c>
      <c r="C182" s="27" t="s">
        <v>68</v>
      </c>
      <c r="D182" s="58" t="s">
        <v>72</v>
      </c>
      <c r="E182" s="59" t="s">
        <v>89</v>
      </c>
      <c r="F182" s="157" t="s">
        <v>89</v>
      </c>
      <c r="G182" s="131"/>
      <c r="I182" s="44"/>
      <c r="J182" s="44"/>
    </row>
    <row r="183" spans="1:10" x14ac:dyDescent="0.25">
      <c r="D183" s="40"/>
      <c r="F183" s="141"/>
    </row>
    <row r="184" spans="1:10" ht="15.75" thickBot="1" x14ac:dyDescent="0.3">
      <c r="A184"/>
      <c r="C184"/>
      <c r="D184" s="32"/>
      <c r="F184" s="138"/>
    </row>
    <row r="185" spans="1:10" ht="15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12"/>
      <c r="I185" s="98"/>
      <c r="J185" s="11"/>
    </row>
    <row r="186" spans="1:10" ht="15.75" thickBot="1" x14ac:dyDescent="0.3">
      <c r="A186" s="60" t="s">
        <v>98</v>
      </c>
      <c r="B186" s="87"/>
      <c r="C186" s="18"/>
      <c r="D186" s="18"/>
      <c r="E186" s="18"/>
      <c r="F186" s="18"/>
      <c r="G186" s="113"/>
    </row>
    <row r="187" spans="1:10" ht="15.75" thickBot="1" x14ac:dyDescent="0.3">
      <c r="A187" s="61" t="s">
        <v>99</v>
      </c>
      <c r="B187" s="25" t="s">
        <v>100</v>
      </c>
      <c r="C187" s="62">
        <v>82043</v>
      </c>
      <c r="D187" s="78">
        <f t="shared" ref="D187:D226" si="4">$I187*1.035</f>
        <v>8.8596000000000004</v>
      </c>
      <c r="E187" s="62" t="s">
        <v>16</v>
      </c>
      <c r="F187" s="130" t="s">
        <v>68</v>
      </c>
      <c r="G187" s="131"/>
      <c r="I187" s="70">
        <v>8.56</v>
      </c>
    </row>
    <row r="188" spans="1:10" ht="15.75" thickBot="1" x14ac:dyDescent="0.3">
      <c r="A188" s="61" t="s">
        <v>102</v>
      </c>
      <c r="B188" s="25" t="s">
        <v>103</v>
      </c>
      <c r="C188" s="62">
        <v>82009</v>
      </c>
      <c r="D188" s="78">
        <f t="shared" si="4"/>
        <v>5.8362614999999991</v>
      </c>
      <c r="E188" s="62" t="s">
        <v>16</v>
      </c>
      <c r="F188" s="130" t="s">
        <v>68</v>
      </c>
      <c r="G188" s="131"/>
      <c r="I188" s="70">
        <v>5.6388999999999996</v>
      </c>
    </row>
    <row r="189" spans="1:10" ht="15.75" thickBot="1" x14ac:dyDescent="0.3">
      <c r="A189" s="61" t="s">
        <v>104</v>
      </c>
      <c r="B189" s="25" t="s">
        <v>105</v>
      </c>
      <c r="C189" s="26">
        <v>87070</v>
      </c>
      <c r="D189" s="78">
        <f t="shared" si="4"/>
        <v>7.6414050000000007</v>
      </c>
      <c r="E189" s="27" t="s">
        <v>16</v>
      </c>
      <c r="F189" s="130" t="s">
        <v>68</v>
      </c>
      <c r="G189" s="131"/>
      <c r="I189" s="70">
        <v>7.3830000000000009</v>
      </c>
    </row>
    <row r="190" spans="1:10" ht="15.75" thickBot="1" x14ac:dyDescent="0.3">
      <c r="A190" s="61" t="s">
        <v>106</v>
      </c>
      <c r="B190" s="25" t="s">
        <v>107</v>
      </c>
      <c r="C190" s="62">
        <v>84460</v>
      </c>
      <c r="D190" s="78">
        <f t="shared" si="4"/>
        <v>7.9736399999999996</v>
      </c>
      <c r="E190" s="62" t="s">
        <v>16</v>
      </c>
      <c r="F190" s="130" t="s">
        <v>68</v>
      </c>
      <c r="G190" s="131"/>
      <c r="I190" s="70">
        <v>7.7040000000000006</v>
      </c>
    </row>
    <row r="191" spans="1:10" ht="15.75" thickBot="1" x14ac:dyDescent="0.3">
      <c r="A191" s="61" t="s">
        <v>108</v>
      </c>
      <c r="B191" s="25" t="s">
        <v>109</v>
      </c>
      <c r="C191" s="62">
        <v>82105</v>
      </c>
      <c r="D191" s="78">
        <f t="shared" si="4"/>
        <v>22.149000000000001</v>
      </c>
      <c r="E191" s="62" t="s">
        <v>16</v>
      </c>
      <c r="F191" s="130" t="s">
        <v>68</v>
      </c>
      <c r="G191" s="131"/>
      <c r="I191" s="70">
        <v>21.400000000000002</v>
      </c>
    </row>
    <row r="192" spans="1:10" ht="15.75" thickBot="1" x14ac:dyDescent="0.3">
      <c r="A192" s="61" t="s">
        <v>110</v>
      </c>
      <c r="B192" s="25" t="s">
        <v>111</v>
      </c>
      <c r="C192" s="62">
        <v>82140</v>
      </c>
      <c r="D192" s="78">
        <f t="shared" si="4"/>
        <v>5.5372500000000002</v>
      </c>
      <c r="E192" s="62" t="s">
        <v>16</v>
      </c>
      <c r="F192" s="130" t="s">
        <v>68</v>
      </c>
      <c r="G192" s="131"/>
      <c r="I192" s="70">
        <v>5.3500000000000005</v>
      </c>
    </row>
    <row r="193" spans="1:9" ht="15.75" thickBot="1" x14ac:dyDescent="0.3">
      <c r="A193" s="61" t="s">
        <v>112</v>
      </c>
      <c r="B193" s="25" t="s">
        <v>113</v>
      </c>
      <c r="C193" s="62">
        <v>82150</v>
      </c>
      <c r="D193" s="78">
        <f t="shared" si="4"/>
        <v>5.5372500000000002</v>
      </c>
      <c r="E193" s="62" t="s">
        <v>16</v>
      </c>
      <c r="F193" s="130" t="s">
        <v>68</v>
      </c>
      <c r="G193" s="131"/>
      <c r="I193" s="70">
        <v>5.3500000000000005</v>
      </c>
    </row>
    <row r="194" spans="1:9" ht="15.75" thickBot="1" x14ac:dyDescent="0.3">
      <c r="A194" s="61" t="s">
        <v>114</v>
      </c>
      <c r="B194" s="25" t="s">
        <v>115</v>
      </c>
      <c r="C194" s="62">
        <v>82157</v>
      </c>
      <c r="D194" s="78">
        <f t="shared" si="4"/>
        <v>27.686249999999998</v>
      </c>
      <c r="E194" s="62" t="s">
        <v>16</v>
      </c>
      <c r="F194" s="130" t="s">
        <v>68</v>
      </c>
      <c r="G194" s="131"/>
      <c r="I194" s="70">
        <v>26.75</v>
      </c>
    </row>
    <row r="195" spans="1:9" ht="15.75" thickBot="1" x14ac:dyDescent="0.3">
      <c r="A195" s="61" t="s">
        <v>116</v>
      </c>
      <c r="B195" s="25" t="s">
        <v>117</v>
      </c>
      <c r="C195" s="62">
        <v>82164</v>
      </c>
      <c r="D195" s="78">
        <f t="shared" si="4"/>
        <v>22.337266500000002</v>
      </c>
      <c r="E195" s="62" t="s">
        <v>16</v>
      </c>
      <c r="F195" s="130" t="s">
        <v>68</v>
      </c>
      <c r="G195" s="131"/>
      <c r="I195" s="70">
        <v>21.581900000000005</v>
      </c>
    </row>
    <row r="196" spans="1:9" ht="15.75" thickBot="1" x14ac:dyDescent="0.3">
      <c r="A196" s="61" t="s">
        <v>118</v>
      </c>
      <c r="B196" s="25" t="s">
        <v>119</v>
      </c>
      <c r="C196" s="62">
        <v>86038</v>
      </c>
      <c r="D196" s="78">
        <f t="shared" si="4"/>
        <v>16.611750000000001</v>
      </c>
      <c r="E196" s="62" t="s">
        <v>16</v>
      </c>
      <c r="F196" s="130" t="s">
        <v>68</v>
      </c>
      <c r="G196" s="131"/>
      <c r="I196" s="70">
        <v>16.05</v>
      </c>
    </row>
    <row r="197" spans="1:9" ht="15.75" thickBot="1" x14ac:dyDescent="0.3">
      <c r="A197" s="61" t="s">
        <v>120</v>
      </c>
      <c r="B197" s="25" t="s">
        <v>121</v>
      </c>
      <c r="C197" s="62">
        <v>86039</v>
      </c>
      <c r="D197" s="78">
        <f t="shared" si="4"/>
        <v>16.611750000000001</v>
      </c>
      <c r="E197" s="62" t="s">
        <v>16</v>
      </c>
      <c r="F197" s="130" t="s">
        <v>68</v>
      </c>
      <c r="G197" s="131"/>
      <c r="I197" s="70">
        <v>16.05</v>
      </c>
    </row>
    <row r="198" spans="1:9" ht="15.75" thickBot="1" x14ac:dyDescent="0.3">
      <c r="A198" s="61" t="s">
        <v>122</v>
      </c>
      <c r="B198" s="25" t="s">
        <v>123</v>
      </c>
      <c r="C198" s="62">
        <v>84075</v>
      </c>
      <c r="D198" s="78">
        <f t="shared" si="4"/>
        <v>7.0544564999999997</v>
      </c>
      <c r="E198" s="62" t="s">
        <v>16</v>
      </c>
      <c r="F198" s="130" t="s">
        <v>68</v>
      </c>
      <c r="G198" s="131"/>
      <c r="I198" s="70">
        <v>6.8159000000000001</v>
      </c>
    </row>
    <row r="199" spans="1:9" ht="15.75" thickBot="1" x14ac:dyDescent="0.3">
      <c r="A199" s="61" t="s">
        <v>124</v>
      </c>
      <c r="B199" s="25" t="s">
        <v>125</v>
      </c>
      <c r="C199" s="62">
        <v>82784</v>
      </c>
      <c r="D199" s="78">
        <f t="shared" si="4"/>
        <v>14.2307325</v>
      </c>
      <c r="E199" s="62" t="s">
        <v>16</v>
      </c>
      <c r="F199" s="130" t="s">
        <v>68</v>
      </c>
      <c r="G199" s="131"/>
      <c r="I199" s="70">
        <v>13.749500000000001</v>
      </c>
    </row>
    <row r="200" spans="1:9" ht="15.75" thickBot="1" x14ac:dyDescent="0.3">
      <c r="A200" s="61" t="s">
        <v>126</v>
      </c>
      <c r="B200" s="25" t="s">
        <v>127</v>
      </c>
      <c r="C200" s="62">
        <v>84550</v>
      </c>
      <c r="D200" s="78">
        <f t="shared" si="4"/>
        <v>6.9104880000000009</v>
      </c>
      <c r="E200" s="62" t="s">
        <v>16</v>
      </c>
      <c r="F200" s="130" t="s">
        <v>68</v>
      </c>
      <c r="G200" s="131"/>
      <c r="I200" s="70">
        <v>6.676800000000001</v>
      </c>
    </row>
    <row r="201" spans="1:9" ht="15.75" thickBot="1" x14ac:dyDescent="0.3">
      <c r="A201" s="61" t="s">
        <v>128</v>
      </c>
      <c r="B201" s="25" t="s">
        <v>129</v>
      </c>
      <c r="C201" s="62">
        <v>84402</v>
      </c>
      <c r="D201" s="78">
        <f t="shared" si="4"/>
        <v>29.901149999999998</v>
      </c>
      <c r="E201" s="62" t="s">
        <v>16</v>
      </c>
      <c r="F201" s="130" t="s">
        <v>68</v>
      </c>
      <c r="G201" s="131"/>
      <c r="I201" s="70">
        <v>28.89</v>
      </c>
    </row>
    <row r="202" spans="1:9" ht="15.75" thickBot="1" x14ac:dyDescent="0.3">
      <c r="A202" s="61" t="s">
        <v>130</v>
      </c>
      <c r="B202" s="25" t="s">
        <v>131</v>
      </c>
      <c r="C202" s="62">
        <v>84439</v>
      </c>
      <c r="D202" s="78">
        <f t="shared" si="4"/>
        <v>8.8596000000000004</v>
      </c>
      <c r="E202" s="62" t="s">
        <v>16</v>
      </c>
      <c r="F202" s="130" t="s">
        <v>68</v>
      </c>
      <c r="G202" s="131"/>
      <c r="I202" s="70">
        <v>8.56</v>
      </c>
    </row>
    <row r="203" spans="1:9" ht="15.75" thickBot="1" x14ac:dyDescent="0.3">
      <c r="A203" s="61" t="s">
        <v>132</v>
      </c>
      <c r="B203" s="25" t="s">
        <v>133</v>
      </c>
      <c r="C203" s="62">
        <v>83970</v>
      </c>
      <c r="D203" s="78">
        <f t="shared" si="4"/>
        <v>47.066624999999995</v>
      </c>
      <c r="E203" s="62" t="s">
        <v>16</v>
      </c>
      <c r="F203" s="130" t="s">
        <v>68</v>
      </c>
      <c r="G203" s="131"/>
      <c r="I203" s="70">
        <v>45.475000000000001</v>
      </c>
    </row>
    <row r="204" spans="1:9" ht="15.75" thickBot="1" x14ac:dyDescent="0.3">
      <c r="A204" s="61" t="s">
        <v>134</v>
      </c>
      <c r="B204" s="25" t="s">
        <v>135</v>
      </c>
      <c r="C204" s="62">
        <v>84100</v>
      </c>
      <c r="D204" s="78">
        <f t="shared" si="4"/>
        <v>7.2537975000000001</v>
      </c>
      <c r="E204" s="62" t="s">
        <v>16</v>
      </c>
      <c r="F204" s="130" t="s">
        <v>68</v>
      </c>
      <c r="G204" s="131"/>
      <c r="I204" s="70">
        <v>7.0085000000000006</v>
      </c>
    </row>
    <row r="205" spans="1:9" ht="15.75" thickBot="1" x14ac:dyDescent="0.3">
      <c r="A205" s="61" t="s">
        <v>136</v>
      </c>
      <c r="B205" s="25" t="s">
        <v>137</v>
      </c>
      <c r="C205" s="62">
        <v>84134</v>
      </c>
      <c r="D205" s="78">
        <f t="shared" si="4"/>
        <v>22.326191999999999</v>
      </c>
      <c r="E205" s="62" t="s">
        <v>16</v>
      </c>
      <c r="F205" s="130" t="s">
        <v>68</v>
      </c>
      <c r="G205" s="131"/>
      <c r="I205" s="70">
        <v>21.571200000000001</v>
      </c>
    </row>
    <row r="206" spans="1:9" ht="15.75" thickBot="1" x14ac:dyDescent="0.3">
      <c r="A206" s="61" t="s">
        <v>138</v>
      </c>
      <c r="B206" s="25" t="s">
        <v>139</v>
      </c>
      <c r="C206" s="62">
        <v>84144</v>
      </c>
      <c r="D206" s="78">
        <f t="shared" si="4"/>
        <v>18.826650000000001</v>
      </c>
      <c r="E206" s="62" t="s">
        <v>16</v>
      </c>
      <c r="F206" s="130" t="s">
        <v>68</v>
      </c>
      <c r="G206" s="131"/>
      <c r="I206" s="70">
        <v>18.190000000000001</v>
      </c>
    </row>
    <row r="207" spans="1:9" ht="15.75" thickBot="1" x14ac:dyDescent="0.3">
      <c r="A207" s="61" t="s">
        <v>140</v>
      </c>
      <c r="B207" s="25" t="s">
        <v>141</v>
      </c>
      <c r="C207" s="62">
        <v>84146</v>
      </c>
      <c r="D207" s="78">
        <f t="shared" si="4"/>
        <v>26.578799999999998</v>
      </c>
      <c r="E207" s="62" t="s">
        <v>16</v>
      </c>
      <c r="F207" s="130" t="s">
        <v>68</v>
      </c>
      <c r="G207" s="131"/>
      <c r="I207" s="70">
        <v>25.68</v>
      </c>
    </row>
    <row r="208" spans="1:9" ht="15.75" thickBot="1" x14ac:dyDescent="0.3">
      <c r="A208" s="61" t="s">
        <v>142</v>
      </c>
      <c r="B208" s="25" t="s">
        <v>143</v>
      </c>
      <c r="C208" s="62">
        <v>84157</v>
      </c>
      <c r="D208" s="78">
        <f t="shared" si="4"/>
        <v>4.5405449999999989</v>
      </c>
      <c r="E208" s="62" t="s">
        <v>16</v>
      </c>
      <c r="F208" s="130" t="s">
        <v>68</v>
      </c>
      <c r="G208" s="131"/>
      <c r="I208" s="70">
        <v>4.3869999999999996</v>
      </c>
    </row>
    <row r="209" spans="1:9" ht="15.75" thickBot="1" x14ac:dyDescent="0.3">
      <c r="A209" s="61" t="s">
        <v>144</v>
      </c>
      <c r="B209" s="25" t="s">
        <v>145</v>
      </c>
      <c r="C209" s="62">
        <v>84155</v>
      </c>
      <c r="D209" s="78">
        <f t="shared" si="4"/>
        <v>5.1717914999999994</v>
      </c>
      <c r="E209" s="62" t="s">
        <v>16</v>
      </c>
      <c r="F209" s="130" t="s">
        <v>68</v>
      </c>
      <c r="G209" s="131"/>
      <c r="I209" s="70">
        <v>4.9969000000000001</v>
      </c>
    </row>
    <row r="210" spans="1:9" ht="15.75" thickBot="1" x14ac:dyDescent="0.3">
      <c r="A210" s="61" t="s">
        <v>146</v>
      </c>
      <c r="B210" s="25" t="s">
        <v>147</v>
      </c>
      <c r="C210" s="62">
        <v>84156</v>
      </c>
      <c r="D210" s="78">
        <f t="shared" si="4"/>
        <v>4.5405449999999989</v>
      </c>
      <c r="E210" s="62" t="s">
        <v>16</v>
      </c>
      <c r="F210" s="130" t="s">
        <v>68</v>
      </c>
      <c r="G210" s="131"/>
      <c r="I210" s="70">
        <v>4.3869999999999996</v>
      </c>
    </row>
    <row r="211" spans="1:9" ht="15.75" thickBot="1" x14ac:dyDescent="0.3">
      <c r="A211" s="61" t="s">
        <v>148</v>
      </c>
      <c r="B211" s="25" t="s">
        <v>149</v>
      </c>
      <c r="C211" s="62">
        <v>84154</v>
      </c>
      <c r="D211" s="78">
        <f t="shared" si="4"/>
        <v>22.525532999999999</v>
      </c>
      <c r="E211" s="62" t="s">
        <v>22</v>
      </c>
      <c r="F211" s="130" t="s">
        <v>68</v>
      </c>
      <c r="G211" s="131"/>
      <c r="I211" s="70">
        <v>21.7638</v>
      </c>
    </row>
    <row r="212" spans="1:9" ht="15.75" thickBot="1" x14ac:dyDescent="0.3">
      <c r="A212" s="61" t="s">
        <v>150</v>
      </c>
      <c r="B212" s="25" t="s">
        <v>151</v>
      </c>
      <c r="C212" s="62">
        <v>84153</v>
      </c>
      <c r="D212" s="78">
        <f t="shared" si="4"/>
        <v>26.977481999999998</v>
      </c>
      <c r="E212" s="62" t="s">
        <v>22</v>
      </c>
      <c r="F212" s="130" t="s">
        <v>68</v>
      </c>
      <c r="G212" s="131"/>
      <c r="I212" s="70">
        <v>26.065200000000001</v>
      </c>
    </row>
    <row r="213" spans="1:9" ht="15.75" thickBot="1" x14ac:dyDescent="0.3">
      <c r="A213" s="61" t="s">
        <v>152</v>
      </c>
      <c r="B213" s="25" t="s">
        <v>153</v>
      </c>
      <c r="C213" s="62">
        <v>84132</v>
      </c>
      <c r="D213" s="78">
        <f t="shared" si="4"/>
        <v>7.0212329999999996</v>
      </c>
      <c r="E213" s="62" t="s">
        <v>16</v>
      </c>
      <c r="F213" s="130" t="s">
        <v>68</v>
      </c>
      <c r="G213" s="131"/>
      <c r="I213" s="70">
        <v>6.7838000000000003</v>
      </c>
    </row>
    <row r="214" spans="1:9" ht="15.75" thickBot="1" x14ac:dyDescent="0.3">
      <c r="A214" s="61" t="s">
        <v>154</v>
      </c>
      <c r="B214" s="25" t="s">
        <v>155</v>
      </c>
      <c r="C214" s="62">
        <v>84295</v>
      </c>
      <c r="D214" s="78">
        <f t="shared" si="4"/>
        <v>7.1984249999999994</v>
      </c>
      <c r="E214" s="62" t="s">
        <v>16</v>
      </c>
      <c r="F214" s="130" t="s">
        <v>68</v>
      </c>
      <c r="G214" s="131"/>
      <c r="I214" s="70">
        <v>6.9550000000000001</v>
      </c>
    </row>
    <row r="215" spans="1:9" ht="15.75" thickBot="1" x14ac:dyDescent="0.3">
      <c r="A215" s="61" t="s">
        <v>156</v>
      </c>
      <c r="B215" s="25" t="s">
        <v>157</v>
      </c>
      <c r="C215" s="62">
        <v>84432</v>
      </c>
      <c r="D215" s="78">
        <f t="shared" si="4"/>
        <v>24.098112000000004</v>
      </c>
      <c r="E215" s="62" t="s">
        <v>16</v>
      </c>
      <c r="F215" s="130" t="s">
        <v>68</v>
      </c>
      <c r="G215" s="131"/>
      <c r="I215" s="70">
        <v>23.283200000000004</v>
      </c>
    </row>
    <row r="216" spans="1:9" ht="15.75" thickBot="1" x14ac:dyDescent="0.3">
      <c r="A216" s="61" t="s">
        <v>158</v>
      </c>
      <c r="B216" s="25" t="s">
        <v>159</v>
      </c>
      <c r="C216" s="62">
        <v>84479</v>
      </c>
      <c r="D216" s="78">
        <f t="shared" si="4"/>
        <v>9.9116774999999979</v>
      </c>
      <c r="E216" s="62" t="s">
        <v>16</v>
      </c>
      <c r="F216" s="130" t="s">
        <v>68</v>
      </c>
      <c r="G216" s="131"/>
      <c r="I216" s="70">
        <v>9.5764999999999993</v>
      </c>
    </row>
    <row r="217" spans="1:9" ht="15.75" thickBot="1" x14ac:dyDescent="0.3">
      <c r="A217" s="61" t="s">
        <v>160</v>
      </c>
      <c r="B217" s="25" t="s">
        <v>161</v>
      </c>
      <c r="C217" s="62">
        <v>84403</v>
      </c>
      <c r="D217" s="78">
        <f t="shared" si="4"/>
        <v>29.901149999999998</v>
      </c>
      <c r="E217" s="62" t="s">
        <v>16</v>
      </c>
      <c r="F217" s="130" t="s">
        <v>68</v>
      </c>
      <c r="G217" s="131"/>
      <c r="I217" s="70">
        <v>28.89</v>
      </c>
    </row>
    <row r="218" spans="1:9" ht="15.75" thickBot="1" x14ac:dyDescent="0.3">
      <c r="A218" s="61" t="s">
        <v>162</v>
      </c>
      <c r="B218" s="25" t="s">
        <v>163</v>
      </c>
      <c r="C218" s="62">
        <v>84436</v>
      </c>
      <c r="D218" s="78">
        <f t="shared" si="4"/>
        <v>10.520775</v>
      </c>
      <c r="E218" s="62" t="s">
        <v>16</v>
      </c>
      <c r="F218" s="130" t="s">
        <v>68</v>
      </c>
      <c r="G218" s="131"/>
      <c r="I218" s="70">
        <v>10.165000000000001</v>
      </c>
    </row>
    <row r="219" spans="1:9" ht="15.75" thickBot="1" x14ac:dyDescent="0.3">
      <c r="A219" s="61" t="s">
        <v>164</v>
      </c>
      <c r="B219" s="25" t="s">
        <v>165</v>
      </c>
      <c r="C219" s="62">
        <v>84466</v>
      </c>
      <c r="D219" s="78">
        <f t="shared" si="4"/>
        <v>18.826650000000001</v>
      </c>
      <c r="E219" s="62" t="s">
        <v>16</v>
      </c>
      <c r="F219" s="130" t="s">
        <v>68</v>
      </c>
      <c r="G219" s="131"/>
      <c r="I219" s="70">
        <v>18.190000000000001</v>
      </c>
    </row>
    <row r="220" spans="1:9" ht="15.75" thickBot="1" x14ac:dyDescent="0.3">
      <c r="A220" s="61" t="s">
        <v>166</v>
      </c>
      <c r="B220" s="25" t="s">
        <v>167</v>
      </c>
      <c r="C220" s="62">
        <v>84520</v>
      </c>
      <c r="D220" s="78">
        <f t="shared" si="4"/>
        <v>6.024528000000001</v>
      </c>
      <c r="E220" s="62" t="s">
        <v>16</v>
      </c>
      <c r="F220" s="130" t="s">
        <v>68</v>
      </c>
      <c r="G220" s="131"/>
      <c r="I220" s="70">
        <v>5.8208000000000011</v>
      </c>
    </row>
    <row r="221" spans="1:9" ht="15.75" thickBot="1" x14ac:dyDescent="0.3">
      <c r="A221" s="61" t="s">
        <v>168</v>
      </c>
      <c r="B221" s="25" t="s">
        <v>169</v>
      </c>
      <c r="C221" s="62">
        <v>84425</v>
      </c>
      <c r="D221" s="78">
        <f t="shared" si="4"/>
        <v>7.7521499999999994</v>
      </c>
      <c r="E221" s="62" t="s">
        <v>16</v>
      </c>
      <c r="F221" s="130" t="s">
        <v>68</v>
      </c>
      <c r="G221" s="131"/>
      <c r="I221" s="70">
        <v>7.49</v>
      </c>
    </row>
    <row r="222" spans="1:9" ht="15.75" thickBot="1" x14ac:dyDescent="0.3">
      <c r="A222" s="61" t="s">
        <v>170</v>
      </c>
      <c r="B222" s="25" t="s">
        <v>171</v>
      </c>
      <c r="C222" s="62">
        <v>84443</v>
      </c>
      <c r="D222" s="78">
        <f t="shared" si="4"/>
        <v>25.7039145</v>
      </c>
      <c r="E222" s="62" t="s">
        <v>22</v>
      </c>
      <c r="F222" s="130" t="s">
        <v>68</v>
      </c>
      <c r="G222" s="131"/>
      <c r="I222" s="70">
        <v>24.834700000000002</v>
      </c>
    </row>
    <row r="223" spans="1:9" ht="15.75" thickBot="1" x14ac:dyDescent="0.3">
      <c r="A223" s="61" t="s">
        <v>172</v>
      </c>
      <c r="B223" s="25" t="s">
        <v>173</v>
      </c>
      <c r="C223" s="62">
        <v>84480</v>
      </c>
      <c r="D223" s="78">
        <f t="shared" si="4"/>
        <v>8.8596000000000004</v>
      </c>
      <c r="E223" s="62" t="s">
        <v>16</v>
      </c>
      <c r="F223" s="130" t="s">
        <v>68</v>
      </c>
      <c r="G223" s="131"/>
      <c r="I223" s="70">
        <v>8.56</v>
      </c>
    </row>
    <row r="224" spans="1:9" ht="15.75" thickBot="1" x14ac:dyDescent="0.3">
      <c r="A224" s="61" t="s">
        <v>174</v>
      </c>
      <c r="B224" s="25" t="s">
        <v>175</v>
      </c>
      <c r="C224" s="62">
        <v>80048</v>
      </c>
      <c r="D224" s="78">
        <f t="shared" si="4"/>
        <v>10.365732</v>
      </c>
      <c r="E224" s="62" t="s">
        <v>22</v>
      </c>
      <c r="F224" s="130" t="s">
        <v>68</v>
      </c>
      <c r="G224" s="131"/>
      <c r="I224" s="70">
        <v>10.0152</v>
      </c>
    </row>
    <row r="225" spans="1:9" ht="15.75" thickBot="1" x14ac:dyDescent="0.3">
      <c r="A225" s="61" t="s">
        <v>176</v>
      </c>
      <c r="B225" s="25" t="s">
        <v>177</v>
      </c>
      <c r="C225" s="62">
        <v>82248</v>
      </c>
      <c r="D225" s="78">
        <f t="shared" si="4"/>
        <v>7.674628499999999</v>
      </c>
      <c r="E225" s="62" t="s">
        <v>16</v>
      </c>
      <c r="F225" s="130" t="s">
        <v>68</v>
      </c>
      <c r="G225" s="131"/>
      <c r="I225" s="70">
        <v>7.4150999999999998</v>
      </c>
    </row>
    <row r="226" spans="1:9" ht="15.75" thickBot="1" x14ac:dyDescent="0.3">
      <c r="A226" s="61" t="s">
        <v>178</v>
      </c>
      <c r="B226" s="25" t="s">
        <v>179</v>
      </c>
      <c r="C226" s="62">
        <v>82247</v>
      </c>
      <c r="D226" s="78">
        <f t="shared" si="4"/>
        <v>7.674628499999999</v>
      </c>
      <c r="E226" s="62" t="s">
        <v>16</v>
      </c>
      <c r="F226" s="130" t="s">
        <v>68</v>
      </c>
      <c r="G226" s="131"/>
      <c r="I226" s="70">
        <v>7.4150999999999998</v>
      </c>
    </row>
    <row r="227" spans="1:9" ht="15.75" thickBot="1" x14ac:dyDescent="0.3">
      <c r="A227" s="61" t="s">
        <v>180</v>
      </c>
      <c r="B227" s="25" t="s">
        <v>181</v>
      </c>
      <c r="C227" s="62">
        <v>36415</v>
      </c>
      <c r="D227" s="70" t="s">
        <v>68</v>
      </c>
      <c r="E227" s="62" t="s">
        <v>16</v>
      </c>
      <c r="F227" s="130" t="s">
        <v>68</v>
      </c>
      <c r="G227" s="131"/>
      <c r="I227" s="70" t="s">
        <v>68</v>
      </c>
    </row>
    <row r="228" spans="1:9" ht="15.75" thickBot="1" x14ac:dyDescent="0.3">
      <c r="A228" s="61" t="s">
        <v>182</v>
      </c>
      <c r="B228" s="25" t="s">
        <v>183</v>
      </c>
      <c r="C228" s="26">
        <v>87040</v>
      </c>
      <c r="D228" s="78">
        <f t="shared" ref="D228:D259" si="5">$I228*1.035</f>
        <v>15.504299999999999</v>
      </c>
      <c r="E228" s="27" t="s">
        <v>16</v>
      </c>
      <c r="F228" s="130" t="s">
        <v>68</v>
      </c>
      <c r="G228" s="131"/>
      <c r="I228" s="70">
        <v>14.98</v>
      </c>
    </row>
    <row r="229" spans="1:9" ht="15.75" thickBot="1" x14ac:dyDescent="0.3">
      <c r="A229" s="61" t="s">
        <v>184</v>
      </c>
      <c r="B229" s="25" t="s">
        <v>185</v>
      </c>
      <c r="C229" s="62">
        <v>82805</v>
      </c>
      <c r="D229" s="78">
        <f t="shared" si="5"/>
        <v>43.035507000000003</v>
      </c>
      <c r="E229" s="62" t="s">
        <v>16</v>
      </c>
      <c r="F229" s="130" t="s">
        <v>68</v>
      </c>
      <c r="G229" s="131"/>
      <c r="I229" s="70">
        <v>41.580200000000005</v>
      </c>
    </row>
    <row r="230" spans="1:9" ht="15.75" thickBot="1" x14ac:dyDescent="0.3">
      <c r="A230" s="61" t="s">
        <v>186</v>
      </c>
      <c r="B230" s="25" t="s">
        <v>187</v>
      </c>
      <c r="C230" s="62">
        <v>83721</v>
      </c>
      <c r="D230" s="78">
        <f t="shared" si="5"/>
        <v>13.289399999999999</v>
      </c>
      <c r="E230" s="62" t="s">
        <v>16</v>
      </c>
      <c r="F230" s="130" t="s">
        <v>68</v>
      </c>
      <c r="G230" s="131"/>
      <c r="I230" s="70">
        <v>12.84</v>
      </c>
    </row>
    <row r="231" spans="1:9" ht="15.75" thickBot="1" x14ac:dyDescent="0.3">
      <c r="A231" s="61" t="s">
        <v>188</v>
      </c>
      <c r="B231" s="25" t="s">
        <v>189</v>
      </c>
      <c r="C231" s="62">
        <v>86900</v>
      </c>
      <c r="D231" s="78">
        <f t="shared" si="5"/>
        <v>4.5626939999999996</v>
      </c>
      <c r="E231" s="62" t="s">
        <v>16</v>
      </c>
      <c r="F231" s="130" t="s">
        <v>68</v>
      </c>
      <c r="G231" s="131"/>
      <c r="I231" s="70">
        <v>4.4084000000000003</v>
      </c>
    </row>
    <row r="232" spans="1:9" ht="15.75" thickBot="1" x14ac:dyDescent="0.3">
      <c r="A232" s="61" t="s">
        <v>191</v>
      </c>
      <c r="B232" s="25" t="s">
        <v>192</v>
      </c>
      <c r="C232" s="62">
        <v>86901</v>
      </c>
      <c r="D232" s="78">
        <f t="shared" si="5"/>
        <v>4.6180664999999994</v>
      </c>
      <c r="E232" s="62" t="s">
        <v>16</v>
      </c>
      <c r="F232" s="130" t="s">
        <v>68</v>
      </c>
      <c r="G232" s="131"/>
      <c r="I232" s="70">
        <v>4.4619</v>
      </c>
    </row>
    <row r="233" spans="1:9" ht="15.75" thickBot="1" x14ac:dyDescent="0.3">
      <c r="A233" s="61" t="s">
        <v>193</v>
      </c>
      <c r="B233" s="25" t="s">
        <v>194</v>
      </c>
      <c r="C233" s="62">
        <v>87493</v>
      </c>
      <c r="D233" s="78">
        <f t="shared" si="5"/>
        <v>44.541638999999996</v>
      </c>
      <c r="E233" s="62" t="s">
        <v>16</v>
      </c>
      <c r="F233" s="130" t="s">
        <v>68</v>
      </c>
      <c r="G233" s="131"/>
      <c r="I233" s="70">
        <v>43.035400000000003</v>
      </c>
    </row>
    <row r="234" spans="1:9" ht="15.75" thickBot="1" x14ac:dyDescent="0.3">
      <c r="A234" s="61" t="s">
        <v>195</v>
      </c>
      <c r="B234" s="25" t="s">
        <v>196</v>
      </c>
      <c r="C234" s="62">
        <v>82310</v>
      </c>
      <c r="D234" s="78">
        <f t="shared" si="5"/>
        <v>7.8739694999999994</v>
      </c>
      <c r="E234" s="62" t="s">
        <v>16</v>
      </c>
      <c r="F234" s="130" t="s">
        <v>68</v>
      </c>
      <c r="G234" s="131"/>
      <c r="I234" s="70">
        <v>7.6077000000000004</v>
      </c>
    </row>
    <row r="235" spans="1:9" ht="15.75" thickBot="1" x14ac:dyDescent="0.3">
      <c r="A235" s="61" t="s">
        <v>197</v>
      </c>
      <c r="B235" s="25" t="s">
        <v>196</v>
      </c>
      <c r="C235" s="26">
        <v>82330</v>
      </c>
      <c r="D235" s="78">
        <f t="shared" si="5"/>
        <v>9.8009325</v>
      </c>
      <c r="E235" s="62" t="s">
        <v>16</v>
      </c>
      <c r="F235" s="130" t="s">
        <v>68</v>
      </c>
      <c r="G235" s="131"/>
      <c r="I235" s="70">
        <v>9.4695</v>
      </c>
    </row>
    <row r="236" spans="1:9" ht="15.75" thickBot="1" x14ac:dyDescent="0.3">
      <c r="A236" s="61" t="s">
        <v>198</v>
      </c>
      <c r="B236" s="25" t="s">
        <v>199</v>
      </c>
      <c r="C236" s="26">
        <v>82374</v>
      </c>
      <c r="D236" s="78">
        <f t="shared" si="5"/>
        <v>7.4420639999999993</v>
      </c>
      <c r="E236" s="62" t="s">
        <v>16</v>
      </c>
      <c r="F236" s="130" t="s">
        <v>68</v>
      </c>
      <c r="G236" s="131"/>
      <c r="I236" s="70">
        <v>7.1904000000000003</v>
      </c>
    </row>
    <row r="237" spans="1:9" ht="15.75" thickBot="1" x14ac:dyDescent="0.3">
      <c r="A237" s="61" t="s">
        <v>200</v>
      </c>
      <c r="B237" s="25" t="s">
        <v>201</v>
      </c>
      <c r="C237" s="62">
        <v>82378</v>
      </c>
      <c r="D237" s="78">
        <f t="shared" si="5"/>
        <v>18.826650000000001</v>
      </c>
      <c r="E237" s="62" t="s">
        <v>16</v>
      </c>
      <c r="F237" s="130" t="s">
        <v>68</v>
      </c>
      <c r="G237" s="131"/>
      <c r="I237" s="70">
        <v>18.190000000000001</v>
      </c>
    </row>
    <row r="238" spans="1:9" ht="15.75" thickBot="1" x14ac:dyDescent="0.3">
      <c r="A238" s="61" t="s">
        <v>202</v>
      </c>
      <c r="B238" s="25" t="s">
        <v>203</v>
      </c>
      <c r="C238" s="62">
        <v>86147</v>
      </c>
      <c r="D238" s="78">
        <f t="shared" si="5"/>
        <v>38.937942</v>
      </c>
      <c r="E238" s="62" t="s">
        <v>16</v>
      </c>
      <c r="F238" s="130" t="s">
        <v>68</v>
      </c>
      <c r="G238" s="131"/>
      <c r="I238" s="70">
        <v>37.621200000000002</v>
      </c>
    </row>
    <row r="239" spans="1:9" ht="15.75" thickBot="1" x14ac:dyDescent="0.3">
      <c r="A239" s="61" t="s">
        <v>204</v>
      </c>
      <c r="B239" s="25" t="s">
        <v>205</v>
      </c>
      <c r="C239" s="62">
        <v>86200</v>
      </c>
      <c r="D239" s="78">
        <f t="shared" si="5"/>
        <v>16.024801499999999</v>
      </c>
      <c r="E239" s="62" t="s">
        <v>16</v>
      </c>
      <c r="F239" s="130" t="s">
        <v>68</v>
      </c>
      <c r="G239" s="131"/>
      <c r="I239" s="70">
        <v>15.482900000000001</v>
      </c>
    </row>
    <row r="240" spans="1:9" ht="15.75" thickBot="1" x14ac:dyDescent="0.3">
      <c r="A240" s="61" t="s">
        <v>206</v>
      </c>
      <c r="B240" s="25" t="s">
        <v>207</v>
      </c>
      <c r="C240" s="62">
        <v>84703</v>
      </c>
      <c r="D240" s="78">
        <f t="shared" si="5"/>
        <v>11.362437</v>
      </c>
      <c r="E240" s="62" t="s">
        <v>16</v>
      </c>
      <c r="F240" s="130" t="s">
        <v>68</v>
      </c>
      <c r="G240" s="131"/>
      <c r="I240" s="70">
        <v>10.978200000000001</v>
      </c>
    </row>
    <row r="241" spans="1:9" ht="15.75" thickBot="1" x14ac:dyDescent="0.3">
      <c r="A241" s="61" t="s">
        <v>208</v>
      </c>
      <c r="B241" s="25" t="s">
        <v>209</v>
      </c>
      <c r="C241" s="62">
        <v>84702</v>
      </c>
      <c r="D241" s="78">
        <f t="shared" si="5"/>
        <v>18.184329000000002</v>
      </c>
      <c r="E241" s="62" t="s">
        <v>16</v>
      </c>
      <c r="F241" s="130" t="s">
        <v>68</v>
      </c>
      <c r="G241" s="131"/>
      <c r="I241" s="70">
        <v>17.569400000000002</v>
      </c>
    </row>
    <row r="242" spans="1:9" ht="15.75" thickBot="1" x14ac:dyDescent="0.3">
      <c r="A242" s="61" t="s">
        <v>210</v>
      </c>
      <c r="B242" s="25" t="s">
        <v>211</v>
      </c>
      <c r="C242" s="62">
        <v>87491</v>
      </c>
      <c r="D242" s="78">
        <f t="shared" si="5"/>
        <v>25.681765500000001</v>
      </c>
      <c r="E242" s="62" t="s">
        <v>16</v>
      </c>
      <c r="F242" s="130" t="s">
        <v>68</v>
      </c>
      <c r="G242" s="131"/>
      <c r="I242" s="70">
        <v>24.813300000000002</v>
      </c>
    </row>
    <row r="243" spans="1:9" ht="15.75" thickBot="1" x14ac:dyDescent="0.3">
      <c r="A243" s="61" t="s">
        <v>212</v>
      </c>
      <c r="B243" s="25" t="s">
        <v>213</v>
      </c>
      <c r="C243" s="26">
        <v>86920</v>
      </c>
      <c r="D243" s="78">
        <f t="shared" si="5"/>
        <v>23.256450000000001</v>
      </c>
      <c r="E243" s="27" t="s">
        <v>16</v>
      </c>
      <c r="F243" s="130" t="s">
        <v>68</v>
      </c>
      <c r="G243" s="131"/>
      <c r="I243" s="70">
        <v>22.470000000000002</v>
      </c>
    </row>
    <row r="244" spans="1:9" ht="15.75" thickBot="1" x14ac:dyDescent="0.3">
      <c r="A244" s="61" t="s">
        <v>214</v>
      </c>
      <c r="B244" s="25" t="s">
        <v>215</v>
      </c>
      <c r="C244" s="62">
        <v>86160</v>
      </c>
      <c r="D244" s="78">
        <f t="shared" si="5"/>
        <v>18.372595499999999</v>
      </c>
      <c r="E244" s="62" t="s">
        <v>16</v>
      </c>
      <c r="F244" s="130" t="s">
        <v>68</v>
      </c>
      <c r="G244" s="131"/>
      <c r="I244" s="70">
        <v>17.751300000000001</v>
      </c>
    </row>
    <row r="245" spans="1:9" ht="15.75" thickBot="1" x14ac:dyDescent="0.3">
      <c r="A245" s="61" t="s">
        <v>216</v>
      </c>
      <c r="B245" s="25" t="s">
        <v>217</v>
      </c>
      <c r="C245" s="62">
        <v>85025</v>
      </c>
      <c r="D245" s="78">
        <f t="shared" si="5"/>
        <v>6.6446999999999994</v>
      </c>
      <c r="E245" s="62" t="s">
        <v>22</v>
      </c>
      <c r="F245" s="130" t="s">
        <v>68</v>
      </c>
      <c r="G245" s="131"/>
      <c r="I245" s="70">
        <v>6.42</v>
      </c>
    </row>
    <row r="246" spans="1:9" ht="15.75" thickBot="1" x14ac:dyDescent="0.3">
      <c r="A246" s="61" t="s">
        <v>218</v>
      </c>
      <c r="B246" s="25" t="s">
        <v>219</v>
      </c>
      <c r="C246" s="62">
        <v>85027</v>
      </c>
      <c r="D246" s="78">
        <f t="shared" si="5"/>
        <v>8.3280239999999992</v>
      </c>
      <c r="E246" s="62" t="s">
        <v>22</v>
      </c>
      <c r="F246" s="130" t="s">
        <v>68</v>
      </c>
      <c r="G246" s="131"/>
      <c r="I246" s="70">
        <v>8.0464000000000002</v>
      </c>
    </row>
    <row r="247" spans="1:9" ht="15.75" thickBot="1" x14ac:dyDescent="0.3">
      <c r="A247" s="61" t="s">
        <v>220</v>
      </c>
      <c r="B247" s="25" t="s">
        <v>221</v>
      </c>
      <c r="C247" s="62">
        <v>80053</v>
      </c>
      <c r="D247" s="78">
        <f t="shared" si="5"/>
        <v>12.946090499999999</v>
      </c>
      <c r="E247" s="62" t="s">
        <v>22</v>
      </c>
      <c r="F247" s="130" t="s">
        <v>68</v>
      </c>
      <c r="G247" s="131"/>
      <c r="I247" s="70">
        <v>12.5083</v>
      </c>
    </row>
    <row r="248" spans="1:9" ht="15.75" thickBot="1" x14ac:dyDescent="0.3">
      <c r="A248" s="61" t="s">
        <v>222</v>
      </c>
      <c r="B248" s="25" t="s">
        <v>223</v>
      </c>
      <c r="C248" s="26">
        <v>87015</v>
      </c>
      <c r="D248" s="78">
        <f t="shared" si="5"/>
        <v>8.3058750000000003</v>
      </c>
      <c r="E248" s="27" t="s">
        <v>16</v>
      </c>
      <c r="F248" s="130" t="s">
        <v>68</v>
      </c>
      <c r="G248" s="131"/>
      <c r="I248" s="70">
        <v>8.0250000000000004</v>
      </c>
    </row>
    <row r="249" spans="1:9" ht="15.75" thickBot="1" x14ac:dyDescent="0.3">
      <c r="A249" s="61" t="s">
        <v>224</v>
      </c>
      <c r="B249" s="25" t="s">
        <v>225</v>
      </c>
      <c r="C249" s="26">
        <v>86880</v>
      </c>
      <c r="D249" s="78">
        <f t="shared" si="5"/>
        <v>8.228353499999999</v>
      </c>
      <c r="E249" s="62" t="s">
        <v>16</v>
      </c>
      <c r="F249" s="130" t="s">
        <v>68</v>
      </c>
      <c r="G249" s="131"/>
      <c r="I249" s="70">
        <v>7.9500999999999999</v>
      </c>
    </row>
    <row r="250" spans="1:9" ht="15.75" thickBot="1" x14ac:dyDescent="0.3">
      <c r="A250" s="61" t="s">
        <v>226</v>
      </c>
      <c r="B250" s="25" t="s">
        <v>227</v>
      </c>
      <c r="C250" s="26">
        <v>86885</v>
      </c>
      <c r="D250" s="78">
        <f t="shared" si="5"/>
        <v>8.7488550000000007</v>
      </c>
      <c r="E250" s="62" t="s">
        <v>16</v>
      </c>
      <c r="F250" s="130" t="s">
        <v>68</v>
      </c>
      <c r="G250" s="131"/>
      <c r="I250" s="70">
        <v>8.4530000000000012</v>
      </c>
    </row>
    <row r="251" spans="1:9" ht="15.75" thickBot="1" x14ac:dyDescent="0.3">
      <c r="A251" s="61" t="s">
        <v>228</v>
      </c>
      <c r="B251" s="25" t="s">
        <v>229</v>
      </c>
      <c r="C251" s="62">
        <v>87635</v>
      </c>
      <c r="D251" s="78">
        <f t="shared" si="5"/>
        <v>39.303400500000002</v>
      </c>
      <c r="E251" s="62" t="s">
        <v>16</v>
      </c>
      <c r="F251" s="130" t="s">
        <v>68</v>
      </c>
      <c r="G251" s="131"/>
      <c r="I251" s="70">
        <v>37.974300000000007</v>
      </c>
    </row>
    <row r="252" spans="1:9" ht="15.75" thickBot="1" x14ac:dyDescent="0.3">
      <c r="A252" s="61" t="s">
        <v>231</v>
      </c>
      <c r="B252" s="25" t="s">
        <v>232</v>
      </c>
      <c r="C252" s="62">
        <v>86769</v>
      </c>
      <c r="D252" s="78">
        <f t="shared" si="5"/>
        <v>12.359141999999999</v>
      </c>
      <c r="E252" s="62" t="s">
        <v>16</v>
      </c>
      <c r="F252" s="130" t="s">
        <v>68</v>
      </c>
      <c r="G252" s="131"/>
      <c r="I252" s="70">
        <v>11.9412</v>
      </c>
    </row>
    <row r="253" spans="1:9" ht="15.75" thickBot="1" x14ac:dyDescent="0.3">
      <c r="A253" s="61" t="s">
        <v>233</v>
      </c>
      <c r="B253" s="25" t="s">
        <v>234</v>
      </c>
      <c r="C253" s="62" t="s">
        <v>235</v>
      </c>
      <c r="D253" s="78">
        <f t="shared" si="5"/>
        <v>88.596000000000004</v>
      </c>
      <c r="E253" s="27" t="s">
        <v>16</v>
      </c>
      <c r="F253" s="130" t="s">
        <v>68</v>
      </c>
      <c r="G253" s="131"/>
      <c r="I253" s="70">
        <v>85.600000000000009</v>
      </c>
    </row>
    <row r="254" spans="1:9" ht="15.75" thickBot="1" x14ac:dyDescent="0.3">
      <c r="A254" s="61" t="s">
        <v>236</v>
      </c>
      <c r="B254" s="25" t="s">
        <v>237</v>
      </c>
      <c r="C254" s="62">
        <v>86140</v>
      </c>
      <c r="D254" s="78">
        <f t="shared" si="5"/>
        <v>3.3223499999999997</v>
      </c>
      <c r="E254" s="62" t="s">
        <v>16</v>
      </c>
      <c r="F254" s="130" t="s">
        <v>68</v>
      </c>
      <c r="G254" s="131"/>
      <c r="I254" s="70">
        <v>3.21</v>
      </c>
    </row>
    <row r="255" spans="1:9" ht="15.75" thickBot="1" x14ac:dyDescent="0.3">
      <c r="A255" s="61" t="s">
        <v>238</v>
      </c>
      <c r="B255" s="25" t="s">
        <v>239</v>
      </c>
      <c r="C255" s="62">
        <v>86141</v>
      </c>
      <c r="D255" s="78">
        <f t="shared" si="5"/>
        <v>11.661448499999999</v>
      </c>
      <c r="E255" s="62" t="s">
        <v>16</v>
      </c>
      <c r="F255" s="130" t="s">
        <v>68</v>
      </c>
      <c r="G255" s="131"/>
      <c r="I255" s="70">
        <v>11.267099999999999</v>
      </c>
    </row>
    <row r="256" spans="1:9" ht="15.75" thickBot="1" x14ac:dyDescent="0.3">
      <c r="A256" s="61" t="s">
        <v>240</v>
      </c>
      <c r="B256" s="25" t="s">
        <v>241</v>
      </c>
      <c r="C256" s="62">
        <v>82550</v>
      </c>
      <c r="D256" s="78">
        <f t="shared" si="5"/>
        <v>7.9625655000000002</v>
      </c>
      <c r="E256" s="62" t="s">
        <v>16</v>
      </c>
      <c r="F256" s="130" t="s">
        <v>68</v>
      </c>
      <c r="G256" s="131"/>
      <c r="I256" s="70">
        <v>7.6933000000000007</v>
      </c>
    </row>
    <row r="257" spans="1:9" ht="15.75" thickBot="1" x14ac:dyDescent="0.3">
      <c r="A257" s="61" t="s">
        <v>242</v>
      </c>
      <c r="B257" s="25" t="s">
        <v>243</v>
      </c>
      <c r="C257" s="62">
        <v>82553</v>
      </c>
      <c r="D257" s="78">
        <f t="shared" si="5"/>
        <v>11.163095999999999</v>
      </c>
      <c r="E257" s="62" t="s">
        <v>16</v>
      </c>
      <c r="F257" s="130" t="s">
        <v>68</v>
      </c>
      <c r="G257" s="131"/>
      <c r="I257" s="70">
        <v>10.785600000000001</v>
      </c>
    </row>
    <row r="258" spans="1:9" ht="15.75" thickBot="1" x14ac:dyDescent="0.3">
      <c r="A258" s="61" t="s">
        <v>244</v>
      </c>
      <c r="B258" s="25" t="s">
        <v>245</v>
      </c>
      <c r="C258" s="62">
        <v>82565</v>
      </c>
      <c r="D258" s="78">
        <f t="shared" si="5"/>
        <v>7.0987545000000001</v>
      </c>
      <c r="E258" s="62" t="s">
        <v>16</v>
      </c>
      <c r="F258" s="130" t="s">
        <v>68</v>
      </c>
      <c r="G258" s="131"/>
      <c r="I258" s="70">
        <v>6.8587000000000007</v>
      </c>
    </row>
    <row r="259" spans="1:9" ht="15.75" thickBot="1" x14ac:dyDescent="0.3">
      <c r="A259" s="61" t="s">
        <v>246</v>
      </c>
      <c r="B259" s="25" t="s">
        <v>247</v>
      </c>
      <c r="C259" s="62">
        <v>82570</v>
      </c>
      <c r="D259" s="78">
        <f t="shared" si="5"/>
        <v>7.9182675000000007</v>
      </c>
      <c r="E259" s="62" t="s">
        <v>16</v>
      </c>
      <c r="F259" s="130" t="s">
        <v>68</v>
      </c>
      <c r="G259" s="131"/>
      <c r="I259" s="70">
        <v>7.650500000000001</v>
      </c>
    </row>
    <row r="260" spans="1:9" ht="15.75" thickBot="1" x14ac:dyDescent="0.3">
      <c r="A260" s="61" t="s">
        <v>248</v>
      </c>
      <c r="B260" s="25" t="s">
        <v>249</v>
      </c>
      <c r="C260" s="62">
        <v>87272</v>
      </c>
      <c r="D260" s="70" t="s">
        <v>68</v>
      </c>
      <c r="E260" s="62" t="s">
        <v>16</v>
      </c>
      <c r="F260" s="130" t="s">
        <v>68</v>
      </c>
      <c r="G260" s="131"/>
      <c r="I260" s="70" t="s">
        <v>68</v>
      </c>
    </row>
    <row r="261" spans="1:9" ht="15.75" thickBot="1" x14ac:dyDescent="0.3">
      <c r="A261" s="61" t="s">
        <v>250</v>
      </c>
      <c r="B261" s="25" t="s">
        <v>251</v>
      </c>
      <c r="C261" s="62">
        <v>87077</v>
      </c>
      <c r="D261" s="78">
        <f t="shared" ref="D261:D306" si="6">$I261*1.035</f>
        <v>7.862895</v>
      </c>
      <c r="E261" s="62" t="s">
        <v>16</v>
      </c>
      <c r="F261" s="130" t="s">
        <v>68</v>
      </c>
      <c r="G261" s="131"/>
      <c r="I261" s="70">
        <v>7.5970000000000004</v>
      </c>
    </row>
    <row r="262" spans="1:9" ht="15.75" thickBot="1" x14ac:dyDescent="0.3">
      <c r="A262" s="61" t="s">
        <v>252</v>
      </c>
      <c r="B262" s="25" t="s">
        <v>253</v>
      </c>
      <c r="C262" s="62">
        <v>87081</v>
      </c>
      <c r="D262" s="78">
        <f t="shared" si="6"/>
        <v>5.7587400000000004</v>
      </c>
      <c r="E262" s="62" t="s">
        <v>16</v>
      </c>
      <c r="F262" s="130" t="s">
        <v>68</v>
      </c>
      <c r="G262" s="131"/>
      <c r="I262" s="70">
        <v>5.5640000000000009</v>
      </c>
    </row>
    <row r="263" spans="1:9" ht="15.75" thickBot="1" x14ac:dyDescent="0.3">
      <c r="A263" s="61" t="s">
        <v>254</v>
      </c>
      <c r="B263" s="25" t="s">
        <v>255</v>
      </c>
      <c r="C263" s="62">
        <v>87497</v>
      </c>
      <c r="D263" s="78">
        <f t="shared" si="6"/>
        <v>53.755623</v>
      </c>
      <c r="E263" s="62" t="s">
        <v>16</v>
      </c>
      <c r="F263" s="130" t="s">
        <v>68</v>
      </c>
      <c r="G263" s="131"/>
      <c r="I263" s="70">
        <v>51.937800000000003</v>
      </c>
    </row>
    <row r="264" spans="1:9" ht="15.75" thickBot="1" x14ac:dyDescent="0.3">
      <c r="A264" s="61" t="s">
        <v>256</v>
      </c>
      <c r="B264" s="25" t="s">
        <v>256</v>
      </c>
      <c r="C264" s="62">
        <v>82626</v>
      </c>
      <c r="D264" s="78">
        <f t="shared" si="6"/>
        <v>23.256450000000001</v>
      </c>
      <c r="E264" s="62" t="s">
        <v>16</v>
      </c>
      <c r="F264" s="130" t="s">
        <v>68</v>
      </c>
      <c r="G264" s="131"/>
      <c r="I264" s="70">
        <v>22.470000000000002</v>
      </c>
    </row>
    <row r="265" spans="1:9" ht="15.75" thickBot="1" x14ac:dyDescent="0.3">
      <c r="A265" s="61" t="s">
        <v>256</v>
      </c>
      <c r="B265" s="25" t="s">
        <v>256</v>
      </c>
      <c r="C265" s="62">
        <v>82627</v>
      </c>
      <c r="D265" s="78">
        <f t="shared" si="6"/>
        <v>23.256450000000001</v>
      </c>
      <c r="E265" s="62" t="s">
        <v>16</v>
      </c>
      <c r="F265" s="130" t="s">
        <v>68</v>
      </c>
      <c r="G265" s="131"/>
      <c r="I265" s="70">
        <v>22.470000000000002</v>
      </c>
    </row>
    <row r="266" spans="1:9" ht="15.75" thickBot="1" x14ac:dyDescent="0.3">
      <c r="A266" s="61" t="s">
        <v>257</v>
      </c>
      <c r="B266" s="25" t="s">
        <v>258</v>
      </c>
      <c r="C266" s="26">
        <v>80162</v>
      </c>
      <c r="D266" s="78">
        <f t="shared" si="6"/>
        <v>12.181950000000001</v>
      </c>
      <c r="E266" s="62" t="s">
        <v>16</v>
      </c>
      <c r="F266" s="130" t="s">
        <v>68</v>
      </c>
      <c r="G266" s="131"/>
      <c r="I266" s="70">
        <v>11.770000000000001</v>
      </c>
    </row>
    <row r="267" spans="1:9" ht="15.75" thickBot="1" x14ac:dyDescent="0.3">
      <c r="A267" s="61" t="s">
        <v>259</v>
      </c>
      <c r="B267" s="25" t="s">
        <v>260</v>
      </c>
      <c r="C267" s="62">
        <v>86225</v>
      </c>
      <c r="D267" s="78">
        <f t="shared" si="6"/>
        <v>16.058025000000001</v>
      </c>
      <c r="E267" s="62" t="s">
        <v>16</v>
      </c>
      <c r="F267" s="130" t="s">
        <v>68</v>
      </c>
      <c r="G267" s="131"/>
      <c r="I267" s="70">
        <v>15.515000000000001</v>
      </c>
    </row>
    <row r="268" spans="1:9" ht="15.75" thickBot="1" x14ac:dyDescent="0.3">
      <c r="A268" s="61" t="s">
        <v>261</v>
      </c>
      <c r="B268" s="25" t="s">
        <v>262</v>
      </c>
      <c r="C268" s="26">
        <v>80307</v>
      </c>
      <c r="D268" s="78">
        <f t="shared" si="6"/>
        <v>70.710682500000004</v>
      </c>
      <c r="E268" s="62" t="s">
        <v>16</v>
      </c>
      <c r="F268" s="130" t="s">
        <v>68</v>
      </c>
      <c r="G268" s="131"/>
      <c r="I268" s="70">
        <v>68.319500000000005</v>
      </c>
    </row>
    <row r="269" spans="1:9" ht="15.75" thickBot="1" x14ac:dyDescent="0.3">
      <c r="A269" s="61" t="s">
        <v>263</v>
      </c>
      <c r="B269" s="25" t="s">
        <v>264</v>
      </c>
      <c r="C269" s="62">
        <v>80051</v>
      </c>
      <c r="D269" s="78">
        <f t="shared" si="6"/>
        <v>7.7521499999999994</v>
      </c>
      <c r="E269" s="62" t="s">
        <v>16</v>
      </c>
      <c r="F269" s="130" t="s">
        <v>68</v>
      </c>
      <c r="G269" s="131"/>
      <c r="I269" s="70">
        <v>7.49</v>
      </c>
    </row>
    <row r="270" spans="1:9" ht="15.75" thickBot="1" x14ac:dyDescent="0.3">
      <c r="A270" s="61" t="s">
        <v>265</v>
      </c>
      <c r="B270" s="25" t="s">
        <v>266</v>
      </c>
      <c r="C270" s="62">
        <v>86663</v>
      </c>
      <c r="D270" s="78">
        <f t="shared" si="6"/>
        <v>20.078068500000001</v>
      </c>
      <c r="E270" s="62" t="s">
        <v>16</v>
      </c>
      <c r="F270" s="130" t="s">
        <v>68</v>
      </c>
      <c r="G270" s="131"/>
      <c r="I270" s="70">
        <v>19.399100000000001</v>
      </c>
    </row>
    <row r="271" spans="1:9" ht="15.75" thickBot="1" x14ac:dyDescent="0.3">
      <c r="A271" s="61" t="s">
        <v>267</v>
      </c>
      <c r="B271" s="25" t="s">
        <v>268</v>
      </c>
      <c r="C271" s="62">
        <v>86665</v>
      </c>
      <c r="D271" s="78">
        <f t="shared" si="6"/>
        <v>27.763771500000001</v>
      </c>
      <c r="E271" s="62" t="s">
        <v>16</v>
      </c>
      <c r="F271" s="130" t="s">
        <v>68</v>
      </c>
      <c r="G271" s="131"/>
      <c r="I271" s="70">
        <v>26.824900000000003</v>
      </c>
    </row>
    <row r="272" spans="1:9" ht="15.75" thickBot="1" x14ac:dyDescent="0.3">
      <c r="A272" s="61" t="s">
        <v>269</v>
      </c>
      <c r="B272" s="25" t="s">
        <v>270</v>
      </c>
      <c r="C272" s="62">
        <v>86664</v>
      </c>
      <c r="D272" s="78">
        <f t="shared" si="6"/>
        <v>23.411493</v>
      </c>
      <c r="E272" s="62" t="s">
        <v>16</v>
      </c>
      <c r="F272" s="130" t="s">
        <v>68</v>
      </c>
      <c r="G272" s="131"/>
      <c r="I272" s="70">
        <v>22.619800000000001</v>
      </c>
    </row>
    <row r="273" spans="1:9" ht="15.75" thickBot="1" x14ac:dyDescent="0.3">
      <c r="A273" s="61" t="s">
        <v>271</v>
      </c>
      <c r="B273" s="25" t="s">
        <v>272</v>
      </c>
      <c r="C273" s="62">
        <v>82670</v>
      </c>
      <c r="D273" s="78">
        <f t="shared" si="6"/>
        <v>23.810175000000001</v>
      </c>
      <c r="E273" s="62" t="s">
        <v>16</v>
      </c>
      <c r="F273" s="130" t="s">
        <v>68</v>
      </c>
      <c r="G273" s="131"/>
      <c r="I273" s="70">
        <v>23.005000000000003</v>
      </c>
    </row>
    <row r="274" spans="1:9" ht="15.75" thickBot="1" x14ac:dyDescent="0.3">
      <c r="A274" s="61" t="s">
        <v>273</v>
      </c>
      <c r="B274" s="25" t="s">
        <v>274</v>
      </c>
      <c r="C274" s="62">
        <v>82274</v>
      </c>
      <c r="D274" s="78">
        <f t="shared" si="6"/>
        <v>3.1008599999999999</v>
      </c>
      <c r="E274" s="62" t="s">
        <v>16</v>
      </c>
      <c r="F274" s="130" t="s">
        <v>68</v>
      </c>
      <c r="G274" s="131"/>
      <c r="I274" s="70">
        <v>2.996</v>
      </c>
    </row>
    <row r="275" spans="1:9" ht="15.75" thickBot="1" x14ac:dyDescent="0.3">
      <c r="A275" s="61" t="s">
        <v>275</v>
      </c>
      <c r="B275" s="25" t="s">
        <v>276</v>
      </c>
      <c r="C275" s="62">
        <v>82728</v>
      </c>
      <c r="D275" s="78">
        <f t="shared" si="6"/>
        <v>13.289399999999999</v>
      </c>
      <c r="E275" s="62" t="s">
        <v>16</v>
      </c>
      <c r="F275" s="130" t="s">
        <v>68</v>
      </c>
      <c r="G275" s="131"/>
      <c r="I275" s="70">
        <v>12.84</v>
      </c>
    </row>
    <row r="276" spans="1:9" ht="15.75" thickBot="1" x14ac:dyDescent="0.3">
      <c r="A276" s="61" t="s">
        <v>277</v>
      </c>
      <c r="B276" s="25" t="s">
        <v>278</v>
      </c>
      <c r="C276" s="62">
        <v>85379</v>
      </c>
      <c r="D276" s="78">
        <f t="shared" si="6"/>
        <v>11.73897</v>
      </c>
      <c r="E276" s="62" t="s">
        <v>16</v>
      </c>
      <c r="F276" s="130" t="s">
        <v>68</v>
      </c>
      <c r="G276" s="131"/>
      <c r="I276" s="70">
        <v>11.342000000000001</v>
      </c>
    </row>
    <row r="277" spans="1:9" ht="15.75" thickBot="1" x14ac:dyDescent="0.3">
      <c r="A277" s="61" t="s">
        <v>279</v>
      </c>
      <c r="B277" s="25" t="s">
        <v>280</v>
      </c>
      <c r="C277" s="62">
        <v>82746</v>
      </c>
      <c r="D277" s="78">
        <f t="shared" si="6"/>
        <v>13.289399999999999</v>
      </c>
      <c r="E277" s="62" t="s">
        <v>16</v>
      </c>
      <c r="F277" s="130" t="s">
        <v>68</v>
      </c>
      <c r="G277" s="131"/>
      <c r="I277" s="70">
        <v>12.84</v>
      </c>
    </row>
    <row r="278" spans="1:9" ht="15.75" thickBot="1" x14ac:dyDescent="0.3">
      <c r="A278" s="61" t="s">
        <v>281</v>
      </c>
      <c r="B278" s="25" t="s">
        <v>282</v>
      </c>
      <c r="C278" s="62">
        <v>84481</v>
      </c>
      <c r="D278" s="78">
        <f t="shared" si="6"/>
        <v>25.925404499999999</v>
      </c>
      <c r="E278" s="62" t="s">
        <v>16</v>
      </c>
      <c r="F278" s="130" t="s">
        <v>68</v>
      </c>
      <c r="G278" s="131"/>
      <c r="I278" s="70">
        <v>25.0487</v>
      </c>
    </row>
    <row r="279" spans="1:9" ht="15.75" thickBot="1" x14ac:dyDescent="0.3">
      <c r="A279" s="61" t="s">
        <v>283</v>
      </c>
      <c r="B279" s="25" t="s">
        <v>284</v>
      </c>
      <c r="C279" s="26">
        <v>87106</v>
      </c>
      <c r="D279" s="78">
        <f t="shared" si="6"/>
        <v>10.742264999999998</v>
      </c>
      <c r="E279" s="27" t="s">
        <v>16</v>
      </c>
      <c r="F279" s="130" t="s">
        <v>68</v>
      </c>
      <c r="G279" s="131"/>
      <c r="I279" s="70">
        <v>10.379</v>
      </c>
    </row>
    <row r="280" spans="1:9" ht="15.75" thickBot="1" x14ac:dyDescent="0.3">
      <c r="A280" s="61" t="s">
        <v>285</v>
      </c>
      <c r="B280" s="25" t="s">
        <v>286</v>
      </c>
      <c r="C280" s="62">
        <v>87329</v>
      </c>
      <c r="D280" s="78">
        <f t="shared" si="6"/>
        <v>13.632709500000001</v>
      </c>
      <c r="E280" s="62" t="s">
        <v>16</v>
      </c>
      <c r="F280" s="130" t="s">
        <v>68</v>
      </c>
      <c r="G280" s="131"/>
      <c r="I280" s="70">
        <v>13.171700000000001</v>
      </c>
    </row>
    <row r="281" spans="1:9" ht="15.75" thickBot="1" x14ac:dyDescent="0.3">
      <c r="A281" s="61" t="s">
        <v>287</v>
      </c>
      <c r="B281" s="25" t="s">
        <v>288</v>
      </c>
      <c r="C281" s="62">
        <v>82962</v>
      </c>
      <c r="D281" s="78">
        <f t="shared" si="6"/>
        <v>2.2149000000000001</v>
      </c>
      <c r="E281" s="62" t="s">
        <v>16</v>
      </c>
      <c r="F281" s="130" t="s">
        <v>68</v>
      </c>
      <c r="G281" s="131"/>
      <c r="I281" s="70">
        <v>2.14</v>
      </c>
    </row>
    <row r="282" spans="1:9" ht="15.75" thickBot="1" x14ac:dyDescent="0.3">
      <c r="A282" s="61" t="s">
        <v>289</v>
      </c>
      <c r="B282" s="25" t="s">
        <v>290</v>
      </c>
      <c r="C282" s="62">
        <v>82977</v>
      </c>
      <c r="D282" s="78">
        <f t="shared" si="6"/>
        <v>10.365732</v>
      </c>
      <c r="E282" s="62" t="s">
        <v>16</v>
      </c>
      <c r="F282" s="130" t="s">
        <v>68</v>
      </c>
      <c r="G282" s="131"/>
      <c r="I282" s="70">
        <v>10.0152</v>
      </c>
    </row>
    <row r="283" spans="1:9" ht="15.75" thickBot="1" x14ac:dyDescent="0.3">
      <c r="A283" s="61" t="s">
        <v>291</v>
      </c>
      <c r="B283" s="25" t="s">
        <v>292</v>
      </c>
      <c r="C283" s="62">
        <v>83036</v>
      </c>
      <c r="D283" s="78">
        <f t="shared" si="6"/>
        <v>7.7521499999999994</v>
      </c>
      <c r="E283" s="62" t="s">
        <v>16</v>
      </c>
      <c r="F283" s="130" t="s">
        <v>68</v>
      </c>
      <c r="G283" s="131"/>
      <c r="I283" s="70">
        <v>7.49</v>
      </c>
    </row>
    <row r="284" spans="1:9" ht="15.75" thickBot="1" x14ac:dyDescent="0.3">
      <c r="A284" s="61" t="s">
        <v>293</v>
      </c>
      <c r="B284" s="25" t="s">
        <v>294</v>
      </c>
      <c r="C284" s="62">
        <v>83001</v>
      </c>
      <c r="D284" s="78">
        <f t="shared" si="6"/>
        <v>19.380375000000001</v>
      </c>
      <c r="E284" s="62" t="s">
        <v>16</v>
      </c>
      <c r="F284" s="130" t="s">
        <v>68</v>
      </c>
      <c r="G284" s="131"/>
      <c r="I284" s="70">
        <v>18.725000000000001</v>
      </c>
    </row>
    <row r="285" spans="1:9" ht="15.75" thickBot="1" x14ac:dyDescent="0.3">
      <c r="A285" s="61" t="s">
        <v>295</v>
      </c>
      <c r="B285" s="25" t="s">
        <v>296</v>
      </c>
      <c r="C285" s="62">
        <v>83002</v>
      </c>
      <c r="D285" s="78">
        <f t="shared" si="6"/>
        <v>18.826650000000001</v>
      </c>
      <c r="E285" s="62" t="s">
        <v>16</v>
      </c>
      <c r="F285" s="130" t="s">
        <v>68</v>
      </c>
      <c r="G285" s="131"/>
      <c r="I285" s="70">
        <v>18.190000000000001</v>
      </c>
    </row>
    <row r="286" spans="1:9" ht="15.75" thickBot="1" x14ac:dyDescent="0.3">
      <c r="A286" s="61" t="s">
        <v>297</v>
      </c>
      <c r="B286" s="25" t="s">
        <v>298</v>
      </c>
      <c r="C286" s="26">
        <v>83010</v>
      </c>
      <c r="D286" s="78">
        <f t="shared" si="6"/>
        <v>13.289399999999999</v>
      </c>
      <c r="E286" s="62" t="s">
        <v>16</v>
      </c>
      <c r="F286" s="130" t="s">
        <v>68</v>
      </c>
      <c r="G286" s="131"/>
      <c r="I286" s="70">
        <v>12.84</v>
      </c>
    </row>
    <row r="287" spans="1:9" ht="15.75" thickBot="1" x14ac:dyDescent="0.3">
      <c r="A287" s="61" t="s">
        <v>299</v>
      </c>
      <c r="B287" s="25" t="s">
        <v>299</v>
      </c>
      <c r="C287" s="62">
        <v>85014</v>
      </c>
      <c r="D287" s="78">
        <f t="shared" si="6"/>
        <v>3.5770635</v>
      </c>
      <c r="E287" s="62" t="s">
        <v>16</v>
      </c>
      <c r="F287" s="130" t="s">
        <v>68</v>
      </c>
      <c r="G287" s="131"/>
      <c r="I287" s="70">
        <v>3.4561000000000002</v>
      </c>
    </row>
    <row r="288" spans="1:9" ht="15.75" thickBot="1" x14ac:dyDescent="0.3">
      <c r="A288" s="61" t="s">
        <v>300</v>
      </c>
      <c r="B288" s="25" t="s">
        <v>300</v>
      </c>
      <c r="C288" s="62">
        <v>85018</v>
      </c>
      <c r="D288" s="78">
        <f t="shared" si="6"/>
        <v>3.5770635</v>
      </c>
      <c r="E288" s="62" t="s">
        <v>16</v>
      </c>
      <c r="F288" s="130" t="s">
        <v>68</v>
      </c>
      <c r="G288" s="131"/>
      <c r="I288" s="70">
        <v>3.4561000000000002</v>
      </c>
    </row>
    <row r="289" spans="1:9" ht="15.75" thickBot="1" x14ac:dyDescent="0.3">
      <c r="A289" s="61" t="s">
        <v>301</v>
      </c>
      <c r="B289" s="25" t="s">
        <v>302</v>
      </c>
      <c r="C289" s="62">
        <v>86705</v>
      </c>
      <c r="D289" s="78">
        <f t="shared" si="6"/>
        <v>17.996062499999997</v>
      </c>
      <c r="E289" s="62" t="s">
        <v>16</v>
      </c>
      <c r="F289" s="130" t="s">
        <v>68</v>
      </c>
      <c r="G289" s="131"/>
      <c r="I289" s="70">
        <v>17.387499999999999</v>
      </c>
    </row>
    <row r="290" spans="1:9" ht="15.75" thickBot="1" x14ac:dyDescent="0.3">
      <c r="A290" s="61" t="s">
        <v>303</v>
      </c>
      <c r="B290" s="25" t="s">
        <v>304</v>
      </c>
      <c r="C290" s="62">
        <v>86704</v>
      </c>
      <c r="D290" s="78">
        <f t="shared" si="6"/>
        <v>16.611750000000001</v>
      </c>
      <c r="E290" s="62" t="s">
        <v>16</v>
      </c>
      <c r="F290" s="130" t="s">
        <v>68</v>
      </c>
      <c r="G290" s="131"/>
      <c r="I290" s="70">
        <v>16.05</v>
      </c>
    </row>
    <row r="291" spans="1:9" ht="15.75" thickBot="1" x14ac:dyDescent="0.3">
      <c r="A291" s="61" t="s">
        <v>305</v>
      </c>
      <c r="B291" s="25" t="s">
        <v>306</v>
      </c>
      <c r="C291" s="62">
        <v>86706</v>
      </c>
      <c r="D291" s="78">
        <f t="shared" si="6"/>
        <v>14.596190999999999</v>
      </c>
      <c r="E291" s="62" t="s">
        <v>16</v>
      </c>
      <c r="F291" s="130" t="s">
        <v>68</v>
      </c>
      <c r="G291" s="131"/>
      <c r="I291" s="70">
        <v>14.102600000000001</v>
      </c>
    </row>
    <row r="292" spans="1:9" ht="15.75" thickBot="1" x14ac:dyDescent="0.3">
      <c r="A292" s="61" t="s">
        <v>307</v>
      </c>
      <c r="B292" s="25" t="s">
        <v>308</v>
      </c>
      <c r="C292" s="62">
        <v>80076</v>
      </c>
      <c r="D292" s="78">
        <f t="shared" si="6"/>
        <v>10.0002735</v>
      </c>
      <c r="E292" s="62" t="s">
        <v>22</v>
      </c>
      <c r="F292" s="130" t="s">
        <v>68</v>
      </c>
      <c r="G292" s="131"/>
      <c r="I292" s="70">
        <v>9.6621000000000006</v>
      </c>
    </row>
    <row r="293" spans="1:9" ht="15.75" thickBot="1" x14ac:dyDescent="0.3">
      <c r="A293" s="61" t="s">
        <v>309</v>
      </c>
      <c r="B293" s="25" t="s">
        <v>310</v>
      </c>
      <c r="C293" s="62">
        <v>86708</v>
      </c>
      <c r="D293" s="78">
        <f t="shared" si="6"/>
        <v>16.611750000000001</v>
      </c>
      <c r="E293" s="62" t="s">
        <v>16</v>
      </c>
      <c r="F293" s="130" t="s">
        <v>68</v>
      </c>
      <c r="G293" s="131"/>
      <c r="I293" s="70">
        <v>16.05</v>
      </c>
    </row>
    <row r="294" spans="1:9" ht="15.75" thickBot="1" x14ac:dyDescent="0.3">
      <c r="A294" s="61" t="s">
        <v>311</v>
      </c>
      <c r="B294" s="25" t="s">
        <v>312</v>
      </c>
      <c r="C294" s="62">
        <v>86709</v>
      </c>
      <c r="D294" s="78">
        <f t="shared" si="6"/>
        <v>16.833239999999996</v>
      </c>
      <c r="E294" s="62" t="s">
        <v>16</v>
      </c>
      <c r="F294" s="130" t="s">
        <v>68</v>
      </c>
      <c r="G294" s="131"/>
      <c r="I294" s="70">
        <v>16.263999999999999</v>
      </c>
    </row>
    <row r="295" spans="1:9" ht="15.75" thickBot="1" x14ac:dyDescent="0.3">
      <c r="A295" s="61" t="s">
        <v>313</v>
      </c>
      <c r="B295" s="25" t="s">
        <v>314</v>
      </c>
      <c r="C295" s="62">
        <v>87340</v>
      </c>
      <c r="D295" s="78">
        <f t="shared" si="6"/>
        <v>15.6925665</v>
      </c>
      <c r="E295" s="62" t="s">
        <v>16</v>
      </c>
      <c r="F295" s="130" t="s">
        <v>68</v>
      </c>
      <c r="G295" s="131"/>
      <c r="I295" s="70">
        <v>15.161900000000001</v>
      </c>
    </row>
    <row r="296" spans="1:9" ht="15.75" thickBot="1" x14ac:dyDescent="0.3">
      <c r="A296" s="61" t="s">
        <v>315</v>
      </c>
      <c r="B296" s="25" t="s">
        <v>316</v>
      </c>
      <c r="C296" s="62">
        <v>86803</v>
      </c>
      <c r="D296" s="78">
        <f t="shared" si="6"/>
        <v>21.041550000000001</v>
      </c>
      <c r="E296" s="62" t="s">
        <v>16</v>
      </c>
      <c r="F296" s="130" t="s">
        <v>68</v>
      </c>
      <c r="G296" s="131"/>
      <c r="I296" s="70">
        <v>20.330000000000002</v>
      </c>
    </row>
    <row r="297" spans="1:9" ht="15.75" thickBot="1" x14ac:dyDescent="0.3">
      <c r="A297" s="61" t="s">
        <v>317</v>
      </c>
      <c r="B297" s="25" t="s">
        <v>318</v>
      </c>
      <c r="C297" s="62">
        <v>86696</v>
      </c>
      <c r="D297" s="78">
        <f t="shared" si="6"/>
        <v>23.69943</v>
      </c>
      <c r="E297" s="62" t="s">
        <v>16</v>
      </c>
      <c r="F297" s="130" t="s">
        <v>68</v>
      </c>
      <c r="G297" s="131"/>
      <c r="I297" s="70">
        <v>22.898</v>
      </c>
    </row>
    <row r="298" spans="1:9" ht="15.75" thickBot="1" x14ac:dyDescent="0.3">
      <c r="A298" s="61" t="s">
        <v>319</v>
      </c>
      <c r="B298" s="25" t="s">
        <v>320</v>
      </c>
      <c r="C298" s="62">
        <v>86308</v>
      </c>
      <c r="D298" s="78">
        <f t="shared" si="6"/>
        <v>7.9182675000000007</v>
      </c>
      <c r="E298" s="62" t="s">
        <v>16</v>
      </c>
      <c r="F298" s="130" t="s">
        <v>68</v>
      </c>
      <c r="G298" s="131"/>
      <c r="I298" s="70">
        <v>7.650500000000001</v>
      </c>
    </row>
    <row r="299" spans="1:9" ht="15.75" thickBot="1" x14ac:dyDescent="0.3">
      <c r="A299" s="61" t="s">
        <v>321</v>
      </c>
      <c r="B299" s="25" t="s">
        <v>322</v>
      </c>
      <c r="C299" s="62">
        <v>86703</v>
      </c>
      <c r="D299" s="78">
        <f t="shared" si="6"/>
        <v>20.709315</v>
      </c>
      <c r="E299" s="62" t="s">
        <v>16</v>
      </c>
      <c r="F299" s="130" t="s">
        <v>68</v>
      </c>
      <c r="G299" s="131"/>
      <c r="I299" s="70">
        <v>20.009</v>
      </c>
    </row>
    <row r="300" spans="1:9" ht="15.75" thickBot="1" x14ac:dyDescent="0.3">
      <c r="A300" s="61" t="s">
        <v>323</v>
      </c>
      <c r="B300" s="25" t="s">
        <v>324</v>
      </c>
      <c r="C300" s="62">
        <v>83090</v>
      </c>
      <c r="D300" s="78">
        <f t="shared" si="6"/>
        <v>20.653942499999999</v>
      </c>
      <c r="E300" s="62" t="s">
        <v>16</v>
      </c>
      <c r="F300" s="130" t="s">
        <v>68</v>
      </c>
      <c r="G300" s="131"/>
      <c r="I300" s="70">
        <v>19.955500000000001</v>
      </c>
    </row>
    <row r="301" spans="1:9" ht="15.75" thickBot="1" x14ac:dyDescent="0.3">
      <c r="A301" s="61" t="s">
        <v>325</v>
      </c>
      <c r="B301" s="25" t="s">
        <v>326</v>
      </c>
      <c r="C301" s="62">
        <v>87624</v>
      </c>
      <c r="D301" s="78">
        <f t="shared" si="6"/>
        <v>42.315664499999997</v>
      </c>
      <c r="E301" s="62" t="s">
        <v>16</v>
      </c>
      <c r="F301" s="130" t="s">
        <v>68</v>
      </c>
      <c r="G301" s="131"/>
      <c r="I301" s="70">
        <v>40.884700000000002</v>
      </c>
    </row>
    <row r="302" spans="1:9" ht="15.75" thickBot="1" x14ac:dyDescent="0.3">
      <c r="A302" s="61" t="s">
        <v>327</v>
      </c>
      <c r="B302" s="25" t="s">
        <v>328</v>
      </c>
      <c r="C302" s="62">
        <v>82785</v>
      </c>
      <c r="D302" s="78">
        <f t="shared" si="6"/>
        <v>19.380375000000001</v>
      </c>
      <c r="E302" s="62" t="s">
        <v>16</v>
      </c>
      <c r="F302" s="130" t="s">
        <v>68</v>
      </c>
      <c r="G302" s="131"/>
      <c r="I302" s="70">
        <v>18.725000000000001</v>
      </c>
    </row>
    <row r="303" spans="1:9" ht="15.75" thickBot="1" x14ac:dyDescent="0.3">
      <c r="A303" s="61" t="s">
        <v>329</v>
      </c>
      <c r="B303" s="25" t="s">
        <v>330</v>
      </c>
      <c r="C303" s="62">
        <v>86304</v>
      </c>
      <c r="D303" s="78">
        <f t="shared" si="6"/>
        <v>25.4824245</v>
      </c>
      <c r="E303" s="62" t="s">
        <v>16</v>
      </c>
      <c r="F303" s="130" t="s">
        <v>68</v>
      </c>
      <c r="G303" s="131"/>
      <c r="I303" s="70">
        <v>24.620700000000003</v>
      </c>
    </row>
    <row r="304" spans="1:9" ht="15.75" thickBot="1" x14ac:dyDescent="0.3">
      <c r="A304" s="61" t="s">
        <v>331</v>
      </c>
      <c r="B304" s="25" t="s">
        <v>332</v>
      </c>
      <c r="C304" s="62">
        <v>86300</v>
      </c>
      <c r="D304" s="78">
        <f t="shared" si="6"/>
        <v>25.4824245</v>
      </c>
      <c r="E304" s="62" t="s">
        <v>16</v>
      </c>
      <c r="F304" s="130" t="s">
        <v>68</v>
      </c>
      <c r="G304" s="131"/>
      <c r="I304" s="70">
        <v>24.620700000000003</v>
      </c>
    </row>
    <row r="305" spans="1:9" ht="15.75" thickBot="1" x14ac:dyDescent="0.3">
      <c r="A305" s="61" t="s">
        <v>333</v>
      </c>
      <c r="B305" s="25" t="s">
        <v>334</v>
      </c>
      <c r="C305" s="62">
        <v>86301</v>
      </c>
      <c r="D305" s="78">
        <f t="shared" si="6"/>
        <v>25.4824245</v>
      </c>
      <c r="E305" s="62" t="s">
        <v>16</v>
      </c>
      <c r="F305" s="130" t="s">
        <v>68</v>
      </c>
      <c r="G305" s="131"/>
      <c r="I305" s="70">
        <v>24.620700000000003</v>
      </c>
    </row>
    <row r="306" spans="1:9" ht="15.75" thickBot="1" x14ac:dyDescent="0.3">
      <c r="A306" s="61" t="s">
        <v>335</v>
      </c>
      <c r="B306" s="25" t="s">
        <v>336</v>
      </c>
      <c r="C306" s="26">
        <v>88342</v>
      </c>
      <c r="D306" s="78">
        <f t="shared" si="6"/>
        <v>76.059666000000007</v>
      </c>
      <c r="E306" s="27" t="s">
        <v>16</v>
      </c>
      <c r="F306" s="130" t="s">
        <v>68</v>
      </c>
      <c r="G306" s="131"/>
      <c r="I306" s="70">
        <v>73.487600000000015</v>
      </c>
    </row>
    <row r="307" spans="1:9" ht="15.75" thickBot="1" x14ac:dyDescent="0.3">
      <c r="A307" s="61" t="s">
        <v>338</v>
      </c>
      <c r="B307" s="25" t="s">
        <v>339</v>
      </c>
      <c r="C307" s="26">
        <v>87505</v>
      </c>
      <c r="D307" s="70" t="s">
        <v>68</v>
      </c>
      <c r="E307" s="27" t="s">
        <v>16</v>
      </c>
      <c r="F307" s="130" t="s">
        <v>68</v>
      </c>
      <c r="G307" s="131"/>
      <c r="I307" s="70" t="s">
        <v>68</v>
      </c>
    </row>
    <row r="308" spans="1:9" ht="15.75" thickBot="1" x14ac:dyDescent="0.3">
      <c r="A308" s="61" t="s">
        <v>340</v>
      </c>
      <c r="B308" s="25" t="s">
        <v>341</v>
      </c>
      <c r="C308" s="62">
        <v>87804</v>
      </c>
      <c r="D308" s="78">
        <f t="shared" ref="D308:D320" si="7">$I308*1.035</f>
        <v>12.5695575</v>
      </c>
      <c r="E308" s="62" t="s">
        <v>16</v>
      </c>
      <c r="F308" s="130" t="s">
        <v>68</v>
      </c>
      <c r="G308" s="131"/>
      <c r="I308" s="70">
        <v>12.144500000000001</v>
      </c>
    </row>
    <row r="309" spans="1:9" ht="15.75" thickBot="1" x14ac:dyDescent="0.3">
      <c r="A309" s="61" t="s">
        <v>342</v>
      </c>
      <c r="B309" s="25" t="s">
        <v>343</v>
      </c>
      <c r="C309" s="62">
        <v>83525</v>
      </c>
      <c r="D309" s="78">
        <f t="shared" si="7"/>
        <v>12.181950000000001</v>
      </c>
      <c r="E309" s="62" t="s">
        <v>16</v>
      </c>
      <c r="F309" s="130" t="s">
        <v>68</v>
      </c>
      <c r="G309" s="131"/>
      <c r="I309" s="70">
        <v>11.770000000000001</v>
      </c>
    </row>
    <row r="310" spans="1:9" ht="15.75" thickBot="1" x14ac:dyDescent="0.3">
      <c r="A310" s="61" t="s">
        <v>344</v>
      </c>
      <c r="B310" s="25" t="s">
        <v>345</v>
      </c>
      <c r="C310" s="62">
        <v>83540</v>
      </c>
      <c r="D310" s="78">
        <f t="shared" si="7"/>
        <v>9.3579524999999979</v>
      </c>
      <c r="E310" s="62" t="s">
        <v>16</v>
      </c>
      <c r="F310" s="130" t="s">
        <v>68</v>
      </c>
      <c r="G310" s="131"/>
      <c r="I310" s="70">
        <v>9.0414999999999992</v>
      </c>
    </row>
    <row r="311" spans="1:9" ht="15.75" thickBot="1" x14ac:dyDescent="0.3">
      <c r="A311" s="61" t="s">
        <v>346</v>
      </c>
      <c r="B311" s="25" t="s">
        <v>347</v>
      </c>
      <c r="C311" s="62">
        <v>83615</v>
      </c>
      <c r="D311" s="78">
        <f t="shared" si="7"/>
        <v>7.9625655000000002</v>
      </c>
      <c r="E311" s="62" t="s">
        <v>16</v>
      </c>
      <c r="F311" s="130" t="s">
        <v>68</v>
      </c>
      <c r="G311" s="131"/>
      <c r="I311" s="70">
        <v>7.6933000000000007</v>
      </c>
    </row>
    <row r="312" spans="1:9" ht="15.75" thickBot="1" x14ac:dyDescent="0.3">
      <c r="A312" s="61" t="s">
        <v>348</v>
      </c>
      <c r="B312" s="25" t="s">
        <v>349</v>
      </c>
      <c r="C312" s="62">
        <v>83605</v>
      </c>
      <c r="D312" s="78">
        <f t="shared" si="7"/>
        <v>8.8596000000000004</v>
      </c>
      <c r="E312" s="62" t="s">
        <v>16</v>
      </c>
      <c r="F312" s="130" t="s">
        <v>68</v>
      </c>
      <c r="G312" s="131"/>
      <c r="I312" s="70">
        <v>8.56</v>
      </c>
    </row>
    <row r="313" spans="1:9" ht="15.75" thickBot="1" x14ac:dyDescent="0.3">
      <c r="A313" s="61" t="s">
        <v>350</v>
      </c>
      <c r="B313" s="25" t="s">
        <v>351</v>
      </c>
      <c r="C313" s="62">
        <v>85048</v>
      </c>
      <c r="D313" s="78">
        <f t="shared" si="7"/>
        <v>3.8982239999999999</v>
      </c>
      <c r="E313" s="62" t="s">
        <v>16</v>
      </c>
      <c r="F313" s="130" t="s">
        <v>68</v>
      </c>
      <c r="G313" s="131"/>
      <c r="I313" s="70">
        <v>3.7664000000000004</v>
      </c>
    </row>
    <row r="314" spans="1:9" ht="15.75" thickBot="1" x14ac:dyDescent="0.3">
      <c r="A314" s="61" t="s">
        <v>352</v>
      </c>
      <c r="B314" s="25" t="s">
        <v>353</v>
      </c>
      <c r="C314" s="62">
        <v>83690</v>
      </c>
      <c r="D314" s="78">
        <f t="shared" si="7"/>
        <v>5.5372500000000002</v>
      </c>
      <c r="E314" s="62" t="s">
        <v>16</v>
      </c>
      <c r="F314" s="130" t="s">
        <v>68</v>
      </c>
      <c r="G314" s="131"/>
      <c r="I314" s="70">
        <v>5.3500000000000005</v>
      </c>
    </row>
    <row r="315" spans="1:9" ht="15.75" thickBot="1" x14ac:dyDescent="0.3">
      <c r="A315" s="61" t="s">
        <v>354</v>
      </c>
      <c r="B315" s="25" t="s">
        <v>355</v>
      </c>
      <c r="C315" s="62">
        <v>80061</v>
      </c>
      <c r="D315" s="78">
        <f t="shared" si="7"/>
        <v>15.504299999999999</v>
      </c>
      <c r="E315" s="62" t="s">
        <v>22</v>
      </c>
      <c r="F315" s="130" t="s">
        <v>68</v>
      </c>
      <c r="G315" s="131"/>
      <c r="I315" s="70">
        <v>14.98</v>
      </c>
    </row>
    <row r="316" spans="1:9" ht="15.75" thickBot="1" x14ac:dyDescent="0.3">
      <c r="A316" s="61" t="s">
        <v>356</v>
      </c>
      <c r="B316" s="25" t="s">
        <v>357</v>
      </c>
      <c r="C316" s="62">
        <v>86618</v>
      </c>
      <c r="D316" s="78">
        <f t="shared" si="7"/>
        <v>26.069372999999999</v>
      </c>
      <c r="E316" s="62" t="s">
        <v>16</v>
      </c>
      <c r="F316" s="130" t="s">
        <v>68</v>
      </c>
      <c r="G316" s="131"/>
      <c r="I316" s="70">
        <v>25.187799999999999</v>
      </c>
    </row>
    <row r="317" spans="1:9" ht="30.75" thickBot="1" x14ac:dyDescent="0.3">
      <c r="A317" s="61" t="s">
        <v>358</v>
      </c>
      <c r="B317" s="25" t="s">
        <v>359</v>
      </c>
      <c r="C317" s="62">
        <v>86617</v>
      </c>
      <c r="D317" s="78">
        <f t="shared" si="7"/>
        <v>23.69943</v>
      </c>
      <c r="E317" s="62" t="s">
        <v>16</v>
      </c>
      <c r="F317" s="130" t="s">
        <v>68</v>
      </c>
      <c r="G317" s="131"/>
      <c r="I317" s="70">
        <v>22.898</v>
      </c>
    </row>
    <row r="318" spans="1:9" ht="15.75" thickBot="1" x14ac:dyDescent="0.3">
      <c r="A318" s="61" t="s">
        <v>360</v>
      </c>
      <c r="B318" s="25" t="s">
        <v>361</v>
      </c>
      <c r="C318" s="62">
        <v>83735</v>
      </c>
      <c r="D318" s="78">
        <f t="shared" si="7"/>
        <v>8.0290125000000003</v>
      </c>
      <c r="E318" s="62" t="s">
        <v>16</v>
      </c>
      <c r="F318" s="130" t="s">
        <v>68</v>
      </c>
      <c r="G318" s="131"/>
      <c r="I318" s="70">
        <v>7.7575000000000003</v>
      </c>
    </row>
    <row r="319" spans="1:9" ht="15.75" thickBot="1" x14ac:dyDescent="0.3">
      <c r="A319" s="61" t="s">
        <v>362</v>
      </c>
      <c r="B319" s="25" t="s">
        <v>363</v>
      </c>
      <c r="C319" s="26">
        <v>87186</v>
      </c>
      <c r="D319" s="78">
        <f t="shared" si="7"/>
        <v>8.8596000000000004</v>
      </c>
      <c r="E319" s="27" t="s">
        <v>16</v>
      </c>
      <c r="F319" s="130" t="s">
        <v>68</v>
      </c>
      <c r="G319" s="131"/>
      <c r="I319" s="70">
        <v>8.56</v>
      </c>
    </row>
    <row r="320" spans="1:9" ht="15.75" thickBot="1" x14ac:dyDescent="0.3">
      <c r="A320" s="61" t="s">
        <v>364</v>
      </c>
      <c r="B320" s="25" t="s">
        <v>365</v>
      </c>
      <c r="C320" s="62">
        <v>86376</v>
      </c>
      <c r="D320" s="78">
        <f t="shared" si="7"/>
        <v>8.7599295000000001</v>
      </c>
      <c r="E320" s="62" t="s">
        <v>16</v>
      </c>
      <c r="F320" s="130" t="s">
        <v>68</v>
      </c>
      <c r="G320" s="131"/>
      <c r="I320" s="70">
        <v>8.4637000000000011</v>
      </c>
    </row>
    <row r="321" spans="1:9" ht="15.75" thickBot="1" x14ac:dyDescent="0.3">
      <c r="A321" s="61" t="s">
        <v>366</v>
      </c>
      <c r="B321" s="25" t="s">
        <v>367</v>
      </c>
      <c r="C321" s="62">
        <v>86735</v>
      </c>
      <c r="D321" s="70" t="s">
        <v>68</v>
      </c>
      <c r="E321" s="62" t="s">
        <v>16</v>
      </c>
      <c r="F321" s="130" t="s">
        <v>68</v>
      </c>
      <c r="G321" s="131"/>
      <c r="I321" s="70" t="s">
        <v>68</v>
      </c>
    </row>
    <row r="322" spans="1:9" ht="15.75" thickBot="1" x14ac:dyDescent="0.3">
      <c r="A322" s="61" t="s">
        <v>368</v>
      </c>
      <c r="B322" s="25" t="s">
        <v>369</v>
      </c>
      <c r="C322" s="62">
        <v>87591</v>
      </c>
      <c r="D322" s="78">
        <f t="shared" ref="D322:D332" si="8">$I322*1.035</f>
        <v>25.681765500000001</v>
      </c>
      <c r="E322" s="62" t="s">
        <v>16</v>
      </c>
      <c r="F322" s="130" t="s">
        <v>68</v>
      </c>
      <c r="G322" s="131"/>
      <c r="I322" s="70">
        <v>24.813300000000002</v>
      </c>
    </row>
    <row r="323" spans="1:9" ht="15.75" thickBot="1" x14ac:dyDescent="0.3">
      <c r="A323" s="61" t="s">
        <v>370</v>
      </c>
      <c r="B323" s="25" t="s">
        <v>371</v>
      </c>
      <c r="C323" s="26">
        <v>83880</v>
      </c>
      <c r="D323" s="78">
        <f t="shared" si="8"/>
        <v>42.016652999999991</v>
      </c>
      <c r="E323" s="62" t="s">
        <v>16</v>
      </c>
      <c r="F323" s="130" t="s">
        <v>68</v>
      </c>
      <c r="G323" s="131"/>
      <c r="I323" s="70">
        <v>40.595799999999997</v>
      </c>
    </row>
    <row r="324" spans="1:9" ht="15.75" thickBot="1" x14ac:dyDescent="0.3">
      <c r="A324" s="61" t="s">
        <v>372</v>
      </c>
      <c r="B324" s="25" t="s">
        <v>373</v>
      </c>
      <c r="C324" s="62">
        <v>86235</v>
      </c>
      <c r="D324" s="78">
        <f t="shared" si="8"/>
        <v>19.934100000000001</v>
      </c>
      <c r="E324" s="62" t="s">
        <v>16</v>
      </c>
      <c r="F324" s="130" t="s">
        <v>68</v>
      </c>
      <c r="G324" s="131"/>
      <c r="I324" s="70">
        <v>19.260000000000002</v>
      </c>
    </row>
    <row r="325" spans="1:9" ht="15.75" thickBot="1" x14ac:dyDescent="0.3">
      <c r="A325" s="61" t="s">
        <v>374</v>
      </c>
      <c r="B325" s="25" t="s">
        <v>375</v>
      </c>
      <c r="C325" s="62">
        <v>80055</v>
      </c>
      <c r="D325" s="78">
        <f t="shared" si="8"/>
        <v>13.289399999999999</v>
      </c>
      <c r="E325" s="62" t="s">
        <v>22</v>
      </c>
      <c r="F325" s="130" t="s">
        <v>68</v>
      </c>
      <c r="G325" s="131"/>
      <c r="I325" s="70">
        <v>12.84</v>
      </c>
    </row>
    <row r="326" spans="1:9" ht="15.75" thickBot="1" x14ac:dyDescent="0.3">
      <c r="A326" s="61" t="s">
        <v>376</v>
      </c>
      <c r="B326" s="25" t="s">
        <v>377</v>
      </c>
      <c r="C326" s="62">
        <v>82270</v>
      </c>
      <c r="D326" s="78">
        <f t="shared" si="8"/>
        <v>3.8428515000000001</v>
      </c>
      <c r="E326" s="62" t="s">
        <v>16</v>
      </c>
      <c r="F326" s="130" t="s">
        <v>68</v>
      </c>
      <c r="G326" s="131"/>
      <c r="I326" s="70">
        <v>3.7129000000000003</v>
      </c>
    </row>
    <row r="327" spans="1:9" ht="15.75" thickBot="1" x14ac:dyDescent="0.3">
      <c r="A327" s="61" t="s">
        <v>378</v>
      </c>
      <c r="B327" s="25" t="s">
        <v>379</v>
      </c>
      <c r="C327" s="26">
        <v>82271</v>
      </c>
      <c r="D327" s="78">
        <f t="shared" si="8"/>
        <v>4.0200434999999999</v>
      </c>
      <c r="E327" s="62" t="s">
        <v>16</v>
      </c>
      <c r="F327" s="130" t="s">
        <v>68</v>
      </c>
      <c r="G327" s="131"/>
      <c r="I327" s="70">
        <v>3.8841000000000001</v>
      </c>
    </row>
    <row r="328" spans="1:9" ht="15.75" thickBot="1" x14ac:dyDescent="0.3">
      <c r="A328" s="61" t="s">
        <v>380</v>
      </c>
      <c r="B328" s="25" t="s">
        <v>381</v>
      </c>
      <c r="C328" s="62">
        <v>83921</v>
      </c>
      <c r="D328" s="78">
        <f t="shared" si="8"/>
        <v>20.15559</v>
      </c>
      <c r="E328" s="62" t="s">
        <v>16</v>
      </c>
      <c r="F328" s="130" t="s">
        <v>68</v>
      </c>
      <c r="G328" s="131"/>
      <c r="I328" s="70">
        <v>19.474</v>
      </c>
    </row>
    <row r="329" spans="1:9" ht="15.75" thickBot="1" x14ac:dyDescent="0.3">
      <c r="A329" s="61" t="s">
        <v>382</v>
      </c>
      <c r="B329" s="25" t="s">
        <v>383</v>
      </c>
      <c r="C329" s="62">
        <v>85049</v>
      </c>
      <c r="D329" s="78">
        <f t="shared" si="8"/>
        <v>3.3223499999999997</v>
      </c>
      <c r="E329" s="62" t="s">
        <v>16</v>
      </c>
      <c r="F329" s="130" t="s">
        <v>68</v>
      </c>
      <c r="G329" s="131"/>
      <c r="I329" s="70">
        <v>3.21</v>
      </c>
    </row>
    <row r="330" spans="1:9" ht="15.75" thickBot="1" x14ac:dyDescent="0.3">
      <c r="A330" s="61" t="s">
        <v>384</v>
      </c>
      <c r="B330" s="25" t="s">
        <v>385</v>
      </c>
      <c r="C330" s="62">
        <v>84145</v>
      </c>
      <c r="D330" s="78">
        <f t="shared" si="8"/>
        <v>24.5964645</v>
      </c>
      <c r="E330" s="62" t="s">
        <v>16</v>
      </c>
      <c r="F330" s="130" t="s">
        <v>68</v>
      </c>
      <c r="G330" s="131"/>
      <c r="I330" s="70">
        <v>23.764700000000001</v>
      </c>
    </row>
    <row r="331" spans="1:9" ht="15.75" thickBot="1" x14ac:dyDescent="0.3">
      <c r="A331" s="61" t="s">
        <v>386</v>
      </c>
      <c r="B331" s="25" t="s">
        <v>387</v>
      </c>
      <c r="C331" s="62">
        <v>84165</v>
      </c>
      <c r="D331" s="78">
        <f t="shared" si="8"/>
        <v>16.224142499999999</v>
      </c>
      <c r="E331" s="62" t="s">
        <v>16</v>
      </c>
      <c r="F331" s="130" t="s">
        <v>68</v>
      </c>
      <c r="G331" s="131"/>
      <c r="I331" s="70">
        <v>15.675500000000001</v>
      </c>
    </row>
    <row r="332" spans="1:9" ht="15.75" thickBot="1" x14ac:dyDescent="0.3">
      <c r="A332" s="61" t="s">
        <v>388</v>
      </c>
      <c r="B332" s="25" t="s">
        <v>389</v>
      </c>
      <c r="C332" s="62">
        <v>85610</v>
      </c>
      <c r="D332" s="78">
        <f t="shared" si="8"/>
        <v>4.4298000000000002</v>
      </c>
      <c r="E332" s="62" t="s">
        <v>22</v>
      </c>
      <c r="F332" s="130" t="s">
        <v>68</v>
      </c>
      <c r="G332" s="131"/>
      <c r="I332" s="70">
        <v>4.28</v>
      </c>
    </row>
    <row r="333" spans="1:9" ht="15.75" thickBot="1" x14ac:dyDescent="0.3">
      <c r="A333" s="61" t="s">
        <v>390</v>
      </c>
      <c r="B333" s="25" t="s">
        <v>391</v>
      </c>
      <c r="C333" s="62" t="s">
        <v>392</v>
      </c>
      <c r="D333" s="70" t="s">
        <v>68</v>
      </c>
      <c r="E333" s="27" t="s">
        <v>16</v>
      </c>
      <c r="F333" s="130" t="s">
        <v>68</v>
      </c>
      <c r="G333" s="131"/>
      <c r="I333" s="70" t="s">
        <v>68</v>
      </c>
    </row>
    <row r="334" spans="1:9" ht="15.75" thickBot="1" x14ac:dyDescent="0.3">
      <c r="A334" s="61" t="s">
        <v>393</v>
      </c>
      <c r="B334" s="25" t="s">
        <v>394</v>
      </c>
      <c r="C334" s="62">
        <v>85651</v>
      </c>
      <c r="D334" s="78">
        <f t="shared" ref="D334:D338" si="9">$I334*1.035</f>
        <v>3.3223499999999997</v>
      </c>
      <c r="E334" s="62" t="s">
        <v>16</v>
      </c>
      <c r="F334" s="130" t="s">
        <v>68</v>
      </c>
      <c r="G334" s="131"/>
      <c r="I334" s="70">
        <v>3.21</v>
      </c>
    </row>
    <row r="335" spans="1:9" ht="15.75" thickBot="1" x14ac:dyDescent="0.3">
      <c r="A335" s="61" t="s">
        <v>395</v>
      </c>
      <c r="B335" s="25" t="s">
        <v>396</v>
      </c>
      <c r="C335" s="62">
        <v>80069</v>
      </c>
      <c r="D335" s="78">
        <f t="shared" si="9"/>
        <v>10.63152</v>
      </c>
      <c r="E335" s="62" t="s">
        <v>22</v>
      </c>
      <c r="F335" s="130" t="s">
        <v>68</v>
      </c>
      <c r="G335" s="131"/>
      <c r="I335" s="70">
        <v>10.272</v>
      </c>
    </row>
    <row r="336" spans="1:9" ht="15.75" thickBot="1" x14ac:dyDescent="0.3">
      <c r="A336" s="61" t="s">
        <v>397</v>
      </c>
      <c r="B336" s="25" t="s">
        <v>398</v>
      </c>
      <c r="C336" s="62">
        <v>85045</v>
      </c>
      <c r="D336" s="78">
        <f t="shared" si="9"/>
        <v>4.9835250000000002</v>
      </c>
      <c r="E336" s="62" t="s">
        <v>16</v>
      </c>
      <c r="F336" s="130" t="s">
        <v>68</v>
      </c>
      <c r="G336" s="131"/>
      <c r="I336" s="70">
        <v>4.8150000000000004</v>
      </c>
    </row>
    <row r="337" spans="1:9" ht="15.75" thickBot="1" x14ac:dyDescent="0.3">
      <c r="A337" s="61" t="s">
        <v>399</v>
      </c>
      <c r="B337" s="25" t="s">
        <v>400</v>
      </c>
      <c r="C337" s="62">
        <v>86431</v>
      </c>
      <c r="D337" s="78">
        <f t="shared" si="9"/>
        <v>8.5605884999999997</v>
      </c>
      <c r="E337" s="62" t="s">
        <v>16</v>
      </c>
      <c r="F337" s="130" t="s">
        <v>68</v>
      </c>
      <c r="G337" s="131"/>
      <c r="I337" s="70">
        <v>8.2711000000000006</v>
      </c>
    </row>
    <row r="338" spans="1:9" ht="15.75" thickBot="1" x14ac:dyDescent="0.3">
      <c r="A338" s="61" t="s">
        <v>401</v>
      </c>
      <c r="B338" s="25" t="s">
        <v>402</v>
      </c>
      <c r="C338" s="62">
        <v>86430</v>
      </c>
      <c r="D338" s="78">
        <f t="shared" si="9"/>
        <v>7.7521499999999994</v>
      </c>
      <c r="E338" s="62" t="s">
        <v>16</v>
      </c>
      <c r="F338" s="130" t="s">
        <v>68</v>
      </c>
      <c r="G338" s="131"/>
      <c r="I338" s="70">
        <v>7.49</v>
      </c>
    </row>
    <row r="339" spans="1:9" ht="15.75" thickBot="1" x14ac:dyDescent="0.3">
      <c r="A339" s="61" t="s">
        <v>403</v>
      </c>
      <c r="B339" s="25" t="s">
        <v>404</v>
      </c>
      <c r="C339" s="62">
        <v>83519</v>
      </c>
      <c r="D339" s="70" t="s">
        <v>68</v>
      </c>
      <c r="E339" s="62" t="s">
        <v>16</v>
      </c>
      <c r="F339" s="130" t="s">
        <v>68</v>
      </c>
      <c r="G339" s="131"/>
      <c r="I339" s="70" t="s">
        <v>68</v>
      </c>
    </row>
    <row r="340" spans="1:9" ht="15.75" thickBot="1" x14ac:dyDescent="0.3">
      <c r="A340" s="61" t="s">
        <v>405</v>
      </c>
      <c r="B340" s="25" t="s">
        <v>406</v>
      </c>
      <c r="C340" s="62">
        <v>86762</v>
      </c>
      <c r="D340" s="78">
        <f t="shared" ref="D340:D344" si="10">$I340*1.035</f>
        <v>21.750318</v>
      </c>
      <c r="E340" s="62" t="s">
        <v>16</v>
      </c>
      <c r="F340" s="130" t="s">
        <v>68</v>
      </c>
      <c r="G340" s="131"/>
      <c r="I340" s="70">
        <v>21.014800000000001</v>
      </c>
    </row>
    <row r="341" spans="1:9" ht="15.75" thickBot="1" x14ac:dyDescent="0.3">
      <c r="A341" s="61" t="s">
        <v>407</v>
      </c>
      <c r="B341" s="25" t="s">
        <v>408</v>
      </c>
      <c r="C341" s="62">
        <v>86765</v>
      </c>
      <c r="D341" s="78">
        <f t="shared" si="10"/>
        <v>13.067909999999999</v>
      </c>
      <c r="E341" s="62" t="s">
        <v>16</v>
      </c>
      <c r="F341" s="130" t="s">
        <v>68</v>
      </c>
      <c r="G341" s="131"/>
      <c r="I341" s="70">
        <v>12.626000000000001</v>
      </c>
    </row>
    <row r="342" spans="1:9" ht="15.75" thickBot="1" x14ac:dyDescent="0.3">
      <c r="A342" s="61" t="s">
        <v>409</v>
      </c>
      <c r="B342" s="25" t="s">
        <v>410</v>
      </c>
      <c r="C342" s="62">
        <v>82040</v>
      </c>
      <c r="D342" s="78">
        <f t="shared" si="10"/>
        <v>4.0421924999999996</v>
      </c>
      <c r="E342" s="62" t="s">
        <v>16</v>
      </c>
      <c r="F342" s="130" t="s">
        <v>68</v>
      </c>
      <c r="G342" s="131"/>
      <c r="I342" s="70">
        <v>3.9055</v>
      </c>
    </row>
    <row r="343" spans="1:9" ht="15.75" thickBot="1" x14ac:dyDescent="0.3">
      <c r="A343" s="61" t="s">
        <v>411</v>
      </c>
      <c r="B343" s="25" t="s">
        <v>412</v>
      </c>
      <c r="C343" s="62">
        <v>87205</v>
      </c>
      <c r="D343" s="78">
        <f t="shared" si="10"/>
        <v>4.9835250000000002</v>
      </c>
      <c r="E343" s="62" t="s">
        <v>16</v>
      </c>
      <c r="F343" s="130" t="s">
        <v>68</v>
      </c>
      <c r="G343" s="131"/>
      <c r="I343" s="70">
        <v>4.8150000000000004</v>
      </c>
    </row>
    <row r="344" spans="1:9" ht="15.75" thickBot="1" x14ac:dyDescent="0.3">
      <c r="A344" s="61" t="s">
        <v>413</v>
      </c>
      <c r="B344" s="25" t="s">
        <v>414</v>
      </c>
      <c r="C344" s="26">
        <v>88313</v>
      </c>
      <c r="D344" s="78">
        <f t="shared" si="10"/>
        <v>56.491024499999995</v>
      </c>
      <c r="E344" s="27" t="s">
        <v>16</v>
      </c>
      <c r="F344" s="130" t="s">
        <v>68</v>
      </c>
      <c r="G344" s="131"/>
      <c r="I344" s="70">
        <v>54.5807</v>
      </c>
    </row>
    <row r="345" spans="1:9" ht="15.75" thickBot="1" x14ac:dyDescent="0.3">
      <c r="A345" s="61" t="s">
        <v>415</v>
      </c>
      <c r="B345" s="25" t="s">
        <v>416</v>
      </c>
      <c r="C345" s="62">
        <v>87651</v>
      </c>
      <c r="D345" s="70" t="s">
        <v>68</v>
      </c>
      <c r="E345" s="62" t="s">
        <v>16</v>
      </c>
      <c r="F345" s="130" t="s">
        <v>68</v>
      </c>
      <c r="G345" s="131"/>
      <c r="I345" s="70" t="s">
        <v>68</v>
      </c>
    </row>
    <row r="346" spans="1:9" ht="15.75" thickBot="1" x14ac:dyDescent="0.3">
      <c r="A346" s="61" t="s">
        <v>417</v>
      </c>
      <c r="B346" s="25" t="s">
        <v>418</v>
      </c>
      <c r="C346" s="26">
        <v>88304</v>
      </c>
      <c r="D346" s="78">
        <f t="shared" ref="D346:D365" si="11">$I346*1.035</f>
        <v>18.306148499999999</v>
      </c>
      <c r="E346" s="27" t="s">
        <v>16</v>
      </c>
      <c r="F346" s="130" t="s">
        <v>68</v>
      </c>
      <c r="G346" s="131"/>
      <c r="I346" s="70">
        <v>17.687100000000001</v>
      </c>
    </row>
    <row r="347" spans="1:9" ht="15.75" thickBot="1" x14ac:dyDescent="0.3">
      <c r="A347" s="61" t="s">
        <v>419</v>
      </c>
      <c r="B347" s="25" t="s">
        <v>418</v>
      </c>
      <c r="C347" s="26">
        <v>88305</v>
      </c>
      <c r="D347" s="78">
        <f t="shared" si="11"/>
        <v>37.653300000000002</v>
      </c>
      <c r="E347" s="27" t="s">
        <v>16</v>
      </c>
      <c r="F347" s="130" t="s">
        <v>68</v>
      </c>
      <c r="G347" s="131"/>
      <c r="I347" s="70">
        <v>36.380000000000003</v>
      </c>
    </row>
    <row r="348" spans="1:9" ht="15.75" thickBot="1" x14ac:dyDescent="0.3">
      <c r="A348" s="61" t="s">
        <v>420</v>
      </c>
      <c r="B348" s="25" t="s">
        <v>418</v>
      </c>
      <c r="C348" s="26">
        <v>88307</v>
      </c>
      <c r="D348" s="78">
        <f t="shared" si="11"/>
        <v>50.388974999999995</v>
      </c>
      <c r="E348" s="27" t="s">
        <v>16</v>
      </c>
      <c r="F348" s="130" t="s">
        <v>68</v>
      </c>
      <c r="G348" s="131"/>
      <c r="I348" s="70">
        <v>48.685000000000002</v>
      </c>
    </row>
    <row r="349" spans="1:9" ht="15.75" thickBot="1" x14ac:dyDescent="0.3">
      <c r="A349" s="61" t="s">
        <v>421</v>
      </c>
      <c r="B349" s="25" t="s">
        <v>422</v>
      </c>
      <c r="C349" s="62">
        <v>86592</v>
      </c>
      <c r="D349" s="78">
        <f t="shared" si="11"/>
        <v>4.4298000000000002</v>
      </c>
      <c r="E349" s="62" t="s">
        <v>16</v>
      </c>
      <c r="F349" s="130" t="s">
        <v>68</v>
      </c>
      <c r="G349" s="131"/>
      <c r="I349" s="70">
        <v>4.28</v>
      </c>
    </row>
    <row r="350" spans="1:9" ht="15.75" thickBot="1" x14ac:dyDescent="0.3">
      <c r="A350" s="61" t="s">
        <v>423</v>
      </c>
      <c r="B350" s="25" t="s">
        <v>424</v>
      </c>
      <c r="C350" s="26">
        <v>80197</v>
      </c>
      <c r="D350" s="78">
        <f t="shared" si="11"/>
        <v>17.231922000000001</v>
      </c>
      <c r="E350" s="62" t="s">
        <v>16</v>
      </c>
      <c r="F350" s="130" t="s">
        <v>68</v>
      </c>
      <c r="G350" s="131"/>
      <c r="I350" s="70">
        <v>16.6492</v>
      </c>
    </row>
    <row r="351" spans="1:9" ht="15.75" thickBot="1" x14ac:dyDescent="0.3">
      <c r="A351" s="61" t="s">
        <v>425</v>
      </c>
      <c r="B351" s="25" t="s">
        <v>426</v>
      </c>
      <c r="C351" s="62">
        <v>86480</v>
      </c>
      <c r="D351" s="78">
        <f t="shared" si="11"/>
        <v>78.651098999999988</v>
      </c>
      <c r="E351" s="62" t="s">
        <v>16</v>
      </c>
      <c r="F351" s="130" t="s">
        <v>68</v>
      </c>
      <c r="G351" s="131"/>
      <c r="I351" s="70">
        <v>75.991399999999999</v>
      </c>
    </row>
    <row r="352" spans="1:9" ht="15.75" thickBot="1" x14ac:dyDescent="0.3">
      <c r="A352" s="61" t="s">
        <v>427</v>
      </c>
      <c r="B352" s="25" t="s">
        <v>428</v>
      </c>
      <c r="C352" s="62">
        <v>85730</v>
      </c>
      <c r="D352" s="78">
        <f t="shared" si="11"/>
        <v>8.3058750000000003</v>
      </c>
      <c r="E352" s="62" t="s">
        <v>22</v>
      </c>
      <c r="F352" s="130" t="s">
        <v>68</v>
      </c>
      <c r="G352" s="131"/>
      <c r="I352" s="70">
        <v>8.0250000000000004</v>
      </c>
    </row>
    <row r="353" spans="1:9" ht="15.75" thickBot="1" x14ac:dyDescent="0.3">
      <c r="A353" s="61" t="s">
        <v>429</v>
      </c>
      <c r="B353" s="25" t="s">
        <v>430</v>
      </c>
      <c r="C353" s="62">
        <v>86800</v>
      </c>
      <c r="D353" s="78">
        <f t="shared" si="11"/>
        <v>20.4324525</v>
      </c>
      <c r="E353" s="62" t="s">
        <v>16</v>
      </c>
      <c r="F353" s="130" t="s">
        <v>68</v>
      </c>
      <c r="G353" s="131"/>
      <c r="I353" s="70">
        <v>19.741500000000002</v>
      </c>
    </row>
    <row r="354" spans="1:9" ht="15.75" thickBot="1" x14ac:dyDescent="0.3">
      <c r="A354" s="61" t="s">
        <v>431</v>
      </c>
      <c r="B354" s="25" t="s">
        <v>432</v>
      </c>
      <c r="C354" s="62">
        <v>82533</v>
      </c>
      <c r="D354" s="78">
        <f t="shared" si="11"/>
        <v>13.289399999999999</v>
      </c>
      <c r="E354" s="62" t="s">
        <v>16</v>
      </c>
      <c r="F354" s="130" t="s">
        <v>68</v>
      </c>
      <c r="G354" s="131"/>
      <c r="I354" s="70">
        <v>12.84</v>
      </c>
    </row>
    <row r="355" spans="1:9" ht="15.75" thickBot="1" x14ac:dyDescent="0.3">
      <c r="A355" s="61" t="s">
        <v>433</v>
      </c>
      <c r="B355" s="25" t="s">
        <v>434</v>
      </c>
      <c r="C355" s="62">
        <v>84450</v>
      </c>
      <c r="D355" s="78">
        <f t="shared" si="11"/>
        <v>7.8961185</v>
      </c>
      <c r="E355" s="62" t="s">
        <v>16</v>
      </c>
      <c r="F355" s="130" t="s">
        <v>68</v>
      </c>
      <c r="G355" s="131"/>
      <c r="I355" s="70">
        <v>7.6291000000000002</v>
      </c>
    </row>
    <row r="356" spans="1:9" ht="15.75" thickBot="1" x14ac:dyDescent="0.3">
      <c r="A356" s="61" t="s">
        <v>435</v>
      </c>
      <c r="B356" s="25" t="s">
        <v>436</v>
      </c>
      <c r="C356" s="62">
        <v>87661</v>
      </c>
      <c r="D356" s="78">
        <f t="shared" si="11"/>
        <v>42.415334999999999</v>
      </c>
      <c r="E356" s="62" t="s">
        <v>16</v>
      </c>
      <c r="F356" s="130" t="s">
        <v>68</v>
      </c>
      <c r="G356" s="131"/>
      <c r="I356" s="70">
        <v>40.981000000000002</v>
      </c>
    </row>
    <row r="357" spans="1:9" ht="15.75" thickBot="1" x14ac:dyDescent="0.3">
      <c r="A357" s="61" t="s">
        <v>437</v>
      </c>
      <c r="B357" s="25" t="s">
        <v>438</v>
      </c>
      <c r="C357" s="26">
        <v>84484</v>
      </c>
      <c r="D357" s="78">
        <f t="shared" si="11"/>
        <v>10.930531499999999</v>
      </c>
      <c r="E357" s="62" t="s">
        <v>16</v>
      </c>
      <c r="F357" s="130" t="s">
        <v>68</v>
      </c>
      <c r="G357" s="131"/>
      <c r="I357" s="70">
        <v>10.5609</v>
      </c>
    </row>
    <row r="358" spans="1:9" ht="15.75" thickBot="1" x14ac:dyDescent="0.3">
      <c r="A358" s="61" t="s">
        <v>439</v>
      </c>
      <c r="B358" s="25" t="s">
        <v>440</v>
      </c>
      <c r="C358" s="62">
        <v>88360</v>
      </c>
      <c r="D358" s="78">
        <f t="shared" si="11"/>
        <v>92.305957499999991</v>
      </c>
      <c r="E358" s="62" t="s">
        <v>16</v>
      </c>
      <c r="F358" s="130" t="s">
        <v>68</v>
      </c>
      <c r="G358" s="131"/>
      <c r="I358" s="70">
        <v>89.1845</v>
      </c>
    </row>
    <row r="359" spans="1:9" ht="30.75" thickBot="1" x14ac:dyDescent="0.3">
      <c r="A359" s="61" t="s">
        <v>441</v>
      </c>
      <c r="B359" s="25" t="s">
        <v>442</v>
      </c>
      <c r="C359" s="62">
        <v>81003</v>
      </c>
      <c r="D359" s="78">
        <f t="shared" si="11"/>
        <v>3.4330949999999998</v>
      </c>
      <c r="E359" s="62" t="s">
        <v>22</v>
      </c>
      <c r="F359" s="130" t="s">
        <v>68</v>
      </c>
      <c r="G359" s="131"/>
      <c r="I359" s="70">
        <v>3.3170000000000002</v>
      </c>
    </row>
    <row r="360" spans="1:9" ht="15.75" thickBot="1" x14ac:dyDescent="0.3">
      <c r="A360" s="61" t="s">
        <v>443</v>
      </c>
      <c r="B360" s="25" t="s">
        <v>444</v>
      </c>
      <c r="C360" s="62">
        <v>81001</v>
      </c>
      <c r="D360" s="78">
        <f t="shared" si="11"/>
        <v>3.3223499999999997</v>
      </c>
      <c r="E360" s="62" t="s">
        <v>22</v>
      </c>
      <c r="F360" s="130" t="s">
        <v>68</v>
      </c>
      <c r="G360" s="131"/>
      <c r="I360" s="70">
        <v>3.21</v>
      </c>
    </row>
    <row r="361" spans="1:9" ht="15.75" thickBot="1" x14ac:dyDescent="0.3">
      <c r="A361" s="61" t="s">
        <v>445</v>
      </c>
      <c r="B361" s="25" t="s">
        <v>446</v>
      </c>
      <c r="C361" s="62">
        <v>87086</v>
      </c>
      <c r="D361" s="78">
        <f t="shared" si="11"/>
        <v>8.8596000000000004</v>
      </c>
      <c r="E361" s="62" t="s">
        <v>16</v>
      </c>
      <c r="F361" s="130" t="s">
        <v>68</v>
      </c>
      <c r="G361" s="131"/>
      <c r="I361" s="70">
        <v>8.56</v>
      </c>
    </row>
    <row r="362" spans="1:9" ht="15.75" thickBot="1" x14ac:dyDescent="0.3">
      <c r="A362" s="61" t="s">
        <v>447</v>
      </c>
      <c r="B362" s="25" t="s">
        <v>448</v>
      </c>
      <c r="C362" s="62">
        <v>82652</v>
      </c>
      <c r="D362" s="78">
        <f t="shared" si="11"/>
        <v>59.558661000000001</v>
      </c>
      <c r="E362" s="62" t="s">
        <v>16</v>
      </c>
      <c r="F362" s="130" t="s">
        <v>68</v>
      </c>
      <c r="G362" s="131"/>
      <c r="I362" s="70">
        <v>57.544600000000003</v>
      </c>
    </row>
    <row r="363" spans="1:9" ht="15.75" thickBot="1" x14ac:dyDescent="0.3">
      <c r="A363" s="61" t="s">
        <v>449</v>
      </c>
      <c r="B363" s="25" t="s">
        <v>450</v>
      </c>
      <c r="C363" s="62">
        <v>82607</v>
      </c>
      <c r="D363" s="78">
        <f t="shared" si="11"/>
        <v>14.396849999999999</v>
      </c>
      <c r="E363" s="62" t="s">
        <v>16</v>
      </c>
      <c r="F363" s="130" t="s">
        <v>68</v>
      </c>
      <c r="G363" s="131"/>
      <c r="I363" s="70">
        <v>13.91</v>
      </c>
    </row>
    <row r="364" spans="1:9" ht="15.75" thickBot="1" x14ac:dyDescent="0.3">
      <c r="A364" s="61" t="s">
        <v>451</v>
      </c>
      <c r="B364" s="25" t="s">
        <v>452</v>
      </c>
      <c r="C364" s="62">
        <v>82306</v>
      </c>
      <c r="D364" s="78">
        <f t="shared" si="11"/>
        <v>45.305779499999993</v>
      </c>
      <c r="E364" s="62" t="s">
        <v>16</v>
      </c>
      <c r="F364" s="130" t="s">
        <v>68</v>
      </c>
      <c r="G364" s="131"/>
      <c r="I364" s="70">
        <v>43.773699999999998</v>
      </c>
    </row>
    <row r="365" spans="1:9" ht="15.75" thickBot="1" x14ac:dyDescent="0.3">
      <c r="A365" s="61" t="s">
        <v>453</v>
      </c>
      <c r="B365" s="25" t="s">
        <v>454</v>
      </c>
      <c r="C365" s="62">
        <v>86021</v>
      </c>
      <c r="D365" s="78">
        <f t="shared" si="11"/>
        <v>5.5372500000000002</v>
      </c>
      <c r="E365" s="62" t="s">
        <v>16</v>
      </c>
      <c r="F365" s="130" t="s">
        <v>68</v>
      </c>
      <c r="G365" s="131"/>
      <c r="I365" s="70">
        <v>5.3500000000000005</v>
      </c>
    </row>
    <row r="366" spans="1:9" x14ac:dyDescent="0.25">
      <c r="C366"/>
      <c r="D366" s="32"/>
      <c r="E366" s="9"/>
      <c r="F366" s="153"/>
      <c r="G366" s="64"/>
    </row>
    <row r="367" spans="1:9" ht="15.75" thickBot="1" x14ac:dyDescent="0.3">
      <c r="F367" s="154"/>
      <c r="G367" s="64"/>
      <c r="I367" s="89"/>
    </row>
    <row r="368" spans="1:9" ht="15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455</v>
      </c>
      <c r="B369" s="87"/>
      <c r="C369" s="18"/>
      <c r="D369" s="18"/>
      <c r="E369" s="18"/>
      <c r="F369" s="18"/>
      <c r="G369" s="113"/>
    </row>
    <row r="370" spans="1:9" ht="15.75" thickBot="1" x14ac:dyDescent="0.3">
      <c r="A370" s="61" t="s">
        <v>456</v>
      </c>
      <c r="B370" s="25" t="s">
        <v>457</v>
      </c>
      <c r="C370" s="62">
        <v>76700</v>
      </c>
      <c r="D370" s="78">
        <f t="shared" ref="D370:D429" si="12">$I370*1.035</f>
        <v>63.678375000000003</v>
      </c>
      <c r="E370" s="62" t="s">
        <v>22</v>
      </c>
      <c r="F370" s="130" t="s">
        <v>68</v>
      </c>
      <c r="G370" s="131"/>
      <c r="I370" s="63">
        <v>61.525000000000006</v>
      </c>
    </row>
    <row r="371" spans="1:9" ht="15.75" thickBot="1" x14ac:dyDescent="0.3">
      <c r="A371" s="61" t="s">
        <v>459</v>
      </c>
      <c r="B371" s="25" t="s">
        <v>460</v>
      </c>
      <c r="C371" s="62">
        <v>76705</v>
      </c>
      <c r="D371" s="78">
        <f t="shared" si="12"/>
        <v>41.529374999999995</v>
      </c>
      <c r="E371" s="62" t="s">
        <v>16</v>
      </c>
      <c r="F371" s="130" t="s">
        <v>68</v>
      </c>
      <c r="G371" s="131"/>
      <c r="I371" s="63">
        <v>40.125</v>
      </c>
    </row>
    <row r="372" spans="1:9" ht="45.75" thickBot="1" x14ac:dyDescent="0.3">
      <c r="A372" s="61" t="s">
        <v>461</v>
      </c>
      <c r="B372" s="65" t="s">
        <v>462</v>
      </c>
      <c r="C372" s="25">
        <v>76805</v>
      </c>
      <c r="D372" s="78">
        <f t="shared" si="12"/>
        <v>51.501599999999996</v>
      </c>
      <c r="E372" s="62" t="s">
        <v>22</v>
      </c>
      <c r="F372" s="130" t="s">
        <v>68</v>
      </c>
      <c r="G372" s="131"/>
      <c r="I372" s="63">
        <v>49.76</v>
      </c>
    </row>
    <row r="373" spans="1:9" ht="15.75" thickBot="1" x14ac:dyDescent="0.3">
      <c r="A373" s="61" t="s">
        <v>464</v>
      </c>
      <c r="B373" s="25" t="s">
        <v>465</v>
      </c>
      <c r="C373" s="62">
        <v>74018</v>
      </c>
      <c r="D373" s="78">
        <f t="shared" si="12"/>
        <v>15.249586499999999</v>
      </c>
      <c r="E373" s="62" t="s">
        <v>16</v>
      </c>
      <c r="F373" s="130" t="s">
        <v>68</v>
      </c>
      <c r="G373" s="131"/>
      <c r="I373" s="63">
        <v>14.7339</v>
      </c>
    </row>
    <row r="374" spans="1:9" ht="15.75" thickBot="1" x14ac:dyDescent="0.3">
      <c r="A374" s="61" t="s">
        <v>466</v>
      </c>
      <c r="B374" s="25" t="s">
        <v>467</v>
      </c>
      <c r="C374" s="62">
        <v>74021</v>
      </c>
      <c r="D374" s="78">
        <f t="shared" si="12"/>
        <v>21.229816500000002</v>
      </c>
      <c r="E374" s="62" t="s">
        <v>16</v>
      </c>
      <c r="F374" s="130" t="s">
        <v>68</v>
      </c>
      <c r="G374" s="131"/>
      <c r="I374" s="63">
        <v>20.511900000000004</v>
      </c>
    </row>
    <row r="375" spans="1:9" ht="15.75" thickBot="1" x14ac:dyDescent="0.3">
      <c r="A375" s="61" t="s">
        <v>468</v>
      </c>
      <c r="B375" s="25" t="s">
        <v>469</v>
      </c>
      <c r="C375" s="62">
        <v>73610</v>
      </c>
      <c r="D375" s="78">
        <f t="shared" si="12"/>
        <v>20.742538499999998</v>
      </c>
      <c r="E375" s="62" t="s">
        <v>16</v>
      </c>
      <c r="F375" s="130" t="s">
        <v>68</v>
      </c>
      <c r="G375" s="131"/>
      <c r="I375" s="63">
        <v>20.0411</v>
      </c>
    </row>
    <row r="376" spans="1:9" ht="15.75" thickBot="1" x14ac:dyDescent="0.3">
      <c r="A376" s="61" t="s">
        <v>470</v>
      </c>
      <c r="B376" s="25" t="s">
        <v>471</v>
      </c>
      <c r="C376" s="62">
        <v>77080</v>
      </c>
      <c r="D376" s="78">
        <f t="shared" si="12"/>
        <v>57.520952999999999</v>
      </c>
      <c r="E376" s="62" t="s">
        <v>16</v>
      </c>
      <c r="F376" s="130" t="s">
        <v>68</v>
      </c>
      <c r="G376" s="131"/>
      <c r="I376" s="63">
        <v>55.575800000000001</v>
      </c>
    </row>
    <row r="377" spans="1:9" ht="15.75" thickBot="1" x14ac:dyDescent="0.3">
      <c r="A377" s="61" t="s">
        <v>472</v>
      </c>
      <c r="B377" s="25" t="s">
        <v>473</v>
      </c>
      <c r="C377" s="62">
        <v>77073</v>
      </c>
      <c r="D377" s="78">
        <f t="shared" si="12"/>
        <v>23.190003000000001</v>
      </c>
      <c r="E377" s="62" t="s">
        <v>16</v>
      </c>
      <c r="F377" s="130" t="s">
        <v>68</v>
      </c>
      <c r="G377" s="131"/>
      <c r="I377" s="63">
        <v>22.405800000000003</v>
      </c>
    </row>
    <row r="378" spans="1:9" ht="15.75" thickBot="1" x14ac:dyDescent="0.3">
      <c r="A378" s="61" t="s">
        <v>474</v>
      </c>
      <c r="B378" s="25" t="s">
        <v>475</v>
      </c>
      <c r="C378" s="62">
        <v>78306</v>
      </c>
      <c r="D378" s="78">
        <f t="shared" si="12"/>
        <v>68.108175000000003</v>
      </c>
      <c r="E378" s="62" t="s">
        <v>16</v>
      </c>
      <c r="F378" s="130" t="s">
        <v>68</v>
      </c>
      <c r="G378" s="131"/>
      <c r="I378" s="63">
        <v>65.805000000000007</v>
      </c>
    </row>
    <row r="379" spans="1:9" ht="15.75" thickBot="1" x14ac:dyDescent="0.3">
      <c r="A379" s="61" t="s">
        <v>476</v>
      </c>
      <c r="B379" s="25" t="s">
        <v>477</v>
      </c>
      <c r="C379" s="62">
        <v>77063</v>
      </c>
      <c r="D379" s="78">
        <f t="shared" si="12"/>
        <v>22.204372500000002</v>
      </c>
      <c r="E379" s="62" t="s">
        <v>16</v>
      </c>
      <c r="F379" s="130" t="s">
        <v>68</v>
      </c>
      <c r="G379" s="131"/>
      <c r="I379" s="63">
        <v>21.453500000000002</v>
      </c>
    </row>
    <row r="380" spans="1:9" ht="15.75" thickBot="1" x14ac:dyDescent="0.3">
      <c r="A380" s="61" t="s">
        <v>478</v>
      </c>
      <c r="B380" s="25" t="s">
        <v>479</v>
      </c>
      <c r="C380" s="62">
        <v>76641</v>
      </c>
      <c r="D380" s="78">
        <f t="shared" si="12"/>
        <v>59.171053499999999</v>
      </c>
      <c r="E380" s="62" t="s">
        <v>16</v>
      </c>
      <c r="F380" s="130" t="s">
        <v>68</v>
      </c>
      <c r="G380" s="131"/>
      <c r="I380" s="63">
        <v>57.170100000000005</v>
      </c>
    </row>
    <row r="381" spans="1:9" ht="15.75" thickBot="1" x14ac:dyDescent="0.3">
      <c r="A381" s="61" t="s">
        <v>480</v>
      </c>
      <c r="B381" s="25" t="s">
        <v>481</v>
      </c>
      <c r="C381" s="62">
        <v>76642</v>
      </c>
      <c r="D381" s="78">
        <f t="shared" si="12"/>
        <v>45.339002999999991</v>
      </c>
      <c r="E381" s="62" t="s">
        <v>16</v>
      </c>
      <c r="F381" s="130" t="s">
        <v>68</v>
      </c>
      <c r="G381" s="131"/>
      <c r="I381" s="63">
        <v>43.805799999999998</v>
      </c>
    </row>
    <row r="382" spans="1:9" ht="15.75" thickBot="1" x14ac:dyDescent="0.3">
      <c r="A382" s="61" t="s">
        <v>482</v>
      </c>
      <c r="B382" s="25" t="s">
        <v>483</v>
      </c>
      <c r="C382" s="62">
        <v>71120</v>
      </c>
      <c r="D382" s="78">
        <f t="shared" si="12"/>
        <v>12.735675000000001</v>
      </c>
      <c r="E382" s="62" t="s">
        <v>16</v>
      </c>
      <c r="F382" s="130" t="s">
        <v>68</v>
      </c>
      <c r="G382" s="131"/>
      <c r="I382" s="63">
        <v>12.305000000000001</v>
      </c>
    </row>
    <row r="383" spans="1:9" ht="15.75" thickBot="1" x14ac:dyDescent="0.3">
      <c r="A383" s="61" t="s">
        <v>484</v>
      </c>
      <c r="B383" s="25" t="s">
        <v>485</v>
      </c>
      <c r="C383" s="62">
        <v>76604</v>
      </c>
      <c r="D383" s="78">
        <f t="shared" si="12"/>
        <v>51.961554</v>
      </c>
      <c r="E383" s="62" t="s">
        <v>16</v>
      </c>
      <c r="F383" s="130" t="s">
        <v>68</v>
      </c>
      <c r="G383" s="131"/>
      <c r="I383" s="63">
        <v>50.204400000000007</v>
      </c>
    </row>
    <row r="384" spans="1:9" ht="15.75" thickBot="1" x14ac:dyDescent="0.3">
      <c r="A384" s="61" t="s">
        <v>486</v>
      </c>
      <c r="B384" s="25" t="s">
        <v>487</v>
      </c>
      <c r="C384" s="62">
        <v>71045</v>
      </c>
      <c r="D384" s="78">
        <f t="shared" si="12"/>
        <v>8.9814194999999994</v>
      </c>
      <c r="E384" s="62" t="s">
        <v>16</v>
      </c>
      <c r="F384" s="130" t="s">
        <v>68</v>
      </c>
      <c r="G384" s="131"/>
      <c r="I384" s="63">
        <v>8.6776999999999997</v>
      </c>
    </row>
    <row r="385" spans="1:9" ht="15.75" thickBot="1" x14ac:dyDescent="0.3">
      <c r="A385" s="61" t="s">
        <v>488</v>
      </c>
      <c r="B385" s="25" t="s">
        <v>489</v>
      </c>
      <c r="C385" s="62">
        <v>71046</v>
      </c>
      <c r="D385" s="78">
        <f t="shared" si="12"/>
        <v>16.445632499999999</v>
      </c>
      <c r="E385" s="62" t="s">
        <v>16</v>
      </c>
      <c r="F385" s="130" t="s">
        <v>68</v>
      </c>
      <c r="G385" s="131"/>
      <c r="I385" s="63">
        <v>15.8895</v>
      </c>
    </row>
    <row r="386" spans="1:9" ht="15.75" thickBot="1" x14ac:dyDescent="0.3">
      <c r="A386" s="61" t="s">
        <v>490</v>
      </c>
      <c r="B386" s="25" t="s">
        <v>491</v>
      </c>
      <c r="C386" s="62">
        <v>73000</v>
      </c>
      <c r="D386" s="78">
        <f t="shared" si="12"/>
        <v>12.735675000000001</v>
      </c>
      <c r="E386" s="62" t="s">
        <v>16</v>
      </c>
      <c r="F386" s="130" t="s">
        <v>68</v>
      </c>
      <c r="G386" s="131"/>
      <c r="I386" s="63">
        <v>12.305000000000001</v>
      </c>
    </row>
    <row r="387" spans="1:9" ht="15.75" thickBot="1" x14ac:dyDescent="0.3">
      <c r="A387" s="61" t="s">
        <v>492</v>
      </c>
      <c r="B387" s="25" t="s">
        <v>493</v>
      </c>
      <c r="C387" s="62">
        <v>74177</v>
      </c>
      <c r="D387" s="78">
        <f t="shared" si="12"/>
        <v>213.4388385</v>
      </c>
      <c r="E387" s="62" t="s">
        <v>22</v>
      </c>
      <c r="F387" s="130" t="s">
        <v>68</v>
      </c>
      <c r="G387" s="131"/>
      <c r="I387" s="63">
        <v>206.22110000000001</v>
      </c>
    </row>
    <row r="388" spans="1:9" ht="15.75" thickBot="1" x14ac:dyDescent="0.3">
      <c r="A388" s="61" t="s">
        <v>494</v>
      </c>
      <c r="B388" s="25" t="s">
        <v>495</v>
      </c>
      <c r="C388" s="62">
        <v>74176</v>
      </c>
      <c r="D388" s="78">
        <f t="shared" si="12"/>
        <v>111.92997149999998</v>
      </c>
      <c r="E388" s="62" t="s">
        <v>16</v>
      </c>
      <c r="F388" s="130" t="s">
        <v>68</v>
      </c>
      <c r="G388" s="131"/>
      <c r="I388" s="63">
        <v>108.14489999999999</v>
      </c>
    </row>
    <row r="389" spans="1:9" ht="15.75" thickBot="1" x14ac:dyDescent="0.3">
      <c r="A389" s="61" t="s">
        <v>496</v>
      </c>
      <c r="B389" s="25" t="s">
        <v>497</v>
      </c>
      <c r="C389" s="62">
        <v>74160</v>
      </c>
      <c r="D389" s="78">
        <f t="shared" si="12"/>
        <v>99.670500000000004</v>
      </c>
      <c r="E389" s="62" t="s">
        <v>16</v>
      </c>
      <c r="F389" s="130" t="s">
        <v>68</v>
      </c>
      <c r="G389" s="131"/>
      <c r="I389" s="63">
        <v>96.300000000000011</v>
      </c>
    </row>
    <row r="390" spans="1:9" ht="15.75" thickBot="1" x14ac:dyDescent="0.3">
      <c r="A390" s="61" t="s">
        <v>498</v>
      </c>
      <c r="B390" s="25" t="s">
        <v>499</v>
      </c>
      <c r="C390" s="62">
        <v>71275</v>
      </c>
      <c r="D390" s="78">
        <f t="shared" si="12"/>
        <v>240.09516000000002</v>
      </c>
      <c r="E390" s="62" t="s">
        <v>16</v>
      </c>
      <c r="F390" s="130" t="s">
        <v>68</v>
      </c>
      <c r="G390" s="131"/>
      <c r="I390" s="63">
        <v>231.97600000000003</v>
      </c>
    </row>
    <row r="391" spans="1:9" ht="15.75" thickBot="1" x14ac:dyDescent="0.3">
      <c r="A391" s="61" t="s">
        <v>500</v>
      </c>
      <c r="B391" s="25" t="s">
        <v>501</v>
      </c>
      <c r="C391" s="62">
        <v>70450</v>
      </c>
      <c r="D391" s="78">
        <f t="shared" si="12"/>
        <v>85.827375000000004</v>
      </c>
      <c r="E391" s="62" t="s">
        <v>22</v>
      </c>
      <c r="F391" s="130" t="s">
        <v>68</v>
      </c>
      <c r="G391" s="131"/>
      <c r="I391" s="63">
        <v>82.925000000000011</v>
      </c>
    </row>
    <row r="392" spans="1:9" ht="15.75" thickBot="1" x14ac:dyDescent="0.3">
      <c r="A392" s="61" t="s">
        <v>502</v>
      </c>
      <c r="B392" s="25" t="s">
        <v>503</v>
      </c>
      <c r="C392" s="62">
        <v>73700</v>
      </c>
      <c r="D392" s="78">
        <f t="shared" si="12"/>
        <v>87.532848000000016</v>
      </c>
      <c r="E392" s="62" t="s">
        <v>16</v>
      </c>
      <c r="F392" s="130" t="s">
        <v>68</v>
      </c>
      <c r="G392" s="131"/>
      <c r="I392" s="63">
        <v>84.572800000000015</v>
      </c>
    </row>
    <row r="393" spans="1:9" ht="15.75" thickBot="1" x14ac:dyDescent="0.3">
      <c r="A393" s="61" t="s">
        <v>504</v>
      </c>
      <c r="B393" s="25" t="s">
        <v>505</v>
      </c>
      <c r="C393" s="62">
        <v>72131</v>
      </c>
      <c r="D393" s="78">
        <f t="shared" si="12"/>
        <v>97.566344999999984</v>
      </c>
      <c r="E393" s="62" t="s">
        <v>16</v>
      </c>
      <c r="F393" s="130" t="s">
        <v>68</v>
      </c>
      <c r="G393" s="131"/>
      <c r="I393" s="63">
        <v>94.266999999999996</v>
      </c>
    </row>
    <row r="394" spans="1:9" ht="15.75" thickBot="1" x14ac:dyDescent="0.3">
      <c r="A394" s="61" t="s">
        <v>506</v>
      </c>
      <c r="B394" s="25" t="s">
        <v>507</v>
      </c>
      <c r="C394" s="62">
        <v>70486</v>
      </c>
      <c r="D394" s="78">
        <f t="shared" si="12"/>
        <v>85.827375000000004</v>
      </c>
      <c r="E394" s="62" t="s">
        <v>16</v>
      </c>
      <c r="F394" s="130" t="s">
        <v>68</v>
      </c>
      <c r="G394" s="131"/>
      <c r="I394" s="63">
        <v>82.925000000000011</v>
      </c>
    </row>
    <row r="395" spans="1:9" ht="15.75" thickBot="1" x14ac:dyDescent="0.3">
      <c r="A395" s="61" t="s">
        <v>508</v>
      </c>
      <c r="B395" s="25" t="s">
        <v>509</v>
      </c>
      <c r="C395" s="62">
        <v>70491</v>
      </c>
      <c r="D395" s="78">
        <f t="shared" si="12"/>
        <v>91.364625000000004</v>
      </c>
      <c r="E395" s="62" t="s">
        <v>16</v>
      </c>
      <c r="F395" s="130" t="s">
        <v>68</v>
      </c>
      <c r="G395" s="131"/>
      <c r="I395" s="63">
        <v>88.275000000000006</v>
      </c>
    </row>
    <row r="396" spans="1:9" ht="15.75" thickBot="1" x14ac:dyDescent="0.3">
      <c r="A396" s="61" t="s">
        <v>510</v>
      </c>
      <c r="B396" s="25" t="s">
        <v>511</v>
      </c>
      <c r="C396" s="62">
        <v>72125</v>
      </c>
      <c r="D396" s="78">
        <f t="shared" si="12"/>
        <v>92.029094999999998</v>
      </c>
      <c r="E396" s="62" t="s">
        <v>16</v>
      </c>
      <c r="F396" s="130" t="s">
        <v>68</v>
      </c>
      <c r="G396" s="131"/>
      <c r="I396" s="63">
        <v>88.917000000000002</v>
      </c>
    </row>
    <row r="397" spans="1:9" ht="15.75" thickBot="1" x14ac:dyDescent="0.3">
      <c r="A397" s="61" t="s">
        <v>512</v>
      </c>
      <c r="B397" s="65" t="s">
        <v>513</v>
      </c>
      <c r="C397" s="25">
        <v>72193</v>
      </c>
      <c r="D397" s="78">
        <f t="shared" si="12"/>
        <v>95.799599999999998</v>
      </c>
      <c r="E397" s="62" t="s">
        <v>22</v>
      </c>
      <c r="F397" s="130" t="s">
        <v>68</v>
      </c>
      <c r="G397" s="131"/>
      <c r="I397" s="63">
        <v>92.56</v>
      </c>
    </row>
    <row r="398" spans="1:9" ht="15.75" thickBot="1" x14ac:dyDescent="0.3">
      <c r="A398" s="61" t="s">
        <v>514</v>
      </c>
      <c r="B398" s="25" t="s">
        <v>515</v>
      </c>
      <c r="C398" s="62">
        <v>71260</v>
      </c>
      <c r="D398" s="78">
        <f t="shared" si="12"/>
        <v>96.90187499999999</v>
      </c>
      <c r="E398" s="62" t="s">
        <v>16</v>
      </c>
      <c r="F398" s="130" t="s">
        <v>68</v>
      </c>
      <c r="G398" s="131"/>
      <c r="I398" s="63">
        <v>93.625</v>
      </c>
    </row>
    <row r="399" spans="1:9" ht="15.75" thickBot="1" x14ac:dyDescent="0.3">
      <c r="A399" s="61" t="s">
        <v>516</v>
      </c>
      <c r="B399" s="25" t="s">
        <v>517</v>
      </c>
      <c r="C399" s="62">
        <v>71250</v>
      </c>
      <c r="D399" s="78">
        <f t="shared" si="12"/>
        <v>92.029094999999998</v>
      </c>
      <c r="E399" s="62" t="s">
        <v>16</v>
      </c>
      <c r="F399" s="130" t="s">
        <v>68</v>
      </c>
      <c r="G399" s="131"/>
      <c r="I399" s="63">
        <v>88.917000000000002</v>
      </c>
    </row>
    <row r="400" spans="1:9" ht="15.75" thickBot="1" x14ac:dyDescent="0.3">
      <c r="A400" s="61" t="s">
        <v>518</v>
      </c>
      <c r="B400" s="25" t="s">
        <v>519</v>
      </c>
      <c r="C400" s="62">
        <v>77066</v>
      </c>
      <c r="D400" s="78">
        <f t="shared" si="12"/>
        <v>100.58968349999999</v>
      </c>
      <c r="E400" s="62" t="s">
        <v>22</v>
      </c>
      <c r="F400" s="130" t="s">
        <v>68</v>
      </c>
      <c r="G400" s="131"/>
      <c r="I400" s="63">
        <v>97.188100000000006</v>
      </c>
    </row>
    <row r="401" spans="1:9" ht="15.75" thickBot="1" x14ac:dyDescent="0.3">
      <c r="A401" s="61" t="s">
        <v>520</v>
      </c>
      <c r="B401" s="25" t="s">
        <v>521</v>
      </c>
      <c r="C401" s="62">
        <v>77065</v>
      </c>
      <c r="D401" s="78">
        <f t="shared" si="12"/>
        <v>78.64002450000001</v>
      </c>
      <c r="E401" s="62" t="s">
        <v>22</v>
      </c>
      <c r="F401" s="130" t="s">
        <v>68</v>
      </c>
      <c r="G401" s="131"/>
      <c r="I401" s="63">
        <v>75.980700000000013</v>
      </c>
    </row>
    <row r="402" spans="1:9" ht="15.75" thickBot="1" x14ac:dyDescent="0.3">
      <c r="A402" s="61" t="s">
        <v>522</v>
      </c>
      <c r="B402" s="25" t="s">
        <v>523</v>
      </c>
      <c r="C402" s="62">
        <v>73080</v>
      </c>
      <c r="D402" s="78">
        <f t="shared" si="12"/>
        <v>12.735675000000001</v>
      </c>
      <c r="E402" s="62" t="s">
        <v>16</v>
      </c>
      <c r="F402" s="130" t="s">
        <v>68</v>
      </c>
      <c r="G402" s="131"/>
      <c r="I402" s="63">
        <v>12.305000000000001</v>
      </c>
    </row>
    <row r="403" spans="1:9" ht="15.75" thickBot="1" x14ac:dyDescent="0.3">
      <c r="A403" s="61" t="s">
        <v>524</v>
      </c>
      <c r="B403" s="25" t="s">
        <v>525</v>
      </c>
      <c r="C403" s="62">
        <v>74220</v>
      </c>
      <c r="D403" s="78">
        <f t="shared" si="12"/>
        <v>24.917625000000001</v>
      </c>
      <c r="E403" s="62" t="s">
        <v>16</v>
      </c>
      <c r="F403" s="130" t="s">
        <v>68</v>
      </c>
      <c r="G403" s="131"/>
      <c r="I403" s="63">
        <v>24.075000000000003</v>
      </c>
    </row>
    <row r="404" spans="1:9" ht="15.75" thickBot="1" x14ac:dyDescent="0.3">
      <c r="A404" s="61" t="s">
        <v>526</v>
      </c>
      <c r="B404" s="25" t="s">
        <v>527</v>
      </c>
      <c r="C404" s="62">
        <v>73552</v>
      </c>
      <c r="D404" s="78">
        <f t="shared" si="12"/>
        <v>18.882022499999998</v>
      </c>
      <c r="E404" s="62" t="s">
        <v>16</v>
      </c>
      <c r="F404" s="130" t="s">
        <v>68</v>
      </c>
      <c r="G404" s="131"/>
      <c r="I404" s="63">
        <v>18.243500000000001</v>
      </c>
    </row>
    <row r="405" spans="1:9" ht="15.75" thickBot="1" x14ac:dyDescent="0.3">
      <c r="A405" s="61" t="s">
        <v>528</v>
      </c>
      <c r="B405" s="25" t="s">
        <v>529</v>
      </c>
      <c r="C405" s="62">
        <v>73140</v>
      </c>
      <c r="D405" s="78">
        <f t="shared" si="12"/>
        <v>9.9670500000000004</v>
      </c>
      <c r="E405" s="62" t="s">
        <v>16</v>
      </c>
      <c r="F405" s="130" t="s">
        <v>68</v>
      </c>
      <c r="G405" s="131"/>
      <c r="I405" s="63">
        <v>9.6300000000000008</v>
      </c>
    </row>
    <row r="406" spans="1:9" ht="15.75" thickBot="1" x14ac:dyDescent="0.3">
      <c r="A406" s="61" t="s">
        <v>530</v>
      </c>
      <c r="B406" s="25" t="s">
        <v>531</v>
      </c>
      <c r="C406" s="62">
        <v>73620</v>
      </c>
      <c r="D406" s="78">
        <f t="shared" si="12"/>
        <v>11.0745</v>
      </c>
      <c r="E406" s="62" t="s">
        <v>16</v>
      </c>
      <c r="F406" s="130" t="s">
        <v>68</v>
      </c>
      <c r="G406" s="131"/>
      <c r="I406" s="63">
        <v>10.700000000000001</v>
      </c>
    </row>
    <row r="407" spans="1:9" ht="15.75" thickBot="1" x14ac:dyDescent="0.3">
      <c r="A407" s="61" t="s">
        <v>532</v>
      </c>
      <c r="B407" s="25" t="s">
        <v>531</v>
      </c>
      <c r="C407" s="62">
        <v>73630</v>
      </c>
      <c r="D407" s="78">
        <f t="shared" si="12"/>
        <v>12.735675000000001</v>
      </c>
      <c r="E407" s="62" t="s">
        <v>16</v>
      </c>
      <c r="F407" s="130" t="s">
        <v>68</v>
      </c>
      <c r="G407" s="131"/>
      <c r="I407" s="63">
        <v>12.305000000000001</v>
      </c>
    </row>
    <row r="408" spans="1:9" ht="15.75" thickBot="1" x14ac:dyDescent="0.3">
      <c r="A408" s="61" t="s">
        <v>533</v>
      </c>
      <c r="B408" s="25" t="s">
        <v>534</v>
      </c>
      <c r="C408" s="62">
        <v>73090</v>
      </c>
      <c r="D408" s="78">
        <f t="shared" si="12"/>
        <v>12.735675000000001</v>
      </c>
      <c r="E408" s="62" t="s">
        <v>16</v>
      </c>
      <c r="F408" s="130" t="s">
        <v>68</v>
      </c>
      <c r="G408" s="131"/>
      <c r="I408" s="63">
        <v>12.305000000000001</v>
      </c>
    </row>
    <row r="409" spans="1:9" ht="15.75" thickBot="1" x14ac:dyDescent="0.3">
      <c r="A409" s="61" t="s">
        <v>535</v>
      </c>
      <c r="B409" s="25" t="s">
        <v>536</v>
      </c>
      <c r="C409" s="62">
        <v>78264</v>
      </c>
      <c r="D409" s="78">
        <f t="shared" si="12"/>
        <v>109.63755</v>
      </c>
      <c r="E409" s="62" t="s">
        <v>16</v>
      </c>
      <c r="F409" s="130" t="s">
        <v>68</v>
      </c>
      <c r="G409" s="131"/>
      <c r="I409" s="63">
        <v>105.93</v>
      </c>
    </row>
    <row r="410" spans="1:9" ht="15.75" thickBot="1" x14ac:dyDescent="0.3">
      <c r="A410" s="61" t="s">
        <v>537</v>
      </c>
      <c r="B410" s="25" t="s">
        <v>538</v>
      </c>
      <c r="C410" s="62">
        <v>73130</v>
      </c>
      <c r="D410" s="78">
        <f t="shared" si="12"/>
        <v>12.735675000000001</v>
      </c>
      <c r="E410" s="62" t="s">
        <v>16</v>
      </c>
      <c r="F410" s="130" t="s">
        <v>68</v>
      </c>
      <c r="G410" s="131"/>
      <c r="I410" s="63">
        <v>12.305000000000001</v>
      </c>
    </row>
    <row r="411" spans="1:9" ht="15.75" thickBot="1" x14ac:dyDescent="0.3">
      <c r="A411" s="61" t="s">
        <v>539</v>
      </c>
      <c r="B411" s="25" t="s">
        <v>540</v>
      </c>
      <c r="C411" s="62">
        <v>76536</v>
      </c>
      <c r="D411" s="78">
        <f t="shared" si="12"/>
        <v>56.457800999999996</v>
      </c>
      <c r="E411" s="62" t="s">
        <v>16</v>
      </c>
      <c r="F411" s="130" t="s">
        <v>68</v>
      </c>
      <c r="G411" s="131"/>
      <c r="I411" s="63">
        <v>54.5486</v>
      </c>
    </row>
    <row r="412" spans="1:9" ht="15.75" thickBot="1" x14ac:dyDescent="0.3">
      <c r="A412" s="61" t="s">
        <v>541</v>
      </c>
      <c r="B412" s="25" t="s">
        <v>542</v>
      </c>
      <c r="C412" s="62">
        <v>78226</v>
      </c>
      <c r="D412" s="78">
        <f t="shared" si="12"/>
        <v>237.51480149999998</v>
      </c>
      <c r="E412" s="62" t="s">
        <v>16</v>
      </c>
      <c r="F412" s="130" t="s">
        <v>68</v>
      </c>
      <c r="G412" s="131"/>
      <c r="I412" s="63">
        <v>229.4829</v>
      </c>
    </row>
    <row r="413" spans="1:9" ht="15.75" thickBot="1" x14ac:dyDescent="0.3">
      <c r="A413" s="61" t="s">
        <v>543</v>
      </c>
      <c r="B413" s="25" t="s">
        <v>544</v>
      </c>
      <c r="C413" s="62">
        <v>73502</v>
      </c>
      <c r="D413" s="78">
        <f t="shared" si="12"/>
        <v>24.762581999999998</v>
      </c>
      <c r="E413" s="62" t="s">
        <v>16</v>
      </c>
      <c r="F413" s="130" t="s">
        <v>68</v>
      </c>
      <c r="G413" s="131"/>
      <c r="I413" s="63">
        <v>23.9252</v>
      </c>
    </row>
    <row r="414" spans="1:9" ht="15.75" thickBot="1" x14ac:dyDescent="0.3">
      <c r="A414" s="61" t="s">
        <v>545</v>
      </c>
      <c r="B414" s="25" t="s">
        <v>546</v>
      </c>
      <c r="C414" s="62">
        <v>73521</v>
      </c>
      <c r="D414" s="78">
        <f t="shared" si="12"/>
        <v>23.0017365</v>
      </c>
      <c r="E414" s="62" t="s">
        <v>16</v>
      </c>
      <c r="F414" s="130" t="s">
        <v>68</v>
      </c>
      <c r="G414" s="131"/>
      <c r="I414" s="63">
        <v>22.2239</v>
      </c>
    </row>
    <row r="415" spans="1:9" ht="15.75" thickBot="1" x14ac:dyDescent="0.3">
      <c r="A415" s="61" t="s">
        <v>547</v>
      </c>
      <c r="B415" s="25" t="s">
        <v>548</v>
      </c>
      <c r="C415" s="62">
        <v>73523</v>
      </c>
      <c r="D415" s="78">
        <f t="shared" si="12"/>
        <v>33.323170499999996</v>
      </c>
      <c r="E415" s="62" t="s">
        <v>16</v>
      </c>
      <c r="F415" s="130" t="s">
        <v>68</v>
      </c>
      <c r="G415" s="131"/>
      <c r="I415" s="63">
        <v>32.196300000000001</v>
      </c>
    </row>
    <row r="416" spans="1:9" ht="15.75" thickBot="1" x14ac:dyDescent="0.3">
      <c r="A416" s="61" t="s">
        <v>549</v>
      </c>
      <c r="B416" s="25" t="s">
        <v>550</v>
      </c>
      <c r="C416" s="62">
        <v>73503</v>
      </c>
      <c r="D416" s="78">
        <f t="shared" si="12"/>
        <v>30.654216000000002</v>
      </c>
      <c r="E416" s="62" t="s">
        <v>16</v>
      </c>
      <c r="F416" s="130" t="s">
        <v>68</v>
      </c>
      <c r="G416" s="131"/>
      <c r="I416" s="63">
        <v>29.617600000000003</v>
      </c>
    </row>
    <row r="417" spans="1:9" ht="15.75" thickBot="1" x14ac:dyDescent="0.3">
      <c r="A417" s="61" t="s">
        <v>551</v>
      </c>
      <c r="B417" s="25" t="s">
        <v>552</v>
      </c>
      <c r="C417" s="62">
        <v>73060</v>
      </c>
      <c r="D417" s="78">
        <f t="shared" si="12"/>
        <v>12.735675000000001</v>
      </c>
      <c r="E417" s="62" t="s">
        <v>16</v>
      </c>
      <c r="F417" s="130" t="s">
        <v>68</v>
      </c>
      <c r="G417" s="131"/>
      <c r="I417" s="63">
        <v>12.305000000000001</v>
      </c>
    </row>
    <row r="418" spans="1:9" ht="15.75" thickBot="1" x14ac:dyDescent="0.3">
      <c r="A418" s="61" t="s">
        <v>553</v>
      </c>
      <c r="B418" s="25" t="s">
        <v>554</v>
      </c>
      <c r="C418" s="62">
        <v>76882</v>
      </c>
      <c r="D418" s="78">
        <f t="shared" si="12"/>
        <v>8.6934824999999982</v>
      </c>
      <c r="E418" s="62" t="s">
        <v>16</v>
      </c>
      <c r="F418" s="130" t="s">
        <v>68</v>
      </c>
      <c r="G418" s="131"/>
      <c r="I418" s="63">
        <v>8.3994999999999997</v>
      </c>
    </row>
    <row r="419" spans="1:9" ht="15.75" thickBot="1" x14ac:dyDescent="0.3">
      <c r="A419" s="61" t="s">
        <v>555</v>
      </c>
      <c r="B419" s="25" t="s">
        <v>556</v>
      </c>
      <c r="C419" s="62">
        <v>73560</v>
      </c>
      <c r="D419" s="78">
        <f t="shared" si="12"/>
        <v>18.272925000000001</v>
      </c>
      <c r="E419" s="62" t="s">
        <v>16</v>
      </c>
      <c r="F419" s="130" t="s">
        <v>68</v>
      </c>
      <c r="G419" s="131"/>
      <c r="I419" s="63">
        <v>17.655000000000001</v>
      </c>
    </row>
    <row r="420" spans="1:9" ht="15.75" thickBot="1" x14ac:dyDescent="0.3">
      <c r="A420" s="61" t="s">
        <v>557</v>
      </c>
      <c r="B420" s="25" t="s">
        <v>558</v>
      </c>
      <c r="C420" s="62">
        <v>73562</v>
      </c>
      <c r="D420" s="78">
        <f t="shared" si="12"/>
        <v>18.272925000000001</v>
      </c>
      <c r="E420" s="62" t="s">
        <v>16</v>
      </c>
      <c r="F420" s="130" t="s">
        <v>68</v>
      </c>
      <c r="G420" s="131"/>
      <c r="I420" s="63">
        <v>17.655000000000001</v>
      </c>
    </row>
    <row r="421" spans="1:9" ht="15.75" thickBot="1" x14ac:dyDescent="0.3">
      <c r="A421" s="61" t="s">
        <v>559</v>
      </c>
      <c r="B421" s="25" t="s">
        <v>560</v>
      </c>
      <c r="C421" s="62">
        <v>73564</v>
      </c>
      <c r="D421" s="78">
        <f t="shared" si="12"/>
        <v>24.829029000000002</v>
      </c>
      <c r="E421" s="62" t="s">
        <v>16</v>
      </c>
      <c r="F421" s="130" t="s">
        <v>68</v>
      </c>
      <c r="G421" s="131"/>
      <c r="I421" s="63">
        <v>23.989400000000003</v>
      </c>
    </row>
    <row r="422" spans="1:9" ht="15.75" thickBot="1" x14ac:dyDescent="0.3">
      <c r="A422" s="61" t="s">
        <v>561</v>
      </c>
      <c r="B422" s="25" t="s">
        <v>562</v>
      </c>
      <c r="C422" s="26">
        <v>73720</v>
      </c>
      <c r="D422" s="78">
        <f t="shared" si="12"/>
        <v>297.90405000000004</v>
      </c>
      <c r="E422" s="62" t="s">
        <v>16</v>
      </c>
      <c r="F422" s="130" t="s">
        <v>68</v>
      </c>
      <c r="G422" s="131"/>
      <c r="I422" s="63">
        <v>287.83000000000004</v>
      </c>
    </row>
    <row r="423" spans="1:9" ht="15.75" thickBot="1" x14ac:dyDescent="0.3">
      <c r="A423" s="61" t="s">
        <v>563</v>
      </c>
      <c r="B423" s="25" t="s">
        <v>564</v>
      </c>
      <c r="C423" s="62">
        <v>73590</v>
      </c>
      <c r="D423" s="78">
        <f t="shared" si="12"/>
        <v>18.272925000000001</v>
      </c>
      <c r="E423" s="62" t="s">
        <v>16</v>
      </c>
      <c r="F423" s="130" t="s">
        <v>68</v>
      </c>
      <c r="G423" s="131"/>
      <c r="I423" s="63">
        <v>17.655000000000001</v>
      </c>
    </row>
    <row r="424" spans="1:9" ht="15.75" thickBot="1" x14ac:dyDescent="0.3">
      <c r="A424" s="61" t="s">
        <v>565</v>
      </c>
      <c r="B424" s="25" t="s">
        <v>566</v>
      </c>
      <c r="C424" s="62">
        <v>72100</v>
      </c>
      <c r="D424" s="78">
        <f t="shared" si="12"/>
        <v>24.917625000000001</v>
      </c>
      <c r="E424" s="62" t="s">
        <v>16</v>
      </c>
      <c r="F424" s="130" t="s">
        <v>68</v>
      </c>
      <c r="G424" s="131"/>
      <c r="I424" s="63">
        <v>24.075000000000003</v>
      </c>
    </row>
    <row r="425" spans="1:9" ht="15.75" thickBot="1" x14ac:dyDescent="0.3">
      <c r="A425" s="61" t="s">
        <v>567</v>
      </c>
      <c r="B425" s="25" t="s">
        <v>568</v>
      </c>
      <c r="C425" s="62">
        <v>72110</v>
      </c>
      <c r="D425" s="78">
        <f t="shared" si="12"/>
        <v>24.917625000000001</v>
      </c>
      <c r="E425" s="62" t="s">
        <v>22</v>
      </c>
      <c r="F425" s="130" t="s">
        <v>68</v>
      </c>
      <c r="G425" s="131"/>
      <c r="I425" s="63">
        <v>24.075000000000003</v>
      </c>
    </row>
    <row r="426" spans="1:9" ht="15.75" thickBot="1" x14ac:dyDescent="0.3">
      <c r="A426" s="61" t="s">
        <v>569</v>
      </c>
      <c r="B426" s="25" t="s">
        <v>570</v>
      </c>
      <c r="C426" s="62" t="s">
        <v>571</v>
      </c>
      <c r="D426" s="78">
        <f t="shared" si="12"/>
        <v>21.318412499999997</v>
      </c>
      <c r="E426" s="66" t="s">
        <v>16</v>
      </c>
      <c r="F426" s="130" t="s">
        <v>68</v>
      </c>
      <c r="G426" s="131"/>
      <c r="I426" s="63">
        <v>20.5975</v>
      </c>
    </row>
    <row r="427" spans="1:9" ht="15.75" thickBot="1" x14ac:dyDescent="0.3">
      <c r="A427" s="61" t="s">
        <v>572</v>
      </c>
      <c r="B427" s="25" t="s">
        <v>573</v>
      </c>
      <c r="C427" s="62">
        <v>74183</v>
      </c>
      <c r="D427" s="78">
        <f t="shared" si="12"/>
        <v>523.00433699999996</v>
      </c>
      <c r="E427" s="62" t="s">
        <v>16</v>
      </c>
      <c r="F427" s="130" t="s">
        <v>68</v>
      </c>
      <c r="G427" s="131"/>
      <c r="I427" s="63">
        <v>505.31820000000005</v>
      </c>
    </row>
    <row r="428" spans="1:9" ht="15.75" thickBot="1" x14ac:dyDescent="0.3">
      <c r="A428" s="61" t="s">
        <v>574</v>
      </c>
      <c r="B428" s="25" t="s">
        <v>575</v>
      </c>
      <c r="C428" s="62">
        <v>70553</v>
      </c>
      <c r="D428" s="78">
        <f t="shared" si="12"/>
        <v>297.90405000000004</v>
      </c>
      <c r="E428" s="62" t="s">
        <v>22</v>
      </c>
      <c r="F428" s="130" t="s">
        <v>68</v>
      </c>
      <c r="G428" s="131"/>
      <c r="I428" s="63">
        <v>287.83000000000004</v>
      </c>
    </row>
    <row r="429" spans="1:9" ht="15.75" thickBot="1" x14ac:dyDescent="0.3">
      <c r="A429" s="61" t="s">
        <v>576</v>
      </c>
      <c r="B429" s="25" t="s">
        <v>577</v>
      </c>
      <c r="C429" s="62">
        <v>70551</v>
      </c>
      <c r="D429" s="78">
        <f t="shared" si="12"/>
        <v>297.90405000000004</v>
      </c>
      <c r="E429" s="62" t="s">
        <v>16</v>
      </c>
      <c r="F429" s="130" t="s">
        <v>68</v>
      </c>
      <c r="G429" s="131"/>
      <c r="I429" s="63">
        <v>287.83000000000004</v>
      </c>
    </row>
    <row r="430" spans="1:9" ht="15.75" thickBot="1" x14ac:dyDescent="0.3">
      <c r="A430" s="61" t="s">
        <v>578</v>
      </c>
      <c r="B430" s="25" t="s">
        <v>579</v>
      </c>
      <c r="C430" s="62" t="s">
        <v>580</v>
      </c>
      <c r="D430" s="70" t="s">
        <v>68</v>
      </c>
      <c r="E430" s="66" t="s">
        <v>16</v>
      </c>
      <c r="F430" s="130" t="s">
        <v>68</v>
      </c>
      <c r="G430" s="131"/>
      <c r="I430" s="70" t="s">
        <v>68</v>
      </c>
    </row>
    <row r="431" spans="1:9" ht="15.75" thickBot="1" x14ac:dyDescent="0.3">
      <c r="A431" s="61" t="s">
        <v>581</v>
      </c>
      <c r="B431" s="25" t="s">
        <v>582</v>
      </c>
      <c r="C431" s="62">
        <v>73721</v>
      </c>
      <c r="D431" s="78">
        <f t="shared" ref="D431:D459" si="13">$I431*1.035</f>
        <v>297.90405000000004</v>
      </c>
      <c r="E431" s="62" t="s">
        <v>22</v>
      </c>
      <c r="F431" s="130" t="s">
        <v>68</v>
      </c>
      <c r="G431" s="131"/>
      <c r="I431" s="63">
        <v>287.83000000000004</v>
      </c>
    </row>
    <row r="432" spans="1:9" ht="15.75" thickBot="1" x14ac:dyDescent="0.3">
      <c r="A432" s="61" t="s">
        <v>583</v>
      </c>
      <c r="B432" s="25" t="s">
        <v>584</v>
      </c>
      <c r="C432" s="62">
        <v>73223</v>
      </c>
      <c r="D432" s="78">
        <f t="shared" si="13"/>
        <v>523.19260350000002</v>
      </c>
      <c r="E432" s="62" t="s">
        <v>16</v>
      </c>
      <c r="F432" s="130" t="s">
        <v>68</v>
      </c>
      <c r="G432" s="131"/>
      <c r="I432" s="63">
        <v>505.50010000000003</v>
      </c>
    </row>
    <row r="433" spans="1:9" ht="15.75" thickBot="1" x14ac:dyDescent="0.3">
      <c r="A433" s="61" t="s">
        <v>585</v>
      </c>
      <c r="B433" s="25" t="s">
        <v>586</v>
      </c>
      <c r="C433" s="62">
        <v>73222</v>
      </c>
      <c r="D433" s="78">
        <f t="shared" si="13"/>
        <v>340.81773749999996</v>
      </c>
      <c r="E433" s="62" t="s">
        <v>16</v>
      </c>
      <c r="F433" s="130" t="s">
        <v>68</v>
      </c>
      <c r="G433" s="131"/>
      <c r="I433" s="63">
        <v>329.29250000000002</v>
      </c>
    </row>
    <row r="434" spans="1:9" ht="15.75" thickBot="1" x14ac:dyDescent="0.3">
      <c r="A434" s="61" t="s">
        <v>587</v>
      </c>
      <c r="B434" s="25" t="s">
        <v>588</v>
      </c>
      <c r="C434" s="62">
        <v>73221</v>
      </c>
      <c r="D434" s="78">
        <f t="shared" si="13"/>
        <v>297.90405000000004</v>
      </c>
      <c r="E434" s="62" t="s">
        <v>16</v>
      </c>
      <c r="F434" s="130" t="s">
        <v>68</v>
      </c>
      <c r="G434" s="131"/>
      <c r="I434" s="63">
        <v>287.83000000000004</v>
      </c>
    </row>
    <row r="435" spans="1:9" ht="15.75" thickBot="1" x14ac:dyDescent="0.3">
      <c r="A435" s="61" t="s">
        <v>589</v>
      </c>
      <c r="B435" s="25" t="s">
        <v>590</v>
      </c>
      <c r="C435" s="62">
        <v>72158</v>
      </c>
      <c r="D435" s="78">
        <f t="shared" si="13"/>
        <v>297.90405000000004</v>
      </c>
      <c r="E435" s="62" t="s">
        <v>16</v>
      </c>
      <c r="F435" s="130" t="s">
        <v>68</v>
      </c>
      <c r="G435" s="131"/>
      <c r="I435" s="63">
        <v>287.83000000000004</v>
      </c>
    </row>
    <row r="436" spans="1:9" ht="15.75" thickBot="1" x14ac:dyDescent="0.3">
      <c r="A436" s="61" t="s">
        <v>591</v>
      </c>
      <c r="B436" s="25" t="s">
        <v>592</v>
      </c>
      <c r="C436" s="62">
        <v>72148</v>
      </c>
      <c r="D436" s="78">
        <f t="shared" si="13"/>
        <v>207.31464</v>
      </c>
      <c r="E436" s="62" t="s">
        <v>22</v>
      </c>
      <c r="F436" s="130" t="s">
        <v>68</v>
      </c>
      <c r="G436" s="131"/>
      <c r="I436" s="63">
        <v>200.304</v>
      </c>
    </row>
    <row r="437" spans="1:9" ht="15.75" thickBot="1" x14ac:dyDescent="0.3">
      <c r="A437" s="61" t="s">
        <v>593</v>
      </c>
      <c r="B437" s="25" t="s">
        <v>594</v>
      </c>
      <c r="C437" s="62">
        <v>72141</v>
      </c>
      <c r="D437" s="78">
        <f t="shared" si="13"/>
        <v>297.90405000000004</v>
      </c>
      <c r="E437" s="62" t="s">
        <v>16</v>
      </c>
      <c r="F437" s="130" t="s">
        <v>68</v>
      </c>
      <c r="G437" s="131"/>
      <c r="I437" s="63">
        <v>287.83000000000004</v>
      </c>
    </row>
    <row r="438" spans="1:9" ht="15.75" thickBot="1" x14ac:dyDescent="0.3">
      <c r="A438" s="61" t="s">
        <v>595</v>
      </c>
      <c r="B438" s="25" t="s">
        <v>596</v>
      </c>
      <c r="C438" s="62">
        <v>72197</v>
      </c>
      <c r="D438" s="78">
        <f t="shared" si="13"/>
        <v>523.00433699999996</v>
      </c>
      <c r="E438" s="62" t="s">
        <v>16</v>
      </c>
      <c r="F438" s="130" t="s">
        <v>68</v>
      </c>
      <c r="G438" s="131"/>
      <c r="I438" s="63">
        <v>505.31820000000005</v>
      </c>
    </row>
    <row r="439" spans="1:9" ht="15.75" thickBot="1" x14ac:dyDescent="0.3">
      <c r="A439" s="61" t="s">
        <v>597</v>
      </c>
      <c r="B439" s="25" t="s">
        <v>598</v>
      </c>
      <c r="C439" s="62">
        <v>78452</v>
      </c>
      <c r="D439" s="78">
        <f t="shared" si="13"/>
        <v>308.24763300000001</v>
      </c>
      <c r="E439" s="62" t="s">
        <v>16</v>
      </c>
      <c r="F439" s="130" t="s">
        <v>68</v>
      </c>
      <c r="G439" s="131"/>
      <c r="I439" s="63">
        <v>297.82380000000001</v>
      </c>
    </row>
    <row r="440" spans="1:9" ht="15.75" thickBot="1" x14ac:dyDescent="0.3">
      <c r="A440" s="61" t="s">
        <v>599</v>
      </c>
      <c r="B440" s="25" t="s">
        <v>600</v>
      </c>
      <c r="C440" s="62">
        <v>72040</v>
      </c>
      <c r="D440" s="78">
        <f t="shared" si="13"/>
        <v>18.272925000000001</v>
      </c>
      <c r="E440" s="62" t="s">
        <v>16</v>
      </c>
      <c r="F440" s="130" t="s">
        <v>68</v>
      </c>
      <c r="G440" s="131"/>
      <c r="I440" s="63">
        <v>17.655000000000001</v>
      </c>
    </row>
    <row r="441" spans="1:9" ht="15.75" thickBot="1" x14ac:dyDescent="0.3">
      <c r="A441" s="61" t="s">
        <v>601</v>
      </c>
      <c r="B441" s="25" t="s">
        <v>602</v>
      </c>
      <c r="C441" s="62">
        <v>72050</v>
      </c>
      <c r="D441" s="78">
        <f t="shared" si="13"/>
        <v>29.347424999999998</v>
      </c>
      <c r="E441" s="62" t="s">
        <v>16</v>
      </c>
      <c r="F441" s="130" t="s">
        <v>68</v>
      </c>
      <c r="G441" s="131"/>
      <c r="I441" s="63">
        <v>28.355</v>
      </c>
    </row>
    <row r="442" spans="1:9" ht="15.75" thickBot="1" x14ac:dyDescent="0.3">
      <c r="A442" s="61" t="s">
        <v>603</v>
      </c>
      <c r="B442" s="25" t="s">
        <v>604</v>
      </c>
      <c r="C442" s="62">
        <v>72052</v>
      </c>
      <c r="D442" s="78">
        <f t="shared" si="13"/>
        <v>35.992124999999994</v>
      </c>
      <c r="E442" s="62" t="s">
        <v>16</v>
      </c>
      <c r="F442" s="130" t="s">
        <v>68</v>
      </c>
      <c r="G442" s="131"/>
      <c r="I442" s="63">
        <v>34.774999999999999</v>
      </c>
    </row>
    <row r="443" spans="1:9" ht="15.75" thickBot="1" x14ac:dyDescent="0.3">
      <c r="A443" s="61" t="s">
        <v>605</v>
      </c>
      <c r="B443" s="25" t="s">
        <v>606</v>
      </c>
      <c r="C443" s="62">
        <v>76856</v>
      </c>
      <c r="D443" s="78">
        <f t="shared" si="13"/>
        <v>51.496425000000002</v>
      </c>
      <c r="E443" s="62" t="s">
        <v>16</v>
      </c>
      <c r="F443" s="130" t="s">
        <v>68</v>
      </c>
      <c r="G443" s="131"/>
      <c r="I443" s="63">
        <v>49.755000000000003</v>
      </c>
    </row>
    <row r="444" spans="1:9" ht="15.75" thickBot="1" x14ac:dyDescent="0.3">
      <c r="A444" s="61" t="s">
        <v>607</v>
      </c>
      <c r="B444" s="25" t="s">
        <v>608</v>
      </c>
      <c r="C444" s="62">
        <v>76857</v>
      </c>
      <c r="D444" s="78">
        <f t="shared" si="13"/>
        <v>21.041550000000001</v>
      </c>
      <c r="E444" s="62" t="s">
        <v>16</v>
      </c>
      <c r="F444" s="130" t="s">
        <v>68</v>
      </c>
      <c r="G444" s="131"/>
      <c r="I444" s="63">
        <v>20.330000000000002</v>
      </c>
    </row>
    <row r="445" spans="1:9" ht="15.75" thickBot="1" x14ac:dyDescent="0.3">
      <c r="A445" s="61" t="s">
        <v>609</v>
      </c>
      <c r="B445" s="25" t="s">
        <v>610</v>
      </c>
      <c r="C445" s="62">
        <v>72170</v>
      </c>
      <c r="D445" s="78">
        <f t="shared" si="13"/>
        <v>11.0745</v>
      </c>
      <c r="E445" s="62" t="s">
        <v>16</v>
      </c>
      <c r="F445" s="130" t="s">
        <v>68</v>
      </c>
      <c r="G445" s="131"/>
      <c r="I445" s="63">
        <v>10.700000000000001</v>
      </c>
    </row>
    <row r="446" spans="1:9" ht="15.75" thickBot="1" x14ac:dyDescent="0.3">
      <c r="A446" s="61" t="s">
        <v>611</v>
      </c>
      <c r="B446" s="25" t="s">
        <v>612</v>
      </c>
      <c r="C446" s="62">
        <v>76770</v>
      </c>
      <c r="D446" s="78">
        <f t="shared" si="13"/>
        <v>54.265049999999995</v>
      </c>
      <c r="E446" s="62" t="s">
        <v>16</v>
      </c>
      <c r="F446" s="130" t="s">
        <v>68</v>
      </c>
      <c r="G446" s="131"/>
      <c r="I446" s="63">
        <v>52.43</v>
      </c>
    </row>
    <row r="447" spans="1:9" ht="15.75" thickBot="1" x14ac:dyDescent="0.3">
      <c r="A447" s="61" t="s">
        <v>613</v>
      </c>
      <c r="B447" s="25" t="s">
        <v>614</v>
      </c>
      <c r="C447" s="62">
        <v>71100</v>
      </c>
      <c r="D447" s="78">
        <f t="shared" si="13"/>
        <v>18.272925000000001</v>
      </c>
      <c r="E447" s="62" t="s">
        <v>16</v>
      </c>
      <c r="F447" s="130" t="s">
        <v>68</v>
      </c>
      <c r="G447" s="131"/>
      <c r="I447" s="63">
        <v>17.655000000000001</v>
      </c>
    </row>
    <row r="448" spans="1:9" ht="15.75" thickBot="1" x14ac:dyDescent="0.3">
      <c r="A448" s="61" t="s">
        <v>615</v>
      </c>
      <c r="B448" s="25" t="s">
        <v>616</v>
      </c>
      <c r="C448" s="62">
        <v>77067</v>
      </c>
      <c r="D448" s="78">
        <f t="shared" si="13"/>
        <v>83.080898999999988</v>
      </c>
      <c r="E448" s="62" t="s">
        <v>22</v>
      </c>
      <c r="F448" s="130" t="s">
        <v>68</v>
      </c>
      <c r="G448" s="131"/>
      <c r="I448" s="63">
        <v>80.2714</v>
      </c>
    </row>
    <row r="449" spans="1:9" ht="15.75" thickBot="1" x14ac:dyDescent="0.3">
      <c r="A449" s="61" t="s">
        <v>617</v>
      </c>
      <c r="B449" s="25" t="s">
        <v>618</v>
      </c>
      <c r="C449" s="62">
        <v>76870</v>
      </c>
      <c r="D449" s="78">
        <f t="shared" si="13"/>
        <v>48.727800000000002</v>
      </c>
      <c r="E449" s="62" t="s">
        <v>16</v>
      </c>
      <c r="F449" s="130" t="s">
        <v>68</v>
      </c>
      <c r="G449" s="131"/>
      <c r="I449" s="63">
        <v>47.080000000000005</v>
      </c>
    </row>
    <row r="450" spans="1:9" ht="15.75" thickBot="1" x14ac:dyDescent="0.3">
      <c r="A450" s="61" t="s">
        <v>619</v>
      </c>
      <c r="B450" s="25" t="s">
        <v>620</v>
      </c>
      <c r="C450" s="62">
        <v>73030</v>
      </c>
      <c r="D450" s="78">
        <f t="shared" si="13"/>
        <v>18.272925000000001</v>
      </c>
      <c r="E450" s="62" t="s">
        <v>16</v>
      </c>
      <c r="F450" s="130" t="s">
        <v>68</v>
      </c>
      <c r="G450" s="131"/>
      <c r="I450" s="63">
        <v>17.655000000000001</v>
      </c>
    </row>
    <row r="451" spans="1:9" ht="15.75" thickBot="1" x14ac:dyDescent="0.3">
      <c r="A451" s="61" t="s">
        <v>621</v>
      </c>
      <c r="B451" s="25" t="s">
        <v>622</v>
      </c>
      <c r="C451" s="62">
        <v>70220</v>
      </c>
      <c r="D451" s="78">
        <f t="shared" si="13"/>
        <v>24.917625000000001</v>
      </c>
      <c r="E451" s="62" t="s">
        <v>16</v>
      </c>
      <c r="F451" s="130" t="s">
        <v>68</v>
      </c>
      <c r="G451" s="131"/>
      <c r="I451" s="63">
        <v>24.075000000000003</v>
      </c>
    </row>
    <row r="452" spans="1:9" ht="15.75" thickBot="1" x14ac:dyDescent="0.3">
      <c r="A452" s="61" t="s">
        <v>623</v>
      </c>
      <c r="B452" s="25" t="s">
        <v>624</v>
      </c>
      <c r="C452" s="26">
        <v>76098</v>
      </c>
      <c r="D452" s="78">
        <f t="shared" si="13"/>
        <v>11.761118999999999</v>
      </c>
      <c r="E452" s="66" t="s">
        <v>16</v>
      </c>
      <c r="F452" s="130" t="s">
        <v>68</v>
      </c>
      <c r="G452" s="131"/>
      <c r="I452" s="63">
        <v>11.3634</v>
      </c>
    </row>
    <row r="453" spans="1:9" ht="15.75" thickBot="1" x14ac:dyDescent="0.3">
      <c r="A453" s="61" t="s">
        <v>625</v>
      </c>
      <c r="B453" s="25" t="s">
        <v>626</v>
      </c>
      <c r="C453" s="62">
        <v>74230</v>
      </c>
      <c r="D453" s="78">
        <f t="shared" si="13"/>
        <v>31.008599999999998</v>
      </c>
      <c r="E453" s="62" t="s">
        <v>16</v>
      </c>
      <c r="F453" s="130" t="s">
        <v>68</v>
      </c>
      <c r="G453" s="131"/>
      <c r="I453" s="63">
        <v>29.96</v>
      </c>
    </row>
    <row r="454" spans="1:9" ht="15.75" thickBot="1" x14ac:dyDescent="0.3">
      <c r="A454" s="61" t="s">
        <v>627</v>
      </c>
      <c r="B454" s="25" t="s">
        <v>628</v>
      </c>
      <c r="C454" s="26">
        <v>72070</v>
      </c>
      <c r="D454" s="78">
        <f t="shared" si="13"/>
        <v>22.359415500000004</v>
      </c>
      <c r="E454" s="62" t="s">
        <v>16</v>
      </c>
      <c r="F454" s="130" t="s">
        <v>68</v>
      </c>
      <c r="G454" s="131"/>
      <c r="I454" s="63">
        <v>21.603300000000004</v>
      </c>
    </row>
    <row r="455" spans="1:9" ht="15.75" thickBot="1" x14ac:dyDescent="0.3">
      <c r="A455" s="61" t="s">
        <v>629</v>
      </c>
      <c r="B455" s="25" t="s">
        <v>630</v>
      </c>
      <c r="C455" s="62">
        <v>72072</v>
      </c>
      <c r="D455" s="78">
        <f t="shared" si="13"/>
        <v>23.810175000000001</v>
      </c>
      <c r="E455" s="62" t="s">
        <v>16</v>
      </c>
      <c r="F455" s="130" t="s">
        <v>68</v>
      </c>
      <c r="G455" s="131"/>
      <c r="I455" s="63">
        <v>23.005000000000003</v>
      </c>
    </row>
    <row r="456" spans="1:9" ht="15.75" thickBot="1" x14ac:dyDescent="0.3">
      <c r="A456" s="61" t="s">
        <v>631</v>
      </c>
      <c r="B456" s="25" t="s">
        <v>632</v>
      </c>
      <c r="C456" s="62">
        <v>72074</v>
      </c>
      <c r="D456" s="78">
        <f t="shared" si="13"/>
        <v>23.810175000000001</v>
      </c>
      <c r="E456" s="62" t="s">
        <v>16</v>
      </c>
      <c r="F456" s="130" t="s">
        <v>68</v>
      </c>
      <c r="G456" s="131"/>
      <c r="I456" s="63">
        <v>23.005000000000003</v>
      </c>
    </row>
    <row r="457" spans="1:9" ht="15.75" thickBot="1" x14ac:dyDescent="0.3">
      <c r="A457" s="61" t="s">
        <v>633</v>
      </c>
      <c r="B457" s="25" t="s">
        <v>634</v>
      </c>
      <c r="C457" s="62">
        <v>76830</v>
      </c>
      <c r="D457" s="78">
        <f t="shared" si="13"/>
        <v>51.496425000000002</v>
      </c>
      <c r="E457" s="62" t="s">
        <v>22</v>
      </c>
      <c r="F457" s="130" t="s">
        <v>68</v>
      </c>
      <c r="G457" s="131"/>
      <c r="I457" s="63">
        <v>49.755000000000003</v>
      </c>
    </row>
    <row r="458" spans="1:9" ht="15.75" thickBot="1" x14ac:dyDescent="0.3">
      <c r="A458" s="61" t="s">
        <v>635</v>
      </c>
      <c r="B458" s="25" t="s">
        <v>636</v>
      </c>
      <c r="C458" s="62">
        <v>74246</v>
      </c>
      <c r="D458" s="78">
        <f t="shared" si="13"/>
        <v>44.298000000000002</v>
      </c>
      <c r="E458" s="62" t="s">
        <v>16</v>
      </c>
      <c r="F458" s="130" t="s">
        <v>68</v>
      </c>
      <c r="G458" s="131"/>
      <c r="I458" s="63">
        <v>42.800000000000004</v>
      </c>
    </row>
    <row r="459" spans="1:9" ht="15.75" thickBot="1" x14ac:dyDescent="0.3">
      <c r="A459" s="61" t="s">
        <v>637</v>
      </c>
      <c r="B459" s="25" t="s">
        <v>638</v>
      </c>
      <c r="C459" s="62">
        <v>73110</v>
      </c>
      <c r="D459" s="78">
        <f t="shared" si="13"/>
        <v>12.735675000000001</v>
      </c>
      <c r="E459" s="62" t="s">
        <v>16</v>
      </c>
      <c r="F459" s="130" t="s">
        <v>68</v>
      </c>
      <c r="G459" s="131"/>
      <c r="I459" s="63">
        <v>12.305000000000001</v>
      </c>
    </row>
    <row r="460" spans="1:9" x14ac:dyDescent="0.25">
      <c r="D460" s="42"/>
      <c r="E460" s="9"/>
      <c r="F460" s="153"/>
      <c r="G460" s="64"/>
    </row>
    <row r="461" spans="1:9" ht="15.75" thickBot="1" x14ac:dyDescent="0.3">
      <c r="E461" s="40"/>
      <c r="F461" s="154"/>
      <c r="G461" s="64"/>
    </row>
    <row r="462" spans="1:9" ht="15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12"/>
    </row>
    <row r="463" spans="1:9" ht="15.75" thickBot="1" x14ac:dyDescent="0.3">
      <c r="A463" s="60" t="s">
        <v>639</v>
      </c>
      <c r="B463" s="87"/>
      <c r="C463" s="18"/>
      <c r="D463" s="18"/>
      <c r="E463" s="17"/>
      <c r="F463" s="18"/>
      <c r="G463" s="113"/>
    </row>
    <row r="464" spans="1:9" ht="15.75" thickBot="1" x14ac:dyDescent="0.3">
      <c r="A464" s="61" t="s">
        <v>640</v>
      </c>
      <c r="B464" s="25" t="s">
        <v>641</v>
      </c>
      <c r="C464" s="62" t="s">
        <v>865</v>
      </c>
      <c r="D464" s="78" t="s">
        <v>1128</v>
      </c>
      <c r="E464" s="62" t="s">
        <v>16</v>
      </c>
      <c r="F464" s="130" t="s">
        <v>68</v>
      </c>
      <c r="G464" s="131"/>
    </row>
    <row r="465" spans="1:7" ht="15.75" thickBot="1" x14ac:dyDescent="0.3">
      <c r="A465" s="61" t="s">
        <v>642</v>
      </c>
      <c r="B465" s="25" t="s">
        <v>643</v>
      </c>
      <c r="C465" s="62" t="s">
        <v>865</v>
      </c>
      <c r="D465" s="78" t="s">
        <v>1128</v>
      </c>
      <c r="E465" s="66" t="s">
        <v>16</v>
      </c>
      <c r="F465" s="130" t="s">
        <v>68</v>
      </c>
      <c r="G465" s="131"/>
    </row>
    <row r="466" spans="1:7" ht="15.75" thickBot="1" x14ac:dyDescent="0.3">
      <c r="A466" s="61" t="s">
        <v>645</v>
      </c>
      <c r="B466" s="25" t="s">
        <v>646</v>
      </c>
      <c r="C466" s="62" t="s">
        <v>865</v>
      </c>
      <c r="D466" s="78" t="s">
        <v>1128</v>
      </c>
      <c r="E466" s="62" t="s">
        <v>16</v>
      </c>
      <c r="F466" s="130" t="s">
        <v>68</v>
      </c>
      <c r="G466" s="131"/>
    </row>
    <row r="467" spans="1:7" ht="15.75" thickBot="1" x14ac:dyDescent="0.3">
      <c r="A467" s="61" t="s">
        <v>647</v>
      </c>
      <c r="B467" s="25" t="s">
        <v>648</v>
      </c>
      <c r="C467" s="62" t="s">
        <v>865</v>
      </c>
      <c r="D467" s="78" t="s">
        <v>1128</v>
      </c>
      <c r="E467" s="62" t="s">
        <v>16</v>
      </c>
      <c r="F467" s="130" t="s">
        <v>68</v>
      </c>
      <c r="G467" s="131"/>
    </row>
    <row r="468" spans="1:7" ht="15.75" thickBot="1" x14ac:dyDescent="0.3">
      <c r="A468" s="61" t="s">
        <v>650</v>
      </c>
      <c r="B468" s="25" t="s">
        <v>651</v>
      </c>
      <c r="C468" s="62" t="s">
        <v>865</v>
      </c>
      <c r="D468" s="78" t="s">
        <v>1128</v>
      </c>
      <c r="E468" s="62" t="s">
        <v>16</v>
      </c>
      <c r="F468" s="130" t="s">
        <v>68</v>
      </c>
      <c r="G468" s="131"/>
    </row>
    <row r="469" spans="1:7" ht="15.75" thickBot="1" x14ac:dyDescent="0.3">
      <c r="A469" s="61" t="s">
        <v>652</v>
      </c>
      <c r="B469" s="25" t="s">
        <v>653</v>
      </c>
      <c r="C469" s="62" t="s">
        <v>865</v>
      </c>
      <c r="D469" s="78" t="s">
        <v>1128</v>
      </c>
      <c r="E469" s="62" t="s">
        <v>16</v>
      </c>
      <c r="F469" s="130" t="s">
        <v>68</v>
      </c>
      <c r="G469" s="131"/>
    </row>
    <row r="470" spans="1:7" ht="15.75" thickBot="1" x14ac:dyDescent="0.3">
      <c r="A470" s="61" t="s">
        <v>654</v>
      </c>
      <c r="B470" s="25" t="s">
        <v>655</v>
      </c>
      <c r="C470" s="62" t="s">
        <v>865</v>
      </c>
      <c r="D470" s="78" t="s">
        <v>1128</v>
      </c>
      <c r="E470" s="62" t="s">
        <v>16</v>
      </c>
      <c r="F470" s="130" t="s">
        <v>68</v>
      </c>
      <c r="G470" s="131"/>
    </row>
    <row r="471" spans="1:7" ht="15.75" thickBot="1" x14ac:dyDescent="0.3">
      <c r="A471" s="61" t="s">
        <v>656</v>
      </c>
      <c r="B471" s="25" t="s">
        <v>657</v>
      </c>
      <c r="C471" s="62" t="s">
        <v>865</v>
      </c>
      <c r="D471" s="78" t="s">
        <v>1128</v>
      </c>
      <c r="E471" s="62" t="s">
        <v>16</v>
      </c>
      <c r="F471" s="130" t="s">
        <v>68</v>
      </c>
      <c r="G471" s="131"/>
    </row>
    <row r="472" spans="1:7" ht="15.75" thickBot="1" x14ac:dyDescent="0.3">
      <c r="A472" s="61" t="s">
        <v>658</v>
      </c>
      <c r="B472" s="25" t="s">
        <v>659</v>
      </c>
      <c r="C472" s="62" t="s">
        <v>865</v>
      </c>
      <c r="D472" s="78" t="s">
        <v>1128</v>
      </c>
      <c r="E472" s="62" t="s">
        <v>16</v>
      </c>
      <c r="F472" s="130" t="s">
        <v>68</v>
      </c>
      <c r="G472" s="131"/>
    </row>
    <row r="473" spans="1:7" ht="15.75" thickBot="1" x14ac:dyDescent="0.3">
      <c r="A473" s="61" t="s">
        <v>660</v>
      </c>
      <c r="B473" s="25" t="s">
        <v>661</v>
      </c>
      <c r="C473" s="26">
        <v>97167</v>
      </c>
      <c r="D473" s="104">
        <v>68.36</v>
      </c>
      <c r="E473" s="66" t="s">
        <v>16</v>
      </c>
      <c r="F473" s="130" t="s">
        <v>68</v>
      </c>
      <c r="G473" s="131"/>
    </row>
    <row r="474" spans="1:7" ht="15.75" thickBot="1" x14ac:dyDescent="0.3">
      <c r="A474" s="61" t="s">
        <v>662</v>
      </c>
      <c r="B474" s="25" t="s">
        <v>663</v>
      </c>
      <c r="C474" s="62" t="s">
        <v>865</v>
      </c>
      <c r="D474" s="78" t="s">
        <v>1128</v>
      </c>
      <c r="E474" s="62" t="s">
        <v>16</v>
      </c>
      <c r="F474" s="130" t="s">
        <v>68</v>
      </c>
      <c r="G474" s="131"/>
    </row>
    <row r="475" spans="1:7" ht="15.75" thickBot="1" x14ac:dyDescent="0.3">
      <c r="A475" s="61" t="s">
        <v>664</v>
      </c>
      <c r="B475" s="25" t="s">
        <v>665</v>
      </c>
      <c r="C475" s="26">
        <v>97163</v>
      </c>
      <c r="D475" s="104">
        <v>70.44</v>
      </c>
      <c r="E475" s="66" t="s">
        <v>16</v>
      </c>
      <c r="F475" s="130" t="s">
        <v>68</v>
      </c>
      <c r="G475" s="131"/>
    </row>
    <row r="476" spans="1:7" ht="15.75" thickBot="1" x14ac:dyDescent="0.3">
      <c r="A476" s="61" t="s">
        <v>666</v>
      </c>
      <c r="B476" s="25" t="s">
        <v>667</v>
      </c>
      <c r="C476" s="26">
        <v>97161</v>
      </c>
      <c r="D476" s="104">
        <v>70.44</v>
      </c>
      <c r="E476" s="66" t="s">
        <v>16</v>
      </c>
      <c r="F476" s="130" t="s">
        <v>68</v>
      </c>
      <c r="G476" s="131"/>
    </row>
    <row r="477" spans="1:7" ht="15.75" thickBot="1" x14ac:dyDescent="0.3">
      <c r="A477" s="61" t="s">
        <v>668</v>
      </c>
      <c r="B477" s="25" t="s">
        <v>669</v>
      </c>
      <c r="C477" s="62">
        <v>97162</v>
      </c>
      <c r="D477" s="104">
        <v>70.44</v>
      </c>
      <c r="E477" s="62" t="s">
        <v>16</v>
      </c>
      <c r="F477" s="130" t="s">
        <v>68</v>
      </c>
      <c r="G477" s="131"/>
    </row>
    <row r="478" spans="1:7" ht="15.75" thickBot="1" x14ac:dyDescent="0.3">
      <c r="A478" s="61" t="s">
        <v>670</v>
      </c>
      <c r="B478" s="25" t="s">
        <v>671</v>
      </c>
      <c r="C478" s="62">
        <v>97164</v>
      </c>
      <c r="D478" s="104">
        <v>47.75</v>
      </c>
      <c r="E478" s="62" t="s">
        <v>16</v>
      </c>
      <c r="F478" s="130" t="s">
        <v>68</v>
      </c>
      <c r="G478" s="131"/>
    </row>
    <row r="479" spans="1:7" ht="15.75" thickBot="1" x14ac:dyDescent="0.3">
      <c r="A479" s="61" t="s">
        <v>672</v>
      </c>
      <c r="B479" s="25" t="s">
        <v>673</v>
      </c>
      <c r="C479" s="62" t="s">
        <v>865</v>
      </c>
      <c r="D479" s="78" t="s">
        <v>1128</v>
      </c>
      <c r="E479" s="62" t="s">
        <v>16</v>
      </c>
      <c r="F479" s="130" t="s">
        <v>68</v>
      </c>
      <c r="G479" s="131"/>
    </row>
    <row r="480" spans="1:7" ht="15.75" thickBot="1" x14ac:dyDescent="0.3">
      <c r="A480" s="61" t="s">
        <v>674</v>
      </c>
      <c r="B480" s="25" t="s">
        <v>675</v>
      </c>
      <c r="C480" s="62" t="s">
        <v>865</v>
      </c>
      <c r="D480" s="78" t="s">
        <v>1128</v>
      </c>
      <c r="E480" s="62" t="s">
        <v>16</v>
      </c>
      <c r="F480" s="130" t="s">
        <v>68</v>
      </c>
      <c r="G480" s="131"/>
    </row>
    <row r="481" spans="1:9" ht="15.75" thickBot="1" x14ac:dyDescent="0.3">
      <c r="A481" s="61" t="s">
        <v>676</v>
      </c>
      <c r="B481" s="25" t="s">
        <v>677</v>
      </c>
      <c r="C481" s="62" t="s">
        <v>865</v>
      </c>
      <c r="D481" s="78" t="s">
        <v>1128</v>
      </c>
      <c r="E481" s="62" t="s">
        <v>16</v>
      </c>
      <c r="F481" s="130" t="s">
        <v>68</v>
      </c>
      <c r="G481" s="131"/>
    </row>
    <row r="482" spans="1:9" ht="15.75" thickBot="1" x14ac:dyDescent="0.3">
      <c r="A482" s="61" t="s">
        <v>678</v>
      </c>
      <c r="B482" s="25" t="s">
        <v>679</v>
      </c>
      <c r="C482" s="62" t="s">
        <v>865</v>
      </c>
      <c r="D482" s="78" t="s">
        <v>1128</v>
      </c>
      <c r="E482" s="62" t="s">
        <v>22</v>
      </c>
      <c r="F482" s="130" t="s">
        <v>68</v>
      </c>
      <c r="G482" s="131"/>
    </row>
    <row r="483" spans="1:9" ht="15.75" thickBot="1" x14ac:dyDescent="0.3">
      <c r="A483" s="61" t="s">
        <v>680</v>
      </c>
      <c r="B483" s="25" t="s">
        <v>681</v>
      </c>
      <c r="C483" s="62" t="s">
        <v>865</v>
      </c>
      <c r="D483" s="78" t="s">
        <v>1128</v>
      </c>
      <c r="E483" s="62" t="s">
        <v>16</v>
      </c>
      <c r="F483" s="130" t="s">
        <v>68</v>
      </c>
      <c r="G483" s="131"/>
    </row>
    <row r="484" spans="1:9" ht="15.75" thickBot="1" x14ac:dyDescent="0.3">
      <c r="A484" s="61" t="s">
        <v>682</v>
      </c>
      <c r="B484" s="25" t="s">
        <v>683</v>
      </c>
      <c r="C484" s="62" t="s">
        <v>865</v>
      </c>
      <c r="D484" s="78" t="s">
        <v>1128</v>
      </c>
      <c r="E484" s="62" t="s">
        <v>16</v>
      </c>
      <c r="F484" s="130" t="s">
        <v>68</v>
      </c>
      <c r="G484" s="131"/>
    </row>
    <row r="485" spans="1:9" ht="15.75" thickBot="1" x14ac:dyDescent="0.3">
      <c r="D485" s="84"/>
      <c r="E485" s="40"/>
      <c r="F485" s="155"/>
      <c r="G485" s="64"/>
    </row>
    <row r="486" spans="1:9" ht="15.75" thickBot="1" x14ac:dyDescent="0.3">
      <c r="A486" s="10" t="s">
        <v>8</v>
      </c>
      <c r="B486" s="10" t="s">
        <v>95</v>
      </c>
      <c r="C486" s="10" t="s">
        <v>96</v>
      </c>
      <c r="D486" s="117" t="s">
        <v>11</v>
      </c>
      <c r="E486" s="10" t="s">
        <v>12</v>
      </c>
      <c r="F486" s="129" t="s">
        <v>97</v>
      </c>
      <c r="G486" s="112"/>
    </row>
    <row r="487" spans="1:9" ht="15.75" thickBot="1" x14ac:dyDescent="0.3">
      <c r="A487" s="60" t="s">
        <v>684</v>
      </c>
      <c r="B487" s="87"/>
      <c r="C487" s="18"/>
      <c r="D487" s="118"/>
      <c r="E487" s="17"/>
      <c r="F487" s="18"/>
      <c r="G487" s="113"/>
    </row>
    <row r="488" spans="1:9" ht="15.75" thickBot="1" x14ac:dyDescent="0.3">
      <c r="A488" s="61" t="s">
        <v>685</v>
      </c>
      <c r="B488" s="25" t="s">
        <v>686</v>
      </c>
      <c r="C488" s="26">
        <v>94640</v>
      </c>
      <c r="D488" s="78" t="s">
        <v>68</v>
      </c>
      <c r="E488" s="66" t="s">
        <v>16</v>
      </c>
      <c r="F488" s="130" t="s">
        <v>68</v>
      </c>
      <c r="G488" s="131"/>
    </row>
    <row r="489" spans="1:9" ht="15.75" thickBot="1" x14ac:dyDescent="0.3">
      <c r="A489" s="61" t="s">
        <v>687</v>
      </c>
      <c r="B489" s="25" t="s">
        <v>688</v>
      </c>
      <c r="C489" s="62">
        <v>93798</v>
      </c>
      <c r="D489" s="78" t="s">
        <v>68</v>
      </c>
      <c r="E489" s="62" t="s">
        <v>16</v>
      </c>
      <c r="F489" s="130" t="s">
        <v>68</v>
      </c>
      <c r="G489" s="131"/>
    </row>
    <row r="490" spans="1:9" ht="15.75" thickBot="1" x14ac:dyDescent="0.3">
      <c r="A490" s="61" t="s">
        <v>689</v>
      </c>
      <c r="B490" s="25" t="s">
        <v>690</v>
      </c>
      <c r="C490" s="62">
        <v>93797</v>
      </c>
      <c r="D490" s="78" t="s">
        <v>68</v>
      </c>
      <c r="E490" s="62" t="s">
        <v>16</v>
      </c>
      <c r="F490" s="130" t="s">
        <v>68</v>
      </c>
      <c r="G490" s="131"/>
    </row>
    <row r="491" spans="1:9" ht="15.75" thickBot="1" x14ac:dyDescent="0.3">
      <c r="A491" s="61" t="s">
        <v>691</v>
      </c>
      <c r="B491" s="25" t="s">
        <v>692</v>
      </c>
      <c r="C491" s="26">
        <v>93017</v>
      </c>
      <c r="D491" s="104">
        <f>$I491*1.035</f>
        <v>51.496425000000002</v>
      </c>
      <c r="E491" s="66" t="s">
        <v>16</v>
      </c>
      <c r="F491" s="130" t="s">
        <v>68</v>
      </c>
      <c r="G491" s="131"/>
      <c r="I491" s="104">
        <v>49.755000000000003</v>
      </c>
    </row>
    <row r="492" spans="1:9" ht="15.75" thickBot="1" x14ac:dyDescent="0.3">
      <c r="A492" s="61" t="s">
        <v>693</v>
      </c>
      <c r="B492" s="25" t="s">
        <v>694</v>
      </c>
      <c r="C492" s="26">
        <v>93005</v>
      </c>
      <c r="D492" s="104">
        <f t="shared" ref="D492:D496" si="14">$I492*1.035</f>
        <v>11.583927000000001</v>
      </c>
      <c r="E492" s="66" t="s">
        <v>16</v>
      </c>
      <c r="F492" s="130" t="s">
        <v>68</v>
      </c>
      <c r="G492" s="131"/>
      <c r="I492" s="104">
        <v>11.192200000000001</v>
      </c>
    </row>
    <row r="493" spans="1:9" ht="15.75" thickBot="1" x14ac:dyDescent="0.3">
      <c r="A493" s="61" t="s">
        <v>695</v>
      </c>
      <c r="B493" s="25" t="s">
        <v>696</v>
      </c>
      <c r="C493" s="26">
        <v>94060</v>
      </c>
      <c r="D493" s="104">
        <f t="shared" si="14"/>
        <v>21.041550000000001</v>
      </c>
      <c r="E493" s="66" t="s">
        <v>16</v>
      </c>
      <c r="F493" s="130" t="s">
        <v>68</v>
      </c>
      <c r="G493" s="131"/>
      <c r="I493" s="104">
        <v>20.330000000000002</v>
      </c>
    </row>
    <row r="494" spans="1:9" ht="15.75" thickBot="1" x14ac:dyDescent="0.3">
      <c r="A494" s="61" t="s">
        <v>697</v>
      </c>
      <c r="B494" s="25" t="s">
        <v>698</v>
      </c>
      <c r="C494" s="62">
        <v>93880</v>
      </c>
      <c r="D494" s="104">
        <f t="shared" si="14"/>
        <v>132.15914999999998</v>
      </c>
      <c r="E494" s="62" t="s">
        <v>16</v>
      </c>
      <c r="F494" s="130" t="s">
        <v>68</v>
      </c>
      <c r="G494" s="131"/>
      <c r="I494" s="104">
        <v>127.69</v>
      </c>
    </row>
    <row r="495" spans="1:9" ht="15.75" thickBot="1" x14ac:dyDescent="0.3">
      <c r="A495" s="61" t="s">
        <v>699</v>
      </c>
      <c r="B495" s="25" t="s">
        <v>700</v>
      </c>
      <c r="C495" s="62">
        <v>93970</v>
      </c>
      <c r="D495" s="104">
        <f t="shared" si="14"/>
        <v>126.46664999999999</v>
      </c>
      <c r="E495" s="62" t="s">
        <v>16</v>
      </c>
      <c r="F495" s="130" t="s">
        <v>68</v>
      </c>
      <c r="G495" s="131"/>
      <c r="I495" s="104">
        <v>122.19</v>
      </c>
    </row>
    <row r="496" spans="1:9" ht="15.75" thickBot="1" x14ac:dyDescent="0.3">
      <c r="A496" s="61" t="s">
        <v>701</v>
      </c>
      <c r="B496" s="25" t="s">
        <v>700</v>
      </c>
      <c r="C496" s="62">
        <v>93971</v>
      </c>
      <c r="D496" s="104">
        <f t="shared" si="14"/>
        <v>87.04349999999998</v>
      </c>
      <c r="E496" s="62" t="s">
        <v>16</v>
      </c>
      <c r="F496" s="130" t="s">
        <v>68</v>
      </c>
      <c r="G496" s="131"/>
      <c r="I496" s="104">
        <v>84.1</v>
      </c>
    </row>
    <row r="497" spans="1:9" ht="15.75" thickBot="1" x14ac:dyDescent="0.3">
      <c r="A497" s="61" t="s">
        <v>702</v>
      </c>
      <c r="B497" s="25" t="s">
        <v>703</v>
      </c>
      <c r="C497" s="62" t="s">
        <v>704</v>
      </c>
      <c r="D497" s="78" t="s">
        <v>68</v>
      </c>
      <c r="E497" s="62" t="s">
        <v>16</v>
      </c>
      <c r="F497" s="130" t="s">
        <v>68</v>
      </c>
      <c r="G497" s="131"/>
    </row>
    <row r="498" spans="1:9" ht="15.75" thickBot="1" x14ac:dyDescent="0.3">
      <c r="A498" s="61" t="s">
        <v>705</v>
      </c>
      <c r="B498" s="25" t="s">
        <v>706</v>
      </c>
      <c r="C498" s="62" t="s">
        <v>865</v>
      </c>
      <c r="D498" s="78" t="s">
        <v>1128</v>
      </c>
      <c r="E498" s="66" t="s">
        <v>16</v>
      </c>
      <c r="F498" s="130" t="s">
        <v>68</v>
      </c>
      <c r="G498" s="131"/>
    </row>
    <row r="499" spans="1:9" ht="15.75" thickBot="1" x14ac:dyDescent="0.3">
      <c r="A499" s="61" t="s">
        <v>709</v>
      </c>
      <c r="B499" s="25" t="s">
        <v>710</v>
      </c>
      <c r="C499" s="62">
        <v>90471</v>
      </c>
      <c r="D499" s="78" t="s">
        <v>68</v>
      </c>
      <c r="E499" s="62" t="s">
        <v>16</v>
      </c>
      <c r="F499" s="130" t="s">
        <v>68</v>
      </c>
      <c r="G499" s="131"/>
    </row>
    <row r="500" spans="1:9" ht="15.75" thickBot="1" x14ac:dyDescent="0.3">
      <c r="A500" s="61" t="s">
        <v>711</v>
      </c>
      <c r="B500" s="25" t="s">
        <v>712</v>
      </c>
      <c r="C500" s="26">
        <v>96361</v>
      </c>
      <c r="D500" s="104">
        <f t="shared" ref="D500:D507" si="15">$I500*1.035</f>
        <v>9.9670500000000004</v>
      </c>
      <c r="E500" s="66" t="s">
        <v>16</v>
      </c>
      <c r="F500" s="130" t="s">
        <v>68</v>
      </c>
      <c r="G500" s="131"/>
      <c r="I500" s="104">
        <v>9.6300000000000008</v>
      </c>
    </row>
    <row r="501" spans="1:9" ht="15.75" thickBot="1" x14ac:dyDescent="0.3">
      <c r="A501" s="61" t="s">
        <v>713</v>
      </c>
      <c r="B501" s="25" t="s">
        <v>714</v>
      </c>
      <c r="C501" s="26">
        <v>96360</v>
      </c>
      <c r="D501" s="104">
        <f t="shared" si="15"/>
        <v>35.028643499999994</v>
      </c>
      <c r="E501" s="66" t="s">
        <v>16</v>
      </c>
      <c r="F501" s="130" t="s">
        <v>68</v>
      </c>
      <c r="G501" s="131"/>
      <c r="I501" s="104">
        <v>33.844099999999997</v>
      </c>
    </row>
    <row r="502" spans="1:9" ht="15.75" thickBot="1" x14ac:dyDescent="0.3">
      <c r="A502" s="61" t="s">
        <v>715</v>
      </c>
      <c r="B502" s="25" t="s">
        <v>716</v>
      </c>
      <c r="C502" s="26">
        <v>94727</v>
      </c>
      <c r="D502" s="104">
        <f t="shared" si="15"/>
        <v>24.3018</v>
      </c>
      <c r="E502" s="66" t="s">
        <v>16</v>
      </c>
      <c r="F502" s="130" t="s">
        <v>68</v>
      </c>
      <c r="G502" s="131"/>
      <c r="I502" s="104">
        <v>23.48</v>
      </c>
    </row>
    <row r="503" spans="1:9" ht="15.75" thickBot="1" x14ac:dyDescent="0.3">
      <c r="A503" s="61" t="s">
        <v>717</v>
      </c>
      <c r="B503" s="25" t="s">
        <v>718</v>
      </c>
      <c r="C503" s="62" t="s">
        <v>787</v>
      </c>
      <c r="D503" s="78" t="s">
        <v>68</v>
      </c>
      <c r="E503" s="62" t="s">
        <v>16</v>
      </c>
      <c r="F503" s="130" t="s">
        <v>68</v>
      </c>
      <c r="G503" s="131"/>
    </row>
    <row r="504" spans="1:9" ht="15.75" thickBot="1" x14ac:dyDescent="0.3">
      <c r="A504" s="61" t="s">
        <v>719</v>
      </c>
      <c r="B504" s="25" t="s">
        <v>720</v>
      </c>
      <c r="C504" s="62">
        <v>93270</v>
      </c>
      <c r="D504" s="104">
        <f t="shared" si="15"/>
        <v>16.279515</v>
      </c>
      <c r="E504" s="62" t="s">
        <v>16</v>
      </c>
      <c r="F504" s="130" t="s">
        <v>68</v>
      </c>
      <c r="G504" s="131"/>
      <c r="I504" s="104">
        <v>15.729000000000001</v>
      </c>
    </row>
    <row r="505" spans="1:9" ht="15.75" thickBot="1" x14ac:dyDescent="0.3">
      <c r="A505" s="61" t="s">
        <v>721</v>
      </c>
      <c r="B505" s="25" t="s">
        <v>722</v>
      </c>
      <c r="C505" s="62">
        <v>95811</v>
      </c>
      <c r="D505" s="104">
        <f t="shared" si="15"/>
        <v>573.29684999999995</v>
      </c>
      <c r="E505" s="62" t="s">
        <v>16</v>
      </c>
      <c r="F505" s="130" t="s">
        <v>68</v>
      </c>
      <c r="G505" s="131"/>
      <c r="I505" s="104">
        <v>553.91</v>
      </c>
    </row>
    <row r="506" spans="1:9" ht="15.75" thickBot="1" x14ac:dyDescent="0.3">
      <c r="A506" s="61" t="s">
        <v>723</v>
      </c>
      <c r="B506" s="25" t="s">
        <v>724</v>
      </c>
      <c r="C506" s="62">
        <v>95810</v>
      </c>
      <c r="D506" s="104">
        <f t="shared" si="15"/>
        <v>299.36340000000001</v>
      </c>
      <c r="E506" s="62" t="s">
        <v>22</v>
      </c>
      <c r="F506" s="130" t="s">
        <v>68</v>
      </c>
      <c r="G506" s="131"/>
      <c r="I506" s="104">
        <v>289.24</v>
      </c>
    </row>
    <row r="507" spans="1:9" ht="15.75" thickBot="1" x14ac:dyDescent="0.3">
      <c r="A507" s="61" t="s">
        <v>725</v>
      </c>
      <c r="B507" s="25" t="s">
        <v>726</v>
      </c>
      <c r="C507" s="62">
        <v>93306</v>
      </c>
      <c r="D507" s="104">
        <f t="shared" si="15"/>
        <v>108.68535</v>
      </c>
      <c r="E507" s="62" t="s">
        <v>16</v>
      </c>
      <c r="F507" s="130" t="s">
        <v>68</v>
      </c>
      <c r="G507" s="131"/>
      <c r="I507" s="104">
        <v>105.01</v>
      </c>
    </row>
    <row r="508" spans="1:9" x14ac:dyDescent="0.25">
      <c r="F508" s="153"/>
      <c r="G508" s="64"/>
    </row>
    <row r="509" spans="1:9" ht="15.75" thickBot="1" x14ac:dyDescent="0.3">
      <c r="F509" s="154"/>
      <c r="G509" s="64"/>
    </row>
    <row r="510" spans="1:9" ht="15.75" thickBot="1" x14ac:dyDescent="0.3">
      <c r="A510" s="10" t="s">
        <v>8</v>
      </c>
      <c r="B510" s="10" t="s">
        <v>727</v>
      </c>
      <c r="C510" s="10" t="s">
        <v>96</v>
      </c>
      <c r="D510" s="10" t="s">
        <v>11</v>
      </c>
      <c r="E510" s="10" t="s">
        <v>12</v>
      </c>
      <c r="F510" s="129" t="s">
        <v>97</v>
      </c>
      <c r="G510" s="112"/>
    </row>
    <row r="511" spans="1:9" ht="15.75" thickBot="1" x14ac:dyDescent="0.3">
      <c r="A511" s="16" t="s">
        <v>728</v>
      </c>
      <c r="B511" s="87"/>
      <c r="C511" s="18"/>
      <c r="D511" s="18"/>
      <c r="E511" s="18"/>
      <c r="F511" s="18"/>
      <c r="G511" s="113"/>
    </row>
    <row r="512" spans="1:9" ht="34.15" customHeight="1" thickBot="1" x14ac:dyDescent="0.3">
      <c r="A512" s="61" t="s">
        <v>709</v>
      </c>
      <c r="B512" s="25" t="s">
        <v>710</v>
      </c>
      <c r="C512" s="26">
        <v>90471</v>
      </c>
      <c r="D512" s="62" t="s">
        <v>68</v>
      </c>
      <c r="E512" s="62" t="s">
        <v>16</v>
      </c>
      <c r="F512" s="130" t="s">
        <v>68</v>
      </c>
      <c r="G512" s="145"/>
      <c r="H512" s="95"/>
    </row>
    <row r="513" spans="1:9" ht="34.15" customHeight="1" thickBot="1" x14ac:dyDescent="0.3">
      <c r="A513" s="61" t="s">
        <v>729</v>
      </c>
      <c r="B513" s="25" t="s">
        <v>730</v>
      </c>
      <c r="C513" s="26">
        <v>93000</v>
      </c>
      <c r="D513" s="104">
        <f t="shared" ref="D513" si="16">$I513*1.035</f>
        <v>21.285188999999999</v>
      </c>
      <c r="E513" s="62" t="s">
        <v>22</v>
      </c>
      <c r="F513" s="130" t="s">
        <v>68</v>
      </c>
      <c r="G513" s="145"/>
      <c r="H513" s="95"/>
      <c r="I513" s="78">
        <v>20.5654</v>
      </c>
    </row>
    <row r="514" spans="1:9" ht="34.15" customHeight="1" thickBot="1" x14ac:dyDescent="0.3">
      <c r="A514" s="61" t="s">
        <v>658</v>
      </c>
      <c r="B514" s="25" t="s">
        <v>659</v>
      </c>
      <c r="C514" s="26">
        <v>97760</v>
      </c>
      <c r="D514" s="62" t="s">
        <v>68</v>
      </c>
      <c r="E514" s="62" t="s">
        <v>16</v>
      </c>
      <c r="F514" s="130" t="s">
        <v>68</v>
      </c>
      <c r="G514" s="145"/>
      <c r="H514" s="95"/>
    </row>
    <row r="515" spans="1:9" ht="30.75" thickBot="1" x14ac:dyDescent="0.3">
      <c r="A515" s="61" t="s">
        <v>731</v>
      </c>
      <c r="B515" s="25" t="s">
        <v>732</v>
      </c>
      <c r="C515" s="26">
        <v>99203</v>
      </c>
      <c r="D515" s="104">
        <f t="shared" ref="D515:D516" si="17">$I515*1.035</f>
        <v>60.079162500000002</v>
      </c>
      <c r="E515" s="62" t="s">
        <v>22</v>
      </c>
      <c r="F515" s="130" t="s">
        <v>68</v>
      </c>
      <c r="G515" s="145"/>
      <c r="H515" s="95"/>
      <c r="I515" s="78">
        <v>58.047500000000007</v>
      </c>
    </row>
    <row r="516" spans="1:9" ht="30.75" thickBot="1" x14ac:dyDescent="0.3">
      <c r="A516" s="61" t="s">
        <v>733</v>
      </c>
      <c r="B516" s="25" t="s">
        <v>734</v>
      </c>
      <c r="C516" s="26">
        <v>99204</v>
      </c>
      <c r="D516" s="104">
        <f t="shared" si="17"/>
        <v>100.0802565</v>
      </c>
      <c r="E516" s="62" t="s">
        <v>22</v>
      </c>
      <c r="F516" s="130" t="s">
        <v>68</v>
      </c>
      <c r="G516" s="145"/>
      <c r="H516" s="95"/>
      <c r="I516" s="78">
        <v>96.695900000000009</v>
      </c>
    </row>
    <row r="517" spans="1:9" ht="33" customHeight="1" thickBot="1" x14ac:dyDescent="0.3">
      <c r="A517" s="61" t="s">
        <v>735</v>
      </c>
      <c r="B517" s="25" t="s">
        <v>736</v>
      </c>
      <c r="C517" s="26">
        <v>99205</v>
      </c>
      <c r="D517" s="78" t="s">
        <v>1129</v>
      </c>
      <c r="E517" s="62" t="s">
        <v>22</v>
      </c>
      <c r="F517" s="130" t="s">
        <v>68</v>
      </c>
      <c r="G517" s="145"/>
      <c r="H517" s="95"/>
    </row>
    <row r="518" spans="1:9" ht="33" customHeight="1" thickBot="1" x14ac:dyDescent="0.3">
      <c r="A518" s="61" t="s">
        <v>737</v>
      </c>
      <c r="B518" s="25" t="s">
        <v>738</v>
      </c>
      <c r="C518" s="26">
        <v>99386</v>
      </c>
      <c r="D518" s="78" t="s">
        <v>1130</v>
      </c>
      <c r="E518" s="62" t="s">
        <v>22</v>
      </c>
      <c r="F518" s="130" t="s">
        <v>68</v>
      </c>
      <c r="G518" s="145"/>
      <c r="H518" s="95"/>
    </row>
    <row r="519" spans="1:9" ht="33" customHeight="1" thickBot="1" x14ac:dyDescent="0.3">
      <c r="A519" s="61" t="s">
        <v>739</v>
      </c>
      <c r="B519" s="25" t="s">
        <v>740</v>
      </c>
      <c r="C519" s="26">
        <v>99385</v>
      </c>
      <c r="D519" s="104">
        <f t="shared" ref="D519:D524" si="18">$I519*1.035</f>
        <v>22.149000000000001</v>
      </c>
      <c r="E519" s="62" t="s">
        <v>22</v>
      </c>
      <c r="F519" s="130" t="s">
        <v>68</v>
      </c>
      <c r="G519" s="145"/>
      <c r="H519" s="95"/>
      <c r="I519" s="78">
        <v>21.400000000000002</v>
      </c>
    </row>
    <row r="520" spans="1:9" ht="33" customHeight="1" thickBot="1" x14ac:dyDescent="0.3">
      <c r="A520" s="61" t="s">
        <v>741</v>
      </c>
      <c r="B520" s="25" t="s">
        <v>742</v>
      </c>
      <c r="C520" s="26">
        <v>99214</v>
      </c>
      <c r="D520" s="104">
        <f t="shared" si="18"/>
        <v>60.267429</v>
      </c>
      <c r="E520" s="66" t="s">
        <v>16</v>
      </c>
      <c r="F520" s="130" t="s">
        <v>68</v>
      </c>
      <c r="G520" s="145"/>
      <c r="H520" s="95"/>
      <c r="I520" s="78">
        <v>58.229400000000005</v>
      </c>
    </row>
    <row r="521" spans="1:9" ht="33" customHeight="1" thickBot="1" x14ac:dyDescent="0.3">
      <c r="A521" s="61" t="s">
        <v>743</v>
      </c>
      <c r="B521" s="25" t="s">
        <v>742</v>
      </c>
      <c r="C521" s="26">
        <v>99213</v>
      </c>
      <c r="D521" s="78" t="s">
        <v>1131</v>
      </c>
      <c r="E521" s="66" t="s">
        <v>16</v>
      </c>
      <c r="F521" s="130" t="s">
        <v>68</v>
      </c>
      <c r="G521" s="145"/>
      <c r="H521" s="95"/>
    </row>
    <row r="522" spans="1:9" ht="33" customHeight="1" thickBot="1" x14ac:dyDescent="0.3">
      <c r="A522" s="61" t="s">
        <v>744</v>
      </c>
      <c r="B522" s="25" t="s">
        <v>745</v>
      </c>
      <c r="C522" s="26">
        <v>93010</v>
      </c>
      <c r="D522" s="104">
        <f t="shared" si="18"/>
        <v>8.3058750000000003</v>
      </c>
      <c r="E522" s="66" t="s">
        <v>16</v>
      </c>
      <c r="F522" s="130" t="s">
        <v>68</v>
      </c>
      <c r="G522" s="145"/>
      <c r="H522" s="95"/>
      <c r="I522" s="78">
        <v>8.0250000000000004</v>
      </c>
    </row>
    <row r="523" spans="1:9" ht="33" customHeight="1" thickBot="1" x14ac:dyDescent="0.3">
      <c r="A523" s="61" t="s">
        <v>746</v>
      </c>
      <c r="B523" s="25" t="s">
        <v>747</v>
      </c>
      <c r="C523" s="26">
        <v>99336</v>
      </c>
      <c r="D523" s="104">
        <f t="shared" si="18"/>
        <v>82.449652499999999</v>
      </c>
      <c r="E523" s="66" t="s">
        <v>16</v>
      </c>
      <c r="F523" s="130" t="s">
        <v>68</v>
      </c>
      <c r="G523" s="145"/>
      <c r="H523" s="95"/>
      <c r="I523" s="78">
        <v>79.661500000000004</v>
      </c>
    </row>
    <row r="524" spans="1:9" ht="33" customHeight="1" thickBot="1" x14ac:dyDescent="0.3">
      <c r="A524" s="61" t="s">
        <v>748</v>
      </c>
      <c r="B524" s="25" t="s">
        <v>742</v>
      </c>
      <c r="C524" s="26">
        <v>99215</v>
      </c>
      <c r="D524" s="104">
        <f t="shared" si="18"/>
        <v>86.436472500000008</v>
      </c>
      <c r="E524" s="66" t="s">
        <v>16</v>
      </c>
      <c r="F524" s="130" t="s">
        <v>68</v>
      </c>
      <c r="G524" s="145"/>
      <c r="H524" s="95"/>
      <c r="I524" s="78">
        <v>83.513500000000008</v>
      </c>
    </row>
    <row r="525" spans="1:9" x14ac:dyDescent="0.25">
      <c r="D525" s="32"/>
      <c r="E525" s="64"/>
      <c r="F525" s="153"/>
      <c r="G525" s="9"/>
    </row>
    <row r="526" spans="1:9" ht="15.75" thickBot="1" x14ac:dyDescent="0.3">
      <c r="F526" s="64"/>
    </row>
    <row r="527" spans="1:9" ht="15.75" thickBot="1" x14ac:dyDescent="0.3">
      <c r="A527" s="10" t="s">
        <v>8</v>
      </c>
      <c r="B527" s="10" t="s">
        <v>749</v>
      </c>
      <c r="C527" s="10" t="s">
        <v>96</v>
      </c>
      <c r="D527" s="10" t="s">
        <v>11</v>
      </c>
      <c r="E527" s="129" t="s">
        <v>12</v>
      </c>
      <c r="F527" s="112"/>
      <c r="G527" s="11"/>
    </row>
    <row r="528" spans="1:9" ht="33.6" customHeight="1" thickBot="1" x14ac:dyDescent="0.3">
      <c r="A528" s="161" t="s">
        <v>930</v>
      </c>
      <c r="B528" s="102"/>
      <c r="C528" s="102"/>
      <c r="D528" s="102"/>
      <c r="E528" s="102"/>
      <c r="F528" s="162"/>
      <c r="G528" s="38"/>
    </row>
    <row r="529" spans="1:10" ht="30.75" thickBot="1" x14ac:dyDescent="0.3">
      <c r="A529" s="61" t="s">
        <v>751</v>
      </c>
      <c r="B529" s="65" t="s">
        <v>752</v>
      </c>
      <c r="C529" s="65">
        <v>93452</v>
      </c>
      <c r="D529" s="104">
        <f t="shared" ref="D529:D531" si="19">$I529*1.035</f>
        <v>859.38120000000004</v>
      </c>
      <c r="E529" s="130" t="s">
        <v>753</v>
      </c>
      <c r="F529" s="131"/>
      <c r="G529" s="41"/>
      <c r="H529" s="95"/>
      <c r="I529" s="103">
        <v>830.32</v>
      </c>
      <c r="J529" s="44"/>
    </row>
    <row r="530" spans="1:10" ht="15.75" thickBot="1" x14ac:dyDescent="0.3">
      <c r="A530" s="61" t="s">
        <v>754</v>
      </c>
      <c r="B530" s="65" t="s">
        <v>755</v>
      </c>
      <c r="C530" s="25">
        <v>81000</v>
      </c>
      <c r="D530" s="104">
        <f t="shared" si="19"/>
        <v>4.7841840000000007</v>
      </c>
      <c r="E530" s="130" t="s">
        <v>753</v>
      </c>
      <c r="F530" s="131"/>
      <c r="G530" s="41"/>
      <c r="H530" s="95"/>
      <c r="I530" s="104">
        <v>4.6224000000000007</v>
      </c>
      <c r="J530" s="44"/>
    </row>
    <row r="531" spans="1:10" ht="15.75" thickBot="1" x14ac:dyDescent="0.3">
      <c r="A531" s="61" t="s">
        <v>754</v>
      </c>
      <c r="B531" s="65" t="s">
        <v>756</v>
      </c>
      <c r="C531" s="25">
        <v>81002</v>
      </c>
      <c r="D531" s="104">
        <f t="shared" si="19"/>
        <v>3.9535964999999997</v>
      </c>
      <c r="E531" s="130" t="s">
        <v>753</v>
      </c>
      <c r="F531" s="131"/>
      <c r="G531" s="41"/>
      <c r="H531" s="95"/>
      <c r="I531" s="104">
        <v>3.8199000000000001</v>
      </c>
      <c r="J531" s="44"/>
    </row>
    <row r="532" spans="1:10" ht="45.75" thickBot="1" x14ac:dyDescent="0.3">
      <c r="A532" s="61" t="s">
        <v>757</v>
      </c>
      <c r="B532" s="65" t="s">
        <v>758</v>
      </c>
      <c r="C532" s="65">
        <v>59400</v>
      </c>
      <c r="D532" s="78" t="s">
        <v>68</v>
      </c>
      <c r="E532" s="127" t="s">
        <v>759</v>
      </c>
      <c r="F532" s="131"/>
      <c r="G532" s="41"/>
      <c r="H532" s="95"/>
      <c r="J532" s="44"/>
    </row>
    <row r="533" spans="1:10" ht="45.75" thickBot="1" x14ac:dyDescent="0.3">
      <c r="A533" s="61" t="s">
        <v>757</v>
      </c>
      <c r="B533" s="65" t="s">
        <v>760</v>
      </c>
      <c r="C533" s="65">
        <v>59510</v>
      </c>
      <c r="D533" s="78" t="s">
        <v>68</v>
      </c>
      <c r="E533" s="127" t="s">
        <v>759</v>
      </c>
      <c r="F533" s="131"/>
      <c r="G533" s="41"/>
      <c r="H533" s="95"/>
      <c r="J533" s="44"/>
    </row>
    <row r="534" spans="1:10" ht="45.75" thickBot="1" x14ac:dyDescent="0.3">
      <c r="A534" s="61" t="s">
        <v>757</v>
      </c>
      <c r="B534" s="65" t="s">
        <v>761</v>
      </c>
      <c r="C534" s="65">
        <v>59610</v>
      </c>
      <c r="D534" s="78" t="s">
        <v>68</v>
      </c>
      <c r="E534" s="127" t="s">
        <v>759</v>
      </c>
      <c r="F534" s="131"/>
      <c r="G534" s="41"/>
      <c r="H534" s="95"/>
      <c r="J534" s="44"/>
    </row>
    <row r="535" spans="1:10" ht="36.6" customHeight="1" thickBot="1" x14ac:dyDescent="0.3">
      <c r="A535" s="61" t="s">
        <v>762</v>
      </c>
      <c r="B535" s="65" t="s">
        <v>763</v>
      </c>
      <c r="C535" s="25">
        <v>99243</v>
      </c>
      <c r="D535" s="104">
        <f t="shared" ref="D535:D543" si="20">$I535*1.035</f>
        <v>85.196128500000015</v>
      </c>
      <c r="E535" s="130" t="s">
        <v>753</v>
      </c>
      <c r="F535" s="131"/>
      <c r="G535" s="41"/>
      <c r="H535" s="95"/>
      <c r="I535" s="78">
        <v>82.315100000000015</v>
      </c>
      <c r="J535" s="44"/>
    </row>
    <row r="536" spans="1:10" ht="42" customHeight="1" thickBot="1" x14ac:dyDescent="0.3">
      <c r="A536" s="61" t="s">
        <v>762</v>
      </c>
      <c r="B536" s="65" t="s">
        <v>764</v>
      </c>
      <c r="C536" s="25">
        <v>99244</v>
      </c>
      <c r="D536" s="104">
        <f t="shared" si="20"/>
        <v>133.514172</v>
      </c>
      <c r="E536" s="130" t="s">
        <v>753</v>
      </c>
      <c r="F536" s="131"/>
      <c r="G536" s="41"/>
      <c r="H536" s="95"/>
      <c r="I536" s="78">
        <v>128.9992</v>
      </c>
      <c r="J536" s="44"/>
    </row>
    <row r="537" spans="1:10" ht="30.75" thickBot="1" x14ac:dyDescent="0.3">
      <c r="A537" s="61" t="s">
        <v>765</v>
      </c>
      <c r="B537" s="65" t="s">
        <v>766</v>
      </c>
      <c r="C537" s="65">
        <v>90832</v>
      </c>
      <c r="D537" s="104">
        <f t="shared" si="20"/>
        <v>28.793699999999998</v>
      </c>
      <c r="E537" s="127" t="s">
        <v>759</v>
      </c>
      <c r="F537" s="131"/>
      <c r="G537" s="41"/>
      <c r="H537" s="95"/>
      <c r="I537" s="78">
        <v>27.82</v>
      </c>
      <c r="J537" s="44"/>
    </row>
    <row r="538" spans="1:10" ht="30.75" thickBot="1" x14ac:dyDescent="0.3">
      <c r="A538" s="61" t="s">
        <v>765</v>
      </c>
      <c r="B538" s="65" t="s">
        <v>768</v>
      </c>
      <c r="C538" s="25">
        <v>90834</v>
      </c>
      <c r="D538" s="104">
        <f t="shared" si="20"/>
        <v>43.190549999999995</v>
      </c>
      <c r="E538" s="127" t="s">
        <v>759</v>
      </c>
      <c r="F538" s="131"/>
      <c r="G538" s="41"/>
      <c r="H538" s="95"/>
      <c r="I538" s="78">
        <v>41.73</v>
      </c>
      <c r="J538" s="44"/>
    </row>
    <row r="539" spans="1:10" ht="30.75" thickBot="1" x14ac:dyDescent="0.3">
      <c r="A539" s="61" t="s">
        <v>765</v>
      </c>
      <c r="B539" s="65" t="s">
        <v>769</v>
      </c>
      <c r="C539" s="25">
        <v>90837</v>
      </c>
      <c r="D539" s="104">
        <f t="shared" si="20"/>
        <v>57.587399999999995</v>
      </c>
      <c r="E539" s="127" t="s">
        <v>759</v>
      </c>
      <c r="F539" s="131"/>
      <c r="G539" s="41"/>
      <c r="H539" s="95"/>
      <c r="I539" s="78">
        <v>55.64</v>
      </c>
      <c r="J539" s="44"/>
    </row>
    <row r="540" spans="1:10" ht="30.75" thickBot="1" x14ac:dyDescent="0.3">
      <c r="A540" s="61" t="s">
        <v>765</v>
      </c>
      <c r="B540" s="65" t="s">
        <v>770</v>
      </c>
      <c r="C540" s="25">
        <v>90846</v>
      </c>
      <c r="D540" s="104">
        <f t="shared" si="20"/>
        <v>14.396849999999999</v>
      </c>
      <c r="E540" s="130" t="s">
        <v>753</v>
      </c>
      <c r="F540" s="131"/>
      <c r="G540" s="41"/>
      <c r="H540" s="95"/>
      <c r="I540" s="78">
        <v>13.91</v>
      </c>
      <c r="J540" s="44"/>
    </row>
    <row r="541" spans="1:10" ht="30.75" thickBot="1" x14ac:dyDescent="0.3">
      <c r="A541" s="61" t="s">
        <v>765</v>
      </c>
      <c r="B541" s="65" t="s">
        <v>771</v>
      </c>
      <c r="C541" s="25">
        <v>90847</v>
      </c>
      <c r="D541" s="104">
        <f t="shared" si="20"/>
        <v>14.396849999999999</v>
      </c>
      <c r="E541" s="130" t="s">
        <v>753</v>
      </c>
      <c r="F541" s="131"/>
      <c r="G541" s="41"/>
      <c r="H541" s="95"/>
      <c r="I541" s="78">
        <v>13.91</v>
      </c>
      <c r="J541" s="44"/>
    </row>
    <row r="542" spans="1:10" ht="35.450000000000003" customHeight="1" thickBot="1" x14ac:dyDescent="0.3">
      <c r="A542" s="61" t="s">
        <v>765</v>
      </c>
      <c r="B542" s="65" t="s">
        <v>772</v>
      </c>
      <c r="C542" s="25">
        <v>90853</v>
      </c>
      <c r="D542" s="104">
        <f t="shared" si="20"/>
        <v>3.8812499999999996</v>
      </c>
      <c r="E542" s="130" t="s">
        <v>753</v>
      </c>
      <c r="F542" s="131"/>
      <c r="G542" s="41"/>
      <c r="H542" s="95"/>
      <c r="I542" s="78">
        <v>3.75</v>
      </c>
      <c r="J542" s="44"/>
    </row>
    <row r="543" spans="1:10" ht="30.75" thickBot="1" x14ac:dyDescent="0.3">
      <c r="A543" s="61" t="s">
        <v>773</v>
      </c>
      <c r="B543" s="65" t="s">
        <v>774</v>
      </c>
      <c r="C543" s="65">
        <v>42820</v>
      </c>
      <c r="D543" s="104">
        <f t="shared" si="20"/>
        <v>768.57029999999997</v>
      </c>
      <c r="E543" s="130" t="s">
        <v>753</v>
      </c>
      <c r="F543" s="131"/>
      <c r="G543" s="41"/>
      <c r="H543" s="95"/>
      <c r="I543" s="103">
        <v>742.58</v>
      </c>
      <c r="J543" s="44"/>
    </row>
    <row r="544" spans="1:10" ht="30.75" thickBot="1" x14ac:dyDescent="0.3">
      <c r="A544" s="61" t="s">
        <v>773</v>
      </c>
      <c r="B544" s="65" t="s">
        <v>775</v>
      </c>
      <c r="C544" s="65">
        <v>45391</v>
      </c>
      <c r="D544" s="78" t="s">
        <v>1132</v>
      </c>
      <c r="E544" s="127" t="s">
        <v>759</v>
      </c>
      <c r="F544" s="131"/>
      <c r="G544" s="41"/>
      <c r="H544" s="95"/>
      <c r="I544" s="78" t="s">
        <v>931</v>
      </c>
      <c r="J544" s="44"/>
    </row>
    <row r="545" spans="1:10" ht="15.75" thickBot="1" x14ac:dyDescent="0.3">
      <c r="A545" s="61" t="s">
        <v>773</v>
      </c>
      <c r="B545" s="65" t="s">
        <v>776</v>
      </c>
      <c r="C545" s="65">
        <v>55700</v>
      </c>
      <c r="D545" s="78" t="s">
        <v>1133</v>
      </c>
      <c r="E545" s="130" t="s">
        <v>753</v>
      </c>
      <c r="F545" s="131"/>
      <c r="G545" s="41"/>
      <c r="H545" s="95"/>
      <c r="I545" s="78" t="s">
        <v>932</v>
      </c>
      <c r="J545" s="44"/>
    </row>
    <row r="546" spans="1:10" ht="45.75" thickBot="1" x14ac:dyDescent="0.3">
      <c r="A546" s="61" t="s">
        <v>773</v>
      </c>
      <c r="B546" s="65" t="s">
        <v>777</v>
      </c>
      <c r="C546" s="65">
        <v>55866</v>
      </c>
      <c r="D546" s="104">
        <f t="shared" ref="D546" si="21">$I546*1.035</f>
        <v>1107.4499999999998</v>
      </c>
      <c r="E546" s="127" t="s">
        <v>759</v>
      </c>
      <c r="F546" s="131"/>
      <c r="G546" s="41"/>
      <c r="H546" s="95"/>
      <c r="I546" s="104">
        <v>1070</v>
      </c>
      <c r="J546" s="44"/>
    </row>
    <row r="547" spans="1:10" ht="45.75" thickBot="1" x14ac:dyDescent="0.3">
      <c r="A547" s="61" t="s">
        <v>773</v>
      </c>
      <c r="B547" s="65" t="s">
        <v>778</v>
      </c>
      <c r="C547" s="65">
        <v>62322</v>
      </c>
      <c r="D547" s="27" t="s">
        <v>1134</v>
      </c>
      <c r="E547" s="127" t="s">
        <v>759</v>
      </c>
      <c r="F547" s="131"/>
      <c r="G547" s="41"/>
      <c r="H547" s="95"/>
      <c r="I547" s="27" t="s">
        <v>933</v>
      </c>
      <c r="J547" s="44"/>
    </row>
    <row r="548" spans="1:10" ht="45.75" thickBot="1" x14ac:dyDescent="0.3">
      <c r="A548" s="61" t="s">
        <v>773</v>
      </c>
      <c r="B548" s="65" t="s">
        <v>779</v>
      </c>
      <c r="C548" s="65">
        <v>62323</v>
      </c>
      <c r="D548" s="27" t="s">
        <v>1135</v>
      </c>
      <c r="E548" s="127" t="s">
        <v>759</v>
      </c>
      <c r="F548" s="131"/>
      <c r="G548" s="41"/>
      <c r="H548" s="95"/>
      <c r="I548" s="27" t="s">
        <v>934</v>
      </c>
      <c r="J548" s="44"/>
    </row>
    <row r="549" spans="1:10" ht="45.75" thickBot="1" x14ac:dyDescent="0.3">
      <c r="A549" s="61" t="s">
        <v>773</v>
      </c>
      <c r="B549" s="65" t="s">
        <v>780</v>
      </c>
      <c r="C549" s="65">
        <v>64483</v>
      </c>
      <c r="D549" s="27" t="s">
        <v>1136</v>
      </c>
      <c r="E549" s="130" t="s">
        <v>753</v>
      </c>
      <c r="F549" s="131"/>
      <c r="G549" s="41"/>
      <c r="H549" s="95"/>
      <c r="I549" s="27" t="s">
        <v>935</v>
      </c>
      <c r="J549" s="44"/>
    </row>
    <row r="550" spans="1:10" ht="30.75" thickBot="1" x14ac:dyDescent="0.3">
      <c r="A550" s="61" t="s">
        <v>773</v>
      </c>
      <c r="B550" s="65" t="s">
        <v>781</v>
      </c>
      <c r="C550" s="65">
        <v>66821</v>
      </c>
      <c r="D550" s="27" t="s">
        <v>1137</v>
      </c>
      <c r="E550" s="130" t="s">
        <v>753</v>
      </c>
      <c r="F550" s="131"/>
      <c r="G550" s="41"/>
      <c r="H550" s="95"/>
      <c r="I550" s="27" t="s">
        <v>936</v>
      </c>
      <c r="J550" s="44"/>
    </row>
    <row r="551" spans="1:10" x14ac:dyDescent="0.25">
      <c r="F551" s="64"/>
      <c r="H551" s="67"/>
    </row>
    <row r="552" spans="1:10" x14ac:dyDescent="0.25">
      <c r="F552" s="64"/>
      <c r="H552" s="67"/>
    </row>
    <row r="553" spans="1:10" x14ac:dyDescent="0.25">
      <c r="F553" s="64"/>
      <c r="H553" s="67"/>
    </row>
    <row r="554" spans="1:10" x14ac:dyDescent="0.25">
      <c r="F554" s="64"/>
      <c r="H554" s="67"/>
    </row>
    <row r="555" spans="1:10" x14ac:dyDescent="0.25">
      <c r="F555" s="64"/>
      <c r="H555" s="67"/>
    </row>
    <row r="556" spans="1:10" x14ac:dyDescent="0.25">
      <c r="F556" s="64"/>
      <c r="H556" s="67"/>
    </row>
    <row r="557" spans="1:10" x14ac:dyDescent="0.25">
      <c r="F557" s="64"/>
      <c r="H557" s="67"/>
    </row>
    <row r="558" spans="1:10" x14ac:dyDescent="0.25">
      <c r="F558" s="64"/>
      <c r="H558" s="67"/>
    </row>
    <row r="559" spans="1:10" x14ac:dyDescent="0.25">
      <c r="F559" s="64"/>
      <c r="H559" s="67"/>
    </row>
    <row r="560" spans="1:10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3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0.140625" style="8" customWidth="1"/>
    <col min="2" max="2" width="38.7109375" style="38" customWidth="1"/>
    <col min="3" max="3" width="17.5703125" style="9" customWidth="1"/>
    <col min="4" max="4" width="27.42578125" customWidth="1"/>
    <col min="5" max="5" width="53.28515625" customWidth="1"/>
    <col min="6" max="7" width="16.7109375" customWidth="1"/>
    <col min="8" max="8" width="13.140625" customWidth="1"/>
    <col min="9" max="9" width="14.7109375" style="84" hidden="1" customWidth="1"/>
    <col min="10" max="10" width="0" hidden="1" customWidth="1"/>
    <col min="11" max="12" width="14" customWidth="1"/>
    <col min="13" max="13" width="10.85546875" bestFit="1" customWidth="1"/>
  </cols>
  <sheetData>
    <row r="1" spans="1:13" x14ac:dyDescent="0.25">
      <c r="A1" s="1" t="s">
        <v>1</v>
      </c>
      <c r="C1" s="2"/>
      <c r="D1" s="3"/>
      <c r="I1" s="82"/>
    </row>
    <row r="2" spans="1:13" x14ac:dyDescent="0.25">
      <c r="A2" s="6"/>
      <c r="C2" s="2"/>
      <c r="D2" s="3"/>
      <c r="E2" s="4"/>
      <c r="F2" s="4"/>
      <c r="G2" s="4"/>
      <c r="H2" s="4"/>
      <c r="I2" s="82"/>
      <c r="J2" s="4"/>
    </row>
    <row r="3" spans="1:13" x14ac:dyDescent="0.25">
      <c r="A3" s="6"/>
      <c r="C3" s="7"/>
      <c r="D3" s="3"/>
      <c r="E3" s="4"/>
      <c r="F3" s="4"/>
      <c r="G3" s="4"/>
      <c r="H3" s="4"/>
      <c r="I3" s="82"/>
    </row>
    <row r="4" spans="1:13" x14ac:dyDescent="0.25">
      <c r="A4" s="6" t="s">
        <v>937</v>
      </c>
      <c r="C4" s="2"/>
      <c r="D4" s="3"/>
      <c r="E4" s="4"/>
      <c r="F4" s="4"/>
      <c r="G4" s="4"/>
      <c r="H4" s="4"/>
      <c r="I4" s="83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83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948</v>
      </c>
      <c r="C9" s="85"/>
      <c r="D9" s="86"/>
      <c r="E9" s="86"/>
    </row>
    <row r="10" spans="1:13" x14ac:dyDescent="0.25">
      <c r="A10" s="6" t="s">
        <v>6</v>
      </c>
      <c r="C10" s="5"/>
    </row>
    <row r="11" spans="1:13" x14ac:dyDescent="0.25">
      <c r="A11" s="6" t="s">
        <v>905</v>
      </c>
      <c r="C11" s="5"/>
    </row>
    <row r="12" spans="1:13" ht="15.75" thickBot="1" x14ac:dyDescent="0.3"/>
    <row r="13" spans="1:13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3"/>
    </row>
    <row r="16" spans="1:13" ht="15.75" thickBot="1" x14ac:dyDescent="0.3">
      <c r="A16" s="45" t="s">
        <v>813</v>
      </c>
      <c r="B16" s="25" t="s">
        <v>814</v>
      </c>
      <c r="C16" s="62">
        <v>138.1</v>
      </c>
      <c r="D16" s="88">
        <f>$I16*1.035</f>
        <v>3001.4415905512496</v>
      </c>
      <c r="E16" s="130" t="s">
        <v>16</v>
      </c>
      <c r="F16" s="128"/>
      <c r="G16" s="20"/>
      <c r="H16" s="12"/>
      <c r="I16" s="88">
        <v>2899.9435657499998</v>
      </c>
      <c r="J16" s="21"/>
      <c r="K16" s="1"/>
      <c r="L16" s="1"/>
      <c r="M16" s="23"/>
    </row>
    <row r="17" spans="1:13" ht="15.75" thickBot="1" x14ac:dyDescent="0.3">
      <c r="A17" s="45" t="s">
        <v>813</v>
      </c>
      <c r="B17" s="25" t="s">
        <v>814</v>
      </c>
      <c r="C17" s="62">
        <v>138.19999999999999</v>
      </c>
      <c r="D17" s="88">
        <f t="shared" ref="D17:D80" si="0">$I17*1.035</f>
        <v>4424.5572254572489</v>
      </c>
      <c r="E17" s="130" t="s">
        <v>16</v>
      </c>
      <c r="F17" s="128"/>
      <c r="G17" s="20"/>
      <c r="H17" s="12"/>
      <c r="I17" s="88">
        <v>4274.9345173499996</v>
      </c>
      <c r="J17" s="21"/>
      <c r="K17" s="1"/>
      <c r="L17" s="1"/>
      <c r="M17" s="23"/>
    </row>
    <row r="18" spans="1:13" ht="15.75" thickBot="1" x14ac:dyDescent="0.3">
      <c r="A18" s="45" t="s">
        <v>813</v>
      </c>
      <c r="B18" s="25" t="s">
        <v>814</v>
      </c>
      <c r="C18" s="62">
        <v>138.30000000000001</v>
      </c>
      <c r="D18" s="88">
        <f t="shared" si="0"/>
        <v>8052.5098823714998</v>
      </c>
      <c r="E18" s="130" t="s">
        <v>16</v>
      </c>
      <c r="F18" s="128"/>
      <c r="G18" s="20"/>
      <c r="H18" s="12"/>
      <c r="I18" s="88">
        <v>7780.2027849000006</v>
      </c>
      <c r="J18" s="21"/>
      <c r="K18" s="1"/>
      <c r="L18" s="1"/>
      <c r="M18" s="23"/>
    </row>
    <row r="19" spans="1:13" ht="15.75" thickBot="1" x14ac:dyDescent="0.3">
      <c r="A19" s="45" t="s">
        <v>813</v>
      </c>
      <c r="B19" s="25" t="s">
        <v>814</v>
      </c>
      <c r="C19" s="62">
        <v>138.4</v>
      </c>
      <c r="D19" s="88">
        <f t="shared" si="0"/>
        <v>17421.118237860752</v>
      </c>
      <c r="E19" s="130" t="s">
        <v>16</v>
      </c>
      <c r="F19" s="128"/>
      <c r="G19" s="20"/>
      <c r="H19" s="12"/>
      <c r="I19" s="88">
        <v>16831.998297450002</v>
      </c>
      <c r="J19" s="21"/>
      <c r="K19" s="1"/>
      <c r="L19" s="1"/>
      <c r="M19" s="23"/>
    </row>
    <row r="20" spans="1:13" ht="15.75" thickBot="1" x14ac:dyDescent="0.3">
      <c r="A20" s="45" t="s">
        <v>813</v>
      </c>
      <c r="B20" s="25" t="s">
        <v>815</v>
      </c>
      <c r="C20" s="26">
        <v>139.1</v>
      </c>
      <c r="D20" s="88">
        <f t="shared" si="0"/>
        <v>3749.85300014325</v>
      </c>
      <c r="E20" s="130" t="s">
        <v>16</v>
      </c>
      <c r="F20" s="128"/>
      <c r="I20" s="88">
        <v>3623.0463769500002</v>
      </c>
      <c r="K20" s="30"/>
      <c r="L20" s="30"/>
      <c r="M20" s="32"/>
    </row>
    <row r="21" spans="1:13" ht="15.75" thickBot="1" x14ac:dyDescent="0.3">
      <c r="A21" s="45" t="s">
        <v>813</v>
      </c>
      <c r="B21" s="25" t="s">
        <v>815</v>
      </c>
      <c r="C21" s="26">
        <v>139.19999999999999</v>
      </c>
      <c r="D21" s="88">
        <f t="shared" si="0"/>
        <v>5189.9779852672491</v>
      </c>
      <c r="E21" s="130" t="s">
        <v>16</v>
      </c>
      <c r="F21" s="128"/>
      <c r="I21" s="88">
        <v>5014.4714833499993</v>
      </c>
      <c r="K21" s="30"/>
      <c r="L21" s="30"/>
      <c r="M21" s="32"/>
    </row>
    <row r="22" spans="1:13" ht="34.15" customHeight="1" thickBot="1" x14ac:dyDescent="0.3">
      <c r="A22" s="45" t="s">
        <v>813</v>
      </c>
      <c r="B22" s="25" t="s">
        <v>815</v>
      </c>
      <c r="C22" s="26">
        <v>139.30000000000001</v>
      </c>
      <c r="D22" s="88">
        <f t="shared" si="0"/>
        <v>7705.2356487539982</v>
      </c>
      <c r="E22" s="130" t="s">
        <v>16</v>
      </c>
      <c r="F22" s="128"/>
      <c r="I22" s="88">
        <v>7444.6721243999991</v>
      </c>
      <c r="K22" s="30"/>
      <c r="L22" s="30"/>
      <c r="M22" s="32"/>
    </row>
    <row r="23" spans="1:13" ht="15.75" thickBot="1" x14ac:dyDescent="0.3">
      <c r="A23" s="45" t="s">
        <v>813</v>
      </c>
      <c r="B23" s="25" t="s">
        <v>815</v>
      </c>
      <c r="C23" s="26">
        <v>139.4</v>
      </c>
      <c r="D23" s="88">
        <f t="shared" si="0"/>
        <v>12246.732156959999</v>
      </c>
      <c r="E23" s="130" t="s">
        <v>16</v>
      </c>
      <c r="F23" s="128"/>
      <c r="I23" s="88">
        <v>11832.591456</v>
      </c>
      <c r="K23" s="30"/>
      <c r="L23" s="30"/>
      <c r="M23" s="32"/>
    </row>
    <row r="24" spans="1:13" ht="30.75" thickBot="1" x14ac:dyDescent="0.3">
      <c r="A24" s="90" t="s">
        <v>816</v>
      </c>
      <c r="B24" s="25" t="s">
        <v>817</v>
      </c>
      <c r="C24" s="91">
        <v>162.1</v>
      </c>
      <c r="D24" s="88">
        <f t="shared" si="0"/>
        <v>37947.860336358004</v>
      </c>
      <c r="E24" s="127" t="s">
        <v>22</v>
      </c>
      <c r="F24" s="128"/>
      <c r="I24" s="88">
        <v>36664.599358800006</v>
      </c>
      <c r="K24" s="30"/>
      <c r="L24" s="30"/>
      <c r="M24" s="32"/>
    </row>
    <row r="25" spans="1:13" ht="30.75" thickBot="1" x14ac:dyDescent="0.3">
      <c r="A25" s="90" t="s">
        <v>816</v>
      </c>
      <c r="B25" s="25" t="s">
        <v>817</v>
      </c>
      <c r="C25" s="91">
        <v>162.19999999999999</v>
      </c>
      <c r="D25" s="88">
        <f t="shared" si="0"/>
        <v>41847.253873834503</v>
      </c>
      <c r="E25" s="127" t="s">
        <v>22</v>
      </c>
      <c r="F25" s="128"/>
      <c r="I25" s="88">
        <v>40432.129346700007</v>
      </c>
      <c r="K25" s="30"/>
      <c r="L25" s="30"/>
      <c r="M25" s="32"/>
    </row>
    <row r="26" spans="1:13" ht="30.75" thickBot="1" x14ac:dyDescent="0.3">
      <c r="A26" s="90" t="s">
        <v>816</v>
      </c>
      <c r="B26" s="25" t="s">
        <v>817</v>
      </c>
      <c r="C26" s="91">
        <v>162.30000000000001</v>
      </c>
      <c r="D26" s="88">
        <f t="shared" si="0"/>
        <v>56119.516152587996</v>
      </c>
      <c r="E26" s="127" t="s">
        <v>22</v>
      </c>
      <c r="F26" s="128"/>
      <c r="I26" s="88">
        <v>54221.754736800001</v>
      </c>
      <c r="K26" s="30"/>
      <c r="L26" s="30"/>
      <c r="M26" s="32"/>
    </row>
    <row r="27" spans="1:13" ht="30.75" thickBot="1" x14ac:dyDescent="0.3">
      <c r="A27" s="90" t="s">
        <v>816</v>
      </c>
      <c r="B27" s="25" t="s">
        <v>817</v>
      </c>
      <c r="C27" s="91">
        <v>162.4</v>
      </c>
      <c r="D27" s="88">
        <f t="shared" si="0"/>
        <v>84788.067222101236</v>
      </c>
      <c r="E27" s="127" t="s">
        <v>22</v>
      </c>
      <c r="F27" s="128"/>
      <c r="I27" s="88">
        <v>81920.837895749995</v>
      </c>
      <c r="K27" s="30"/>
      <c r="L27" s="30"/>
      <c r="M27" s="32"/>
    </row>
    <row r="28" spans="1:13" ht="30.75" thickBot="1" x14ac:dyDescent="0.3">
      <c r="A28" s="90" t="s">
        <v>816</v>
      </c>
      <c r="B28" s="25" t="s">
        <v>818</v>
      </c>
      <c r="C28" s="91">
        <v>163.1</v>
      </c>
      <c r="D28" s="88">
        <f t="shared" si="0"/>
        <v>30862.048524709491</v>
      </c>
      <c r="E28" s="127" t="s">
        <v>22</v>
      </c>
      <c r="F28" s="128"/>
      <c r="I28" s="88">
        <v>29818.404371699995</v>
      </c>
      <c r="K28" s="30"/>
      <c r="L28" s="30"/>
      <c r="M28" s="32"/>
    </row>
    <row r="29" spans="1:13" ht="30.75" thickBot="1" x14ac:dyDescent="0.3">
      <c r="A29" s="90" t="s">
        <v>816</v>
      </c>
      <c r="B29" s="25" t="s">
        <v>818</v>
      </c>
      <c r="C29" s="91">
        <v>163.19999999999999</v>
      </c>
      <c r="D29" s="88">
        <f t="shared" si="0"/>
        <v>34147.688008486497</v>
      </c>
      <c r="E29" s="127" t="s">
        <v>22</v>
      </c>
      <c r="F29" s="128"/>
      <c r="I29" s="88">
        <v>32992.935273900002</v>
      </c>
      <c r="K29" s="30"/>
      <c r="L29" s="30"/>
      <c r="M29" s="32"/>
    </row>
    <row r="30" spans="1:13" ht="30.75" thickBot="1" x14ac:dyDescent="0.3">
      <c r="A30" s="90" t="s">
        <v>816</v>
      </c>
      <c r="B30" s="25" t="s">
        <v>818</v>
      </c>
      <c r="C30" s="91">
        <v>163.30000000000001</v>
      </c>
      <c r="D30" s="88">
        <f t="shared" si="0"/>
        <v>44651.670491027246</v>
      </c>
      <c r="E30" s="127" t="s">
        <v>22</v>
      </c>
      <c r="F30" s="128"/>
      <c r="I30" s="88">
        <v>43141.71061935</v>
      </c>
      <c r="K30" s="30"/>
      <c r="L30" s="30"/>
      <c r="M30" s="32"/>
    </row>
    <row r="31" spans="1:13" ht="30.75" thickBot="1" x14ac:dyDescent="0.3">
      <c r="A31" s="90" t="s">
        <v>816</v>
      </c>
      <c r="B31" s="25" t="s">
        <v>818</v>
      </c>
      <c r="C31" s="91">
        <v>163.4</v>
      </c>
      <c r="D31" s="88">
        <f t="shared" si="0"/>
        <v>71347.136935252493</v>
      </c>
      <c r="E31" s="127" t="s">
        <v>22</v>
      </c>
      <c r="F31" s="128"/>
      <c r="I31" s="88">
        <v>68934.431821499995</v>
      </c>
      <c r="K31" s="30"/>
      <c r="L31" s="30"/>
      <c r="M31" s="32"/>
    </row>
    <row r="32" spans="1:13" ht="30.75" thickBot="1" x14ac:dyDescent="0.3">
      <c r="A32" s="90" t="s">
        <v>819</v>
      </c>
      <c r="B32" s="25" t="s">
        <v>820</v>
      </c>
      <c r="C32" s="91">
        <v>160.1</v>
      </c>
      <c r="D32" s="88">
        <f t="shared" si="0"/>
        <v>30049.8520518</v>
      </c>
      <c r="E32" s="130" t="s">
        <v>16</v>
      </c>
      <c r="F32" s="128"/>
      <c r="I32" s="88">
        <v>29033.673480000001</v>
      </c>
      <c r="K32" s="30"/>
      <c r="L32" s="30"/>
      <c r="M32" s="32"/>
    </row>
    <row r="33" spans="1:13" ht="30.75" thickBot="1" x14ac:dyDescent="0.3">
      <c r="A33" s="90" t="s">
        <v>819</v>
      </c>
      <c r="B33" s="25" t="s">
        <v>820</v>
      </c>
      <c r="C33" s="91">
        <v>160.19999999999999</v>
      </c>
      <c r="D33" s="88">
        <f t="shared" si="0"/>
        <v>34839.401584018502</v>
      </c>
      <c r="E33" s="130" t="s">
        <v>16</v>
      </c>
      <c r="F33" s="128"/>
      <c r="I33" s="88">
        <v>33661.257569100002</v>
      </c>
      <c r="K33" s="30"/>
      <c r="L33" s="30"/>
      <c r="M33" s="32"/>
    </row>
    <row r="34" spans="1:13" ht="30.75" thickBot="1" x14ac:dyDescent="0.3">
      <c r="A34" s="90" t="s">
        <v>819</v>
      </c>
      <c r="B34" s="25" t="s">
        <v>820</v>
      </c>
      <c r="C34" s="91">
        <v>160.30000000000001</v>
      </c>
      <c r="D34" s="88">
        <f t="shared" si="0"/>
        <v>49758.727893981748</v>
      </c>
      <c r="E34" s="130" t="s">
        <v>16</v>
      </c>
      <c r="F34" s="128"/>
      <c r="I34" s="88">
        <v>48076.065598050001</v>
      </c>
      <c r="K34" s="30"/>
      <c r="L34" s="30"/>
      <c r="M34" s="32"/>
    </row>
    <row r="35" spans="1:13" ht="30.75" thickBot="1" x14ac:dyDescent="0.3">
      <c r="A35" s="90" t="s">
        <v>819</v>
      </c>
      <c r="B35" s="25" t="s">
        <v>820</v>
      </c>
      <c r="C35" s="91">
        <v>160.4</v>
      </c>
      <c r="D35" s="88">
        <f t="shared" si="0"/>
        <v>97808.72481398024</v>
      </c>
      <c r="E35" s="130" t="s">
        <v>16</v>
      </c>
      <c r="F35" s="128"/>
      <c r="I35" s="88">
        <v>94501.183395150001</v>
      </c>
      <c r="K35" s="30"/>
      <c r="L35" s="30"/>
      <c r="M35" s="32"/>
    </row>
    <row r="36" spans="1:13" ht="30.75" thickBot="1" x14ac:dyDescent="0.3">
      <c r="A36" s="90" t="s">
        <v>819</v>
      </c>
      <c r="B36" s="25" t="s">
        <v>821</v>
      </c>
      <c r="C36" s="91">
        <v>167.1</v>
      </c>
      <c r="D36" s="88">
        <f t="shared" si="0"/>
        <v>25175.255768491501</v>
      </c>
      <c r="E36" s="130" t="s">
        <v>16</v>
      </c>
      <c r="F36" s="128"/>
      <c r="I36" s="88">
        <v>24323.918616900002</v>
      </c>
      <c r="K36" s="30"/>
      <c r="L36" s="30"/>
      <c r="M36" s="32"/>
    </row>
    <row r="37" spans="1:13" ht="30.75" thickBot="1" x14ac:dyDescent="0.3">
      <c r="A37" s="90" t="s">
        <v>819</v>
      </c>
      <c r="B37" s="25" t="s">
        <v>821</v>
      </c>
      <c r="C37" s="91">
        <v>167.2</v>
      </c>
      <c r="D37" s="88">
        <f t="shared" si="0"/>
        <v>28436.798672793004</v>
      </c>
      <c r="E37" s="130" t="s">
        <v>16</v>
      </c>
      <c r="F37" s="128"/>
      <c r="I37" s="88">
        <v>27475.167799800005</v>
      </c>
      <c r="K37" s="30"/>
      <c r="L37" s="30"/>
      <c r="M37" s="32"/>
    </row>
    <row r="38" spans="1:13" ht="30.75" thickBot="1" x14ac:dyDescent="0.3">
      <c r="A38" s="90" t="s">
        <v>819</v>
      </c>
      <c r="B38" s="25" t="s">
        <v>821</v>
      </c>
      <c r="C38" s="91">
        <v>167.3</v>
      </c>
      <c r="D38" s="88">
        <f t="shared" si="0"/>
        <v>35759.323941641996</v>
      </c>
      <c r="E38" s="130" t="s">
        <v>16</v>
      </c>
      <c r="F38" s="128"/>
      <c r="I38" s="88">
        <v>34550.071441200002</v>
      </c>
      <c r="K38" s="30"/>
      <c r="L38" s="30"/>
      <c r="M38" s="32"/>
    </row>
    <row r="39" spans="1:13" ht="30.75" thickBot="1" x14ac:dyDescent="0.3">
      <c r="A39" s="90" t="s">
        <v>819</v>
      </c>
      <c r="B39" s="25" t="s">
        <v>821</v>
      </c>
      <c r="C39" s="91">
        <v>167.4</v>
      </c>
      <c r="D39" s="88">
        <f t="shared" si="0"/>
        <v>69106.863766956754</v>
      </c>
      <c r="E39" s="130" t="s">
        <v>16</v>
      </c>
      <c r="F39" s="128"/>
      <c r="I39" s="88">
        <v>66769.916683050003</v>
      </c>
      <c r="K39" s="30"/>
      <c r="L39" s="30"/>
      <c r="M39" s="32"/>
    </row>
    <row r="40" spans="1:13" ht="15.75" thickBot="1" x14ac:dyDescent="0.3">
      <c r="A40" s="92" t="s">
        <v>822</v>
      </c>
      <c r="B40" s="25" t="s">
        <v>822</v>
      </c>
      <c r="C40" s="93">
        <v>194.1</v>
      </c>
      <c r="D40" s="88">
        <f t="shared" si="0"/>
        <v>4216.19268528675</v>
      </c>
      <c r="E40" s="130" t="s">
        <v>16</v>
      </c>
      <c r="F40" s="128"/>
      <c r="I40" s="88">
        <v>4073.6161210499999</v>
      </c>
      <c r="K40" s="30"/>
      <c r="L40" s="30"/>
      <c r="M40" s="32"/>
    </row>
    <row r="41" spans="1:13" ht="15.75" thickBot="1" x14ac:dyDescent="0.3">
      <c r="A41" s="92" t="s">
        <v>822</v>
      </c>
      <c r="B41" s="25" t="s">
        <v>822</v>
      </c>
      <c r="C41" s="93">
        <v>194.2</v>
      </c>
      <c r="D41" s="88">
        <f t="shared" si="0"/>
        <v>5572.6883651722492</v>
      </c>
      <c r="E41" s="130" t="s">
        <v>16</v>
      </c>
      <c r="F41" s="128"/>
      <c r="I41" s="88">
        <v>5384.23996635</v>
      </c>
      <c r="K41" s="30"/>
      <c r="L41" s="30"/>
      <c r="M41" s="32"/>
    </row>
    <row r="42" spans="1:13" ht="15.75" thickBot="1" x14ac:dyDescent="0.3">
      <c r="A42" s="92" t="s">
        <v>822</v>
      </c>
      <c r="B42" s="25" t="s">
        <v>822</v>
      </c>
      <c r="C42" s="93">
        <v>194.3</v>
      </c>
      <c r="D42" s="88">
        <f t="shared" si="0"/>
        <v>8061.0145574804992</v>
      </c>
      <c r="E42" s="130" t="s">
        <v>16</v>
      </c>
      <c r="F42" s="128"/>
      <c r="I42" s="88">
        <v>7788.4198623000002</v>
      </c>
      <c r="K42" s="30"/>
      <c r="L42" s="30"/>
      <c r="M42" s="32"/>
    </row>
    <row r="43" spans="1:13" ht="15.75" thickBot="1" x14ac:dyDescent="0.3">
      <c r="A43" s="92" t="s">
        <v>822</v>
      </c>
      <c r="B43" s="25" t="s">
        <v>822</v>
      </c>
      <c r="C43" s="93">
        <v>194.4</v>
      </c>
      <c r="D43" s="88">
        <f t="shared" si="0"/>
        <v>13185.790033578749</v>
      </c>
      <c r="E43" s="130" t="s">
        <v>16</v>
      </c>
      <c r="F43" s="128"/>
      <c r="I43" s="88">
        <v>12739.89375225</v>
      </c>
      <c r="K43" s="30"/>
      <c r="L43" s="30"/>
      <c r="M43" s="32"/>
    </row>
    <row r="44" spans="1:13" ht="15.75" thickBot="1" x14ac:dyDescent="0.3">
      <c r="A44" s="92" t="s">
        <v>823</v>
      </c>
      <c r="B44" s="25" t="s">
        <v>824</v>
      </c>
      <c r="C44" s="93">
        <v>196.1</v>
      </c>
      <c r="D44" s="88">
        <f t="shared" si="0"/>
        <v>3714.4168538557501</v>
      </c>
      <c r="E44" s="130" t="s">
        <v>16</v>
      </c>
      <c r="F44" s="128"/>
      <c r="I44" s="88">
        <v>3588.8085544500004</v>
      </c>
      <c r="K44" s="30"/>
      <c r="L44" s="30"/>
      <c r="M44" s="32"/>
    </row>
    <row r="45" spans="1:13" ht="15.75" thickBot="1" x14ac:dyDescent="0.3">
      <c r="A45" s="92" t="s">
        <v>823</v>
      </c>
      <c r="B45" s="25" t="s">
        <v>824</v>
      </c>
      <c r="C45" s="93">
        <v>196.2</v>
      </c>
      <c r="D45" s="88">
        <f t="shared" si="0"/>
        <v>4715.1336250147497</v>
      </c>
      <c r="E45" s="130" t="s">
        <v>16</v>
      </c>
      <c r="F45" s="128"/>
      <c r="I45" s="88">
        <v>4555.6846618500003</v>
      </c>
      <c r="K45" s="30"/>
      <c r="L45" s="30"/>
      <c r="M45" s="32"/>
    </row>
    <row r="46" spans="1:13" ht="15.75" thickBot="1" x14ac:dyDescent="0.3">
      <c r="A46" s="92" t="s">
        <v>823</v>
      </c>
      <c r="B46" s="25" t="s">
        <v>824</v>
      </c>
      <c r="C46" s="93">
        <v>196.3</v>
      </c>
      <c r="D46" s="88">
        <f t="shared" si="0"/>
        <v>7177.9457919959996</v>
      </c>
      <c r="E46" s="130" t="s">
        <v>16</v>
      </c>
      <c r="F46" s="128"/>
      <c r="I46" s="88">
        <v>6935.2133255999997</v>
      </c>
      <c r="K46" s="30"/>
      <c r="L46" s="30"/>
      <c r="M46" s="32"/>
    </row>
    <row r="47" spans="1:13" ht="15.75" thickBot="1" x14ac:dyDescent="0.3">
      <c r="A47" s="92" t="s">
        <v>823</v>
      </c>
      <c r="B47" s="25" t="s">
        <v>824</v>
      </c>
      <c r="C47" s="93">
        <v>196.4</v>
      </c>
      <c r="D47" s="88">
        <f t="shared" si="0"/>
        <v>14109.256005830999</v>
      </c>
      <c r="E47" s="130" t="s">
        <v>16</v>
      </c>
      <c r="F47" s="128"/>
      <c r="I47" s="88">
        <v>13632.1314066</v>
      </c>
      <c r="K47" s="30"/>
      <c r="L47" s="30"/>
      <c r="M47" s="32"/>
    </row>
    <row r="48" spans="1:13" ht="30.75" thickBot="1" x14ac:dyDescent="0.3">
      <c r="A48" s="24" t="s">
        <v>825</v>
      </c>
      <c r="B48" s="25" t="s">
        <v>825</v>
      </c>
      <c r="C48" s="93">
        <v>201.1</v>
      </c>
      <c r="D48" s="88">
        <f t="shared" si="0"/>
        <v>3801.5897737229993</v>
      </c>
      <c r="E48" s="130" t="s">
        <v>16</v>
      </c>
      <c r="F48" s="128"/>
      <c r="I48" s="88">
        <v>3673.0335977999998</v>
      </c>
      <c r="K48" s="30"/>
      <c r="L48" s="30"/>
      <c r="M48" s="32"/>
    </row>
    <row r="49" spans="1:13" ht="30.75" thickBot="1" x14ac:dyDescent="0.3">
      <c r="A49" s="24" t="s">
        <v>825</v>
      </c>
      <c r="B49" s="25" t="s">
        <v>825</v>
      </c>
      <c r="C49" s="93">
        <v>201.2</v>
      </c>
      <c r="D49" s="88">
        <f t="shared" si="0"/>
        <v>4978.7785533937504</v>
      </c>
      <c r="E49" s="130" t="s">
        <v>16</v>
      </c>
      <c r="F49" s="128"/>
      <c r="I49" s="88">
        <v>4810.4140612500005</v>
      </c>
      <c r="K49" s="30"/>
      <c r="L49" s="30"/>
      <c r="M49" s="32"/>
    </row>
    <row r="50" spans="1:13" ht="30.75" thickBot="1" x14ac:dyDescent="0.3">
      <c r="A50" s="24" t="s">
        <v>825</v>
      </c>
      <c r="B50" s="25" t="s">
        <v>825</v>
      </c>
      <c r="C50" s="93">
        <v>201.3</v>
      </c>
      <c r="D50" s="88">
        <f t="shared" si="0"/>
        <v>7345.9131253987498</v>
      </c>
      <c r="E50" s="130" t="s">
        <v>16</v>
      </c>
      <c r="F50" s="128"/>
      <c r="I50" s="88">
        <v>7097.5006042499999</v>
      </c>
      <c r="K50" s="30"/>
      <c r="L50" s="30"/>
      <c r="M50" s="32"/>
    </row>
    <row r="51" spans="1:13" ht="30.75" thickBot="1" x14ac:dyDescent="0.3">
      <c r="A51" s="24" t="s">
        <v>825</v>
      </c>
      <c r="B51" s="25" t="s">
        <v>825</v>
      </c>
      <c r="C51" s="93">
        <v>201.4</v>
      </c>
      <c r="D51" s="88">
        <f t="shared" si="0"/>
        <v>13163.819622880499</v>
      </c>
      <c r="E51" s="130" t="s">
        <v>16</v>
      </c>
      <c r="F51" s="128"/>
      <c r="I51" s="88">
        <v>12718.6663023</v>
      </c>
      <c r="K51" s="30"/>
      <c r="L51" s="30"/>
      <c r="M51" s="32"/>
    </row>
    <row r="52" spans="1:13" ht="15.75" thickBot="1" x14ac:dyDescent="0.3">
      <c r="A52" s="92" t="s">
        <v>826</v>
      </c>
      <c r="B52" s="25" t="s">
        <v>827</v>
      </c>
      <c r="C52" s="93">
        <v>230.1</v>
      </c>
      <c r="D52" s="88">
        <f t="shared" si="0"/>
        <v>11033.398508076001</v>
      </c>
      <c r="E52" s="130" t="s">
        <v>16</v>
      </c>
      <c r="F52" s="128"/>
      <c r="I52" s="88">
        <v>10660.288413600001</v>
      </c>
      <c r="K52" s="30"/>
      <c r="L52" s="30"/>
      <c r="M52" s="32"/>
    </row>
    <row r="53" spans="1:13" ht="15.75" thickBot="1" x14ac:dyDescent="0.3">
      <c r="A53" s="92" t="s">
        <v>826</v>
      </c>
      <c r="B53" s="25" t="s">
        <v>827</v>
      </c>
      <c r="C53" s="93">
        <v>230.2</v>
      </c>
      <c r="D53" s="88">
        <f t="shared" si="0"/>
        <v>15452.285950127247</v>
      </c>
      <c r="E53" s="130" t="s">
        <v>16</v>
      </c>
      <c r="F53" s="128"/>
      <c r="I53" s="88">
        <v>14929.744879349999</v>
      </c>
      <c r="K53" s="30"/>
      <c r="L53" s="30"/>
      <c r="M53" s="32"/>
    </row>
    <row r="54" spans="1:13" ht="15.75" thickBot="1" x14ac:dyDescent="0.3">
      <c r="A54" s="92" t="s">
        <v>826</v>
      </c>
      <c r="B54" s="25" t="s">
        <v>827</v>
      </c>
      <c r="C54" s="93">
        <v>230.3</v>
      </c>
      <c r="D54" s="88">
        <f t="shared" si="0"/>
        <v>23815.925196902994</v>
      </c>
      <c r="E54" s="130" t="s">
        <v>16</v>
      </c>
      <c r="F54" s="128"/>
      <c r="I54" s="88">
        <v>23010.555745799997</v>
      </c>
      <c r="K54" s="30"/>
      <c r="L54" s="30"/>
      <c r="M54" s="32"/>
    </row>
    <row r="55" spans="1:13" ht="15.75" thickBot="1" x14ac:dyDescent="0.3">
      <c r="A55" s="92" t="s">
        <v>826</v>
      </c>
      <c r="B55" s="25" t="s">
        <v>827</v>
      </c>
      <c r="C55" s="93">
        <v>230.4</v>
      </c>
      <c r="D55" s="88">
        <f t="shared" si="0"/>
        <v>45583.641138388499</v>
      </c>
      <c r="E55" s="130" t="s">
        <v>16</v>
      </c>
      <c r="F55" s="128"/>
      <c r="I55" s="88">
        <v>44042.165351100004</v>
      </c>
      <c r="K55" s="30"/>
      <c r="L55" s="30"/>
      <c r="M55" s="32"/>
    </row>
    <row r="56" spans="1:13" ht="15.75" thickBot="1" x14ac:dyDescent="0.3">
      <c r="A56" s="92" t="s">
        <v>826</v>
      </c>
      <c r="B56" s="25" t="s">
        <v>828</v>
      </c>
      <c r="C56" s="93">
        <v>231.1</v>
      </c>
      <c r="D56" s="88">
        <f t="shared" si="0"/>
        <v>11190.734997592497</v>
      </c>
      <c r="E56" s="130" t="s">
        <v>16</v>
      </c>
      <c r="F56" s="128"/>
      <c r="I56" s="88">
        <v>10812.304345499999</v>
      </c>
      <c r="K56" s="30"/>
      <c r="L56" s="30"/>
      <c r="M56" s="32"/>
    </row>
    <row r="57" spans="1:13" ht="15.75" thickBot="1" x14ac:dyDescent="0.3">
      <c r="A57" s="92" t="s">
        <v>826</v>
      </c>
      <c r="B57" s="25" t="s">
        <v>828</v>
      </c>
      <c r="C57" s="93">
        <v>231.2</v>
      </c>
      <c r="D57" s="88">
        <f t="shared" si="0"/>
        <v>14619.536512371002</v>
      </c>
      <c r="E57" s="130" t="s">
        <v>16</v>
      </c>
      <c r="F57" s="128"/>
      <c r="I57" s="88">
        <v>14125.156050600002</v>
      </c>
      <c r="K57" s="30"/>
      <c r="L57" s="30"/>
      <c r="M57" s="32"/>
    </row>
    <row r="58" spans="1:13" ht="15.75" thickBot="1" x14ac:dyDescent="0.3">
      <c r="A58" s="92" t="s">
        <v>826</v>
      </c>
      <c r="B58" s="25" t="s">
        <v>828</v>
      </c>
      <c r="C58" s="93">
        <v>231.3</v>
      </c>
      <c r="D58" s="88">
        <f t="shared" si="0"/>
        <v>22857.731801288999</v>
      </c>
      <c r="E58" s="130" t="s">
        <v>16</v>
      </c>
      <c r="F58" s="128"/>
      <c r="I58" s="88">
        <v>22084.7650254</v>
      </c>
      <c r="K58" s="30"/>
      <c r="L58" s="30"/>
      <c r="M58" s="32"/>
    </row>
    <row r="59" spans="1:13" ht="15.75" thickBot="1" x14ac:dyDescent="0.3">
      <c r="A59" s="92" t="s">
        <v>826</v>
      </c>
      <c r="B59" s="25" t="s">
        <v>828</v>
      </c>
      <c r="C59" s="93">
        <v>231.4</v>
      </c>
      <c r="D59" s="88">
        <f t="shared" si="0"/>
        <v>39132.136345286242</v>
      </c>
      <c r="E59" s="130" t="s">
        <v>16</v>
      </c>
      <c r="F59" s="128"/>
      <c r="I59" s="88">
        <v>37808.827386749996</v>
      </c>
      <c r="K59" s="30"/>
      <c r="L59" s="30"/>
      <c r="M59" s="32"/>
    </row>
    <row r="60" spans="1:13" ht="30.75" thickBot="1" x14ac:dyDescent="0.3">
      <c r="A60" s="92" t="s">
        <v>829</v>
      </c>
      <c r="B60" s="25" t="s">
        <v>830</v>
      </c>
      <c r="C60" s="93">
        <v>253.1</v>
      </c>
      <c r="D60" s="88">
        <f t="shared" si="0"/>
        <v>4827.1118472832495</v>
      </c>
      <c r="E60" s="130" t="s">
        <v>16</v>
      </c>
      <c r="F60" s="128"/>
      <c r="I60" s="88">
        <v>4663.8761809500002</v>
      </c>
      <c r="K60" s="30"/>
      <c r="L60" s="30"/>
      <c r="M60" s="32"/>
    </row>
    <row r="61" spans="1:13" ht="30.75" thickBot="1" x14ac:dyDescent="0.3">
      <c r="A61" s="92" t="s">
        <v>829</v>
      </c>
      <c r="B61" s="25" t="s">
        <v>830</v>
      </c>
      <c r="C61" s="93">
        <v>253.2</v>
      </c>
      <c r="D61" s="88">
        <f t="shared" si="0"/>
        <v>6229.6745173424997</v>
      </c>
      <c r="E61" s="130" t="s">
        <v>16</v>
      </c>
      <c r="F61" s="128"/>
      <c r="I61" s="88">
        <v>6019.0091954999998</v>
      </c>
      <c r="K61" s="30"/>
      <c r="L61" s="30"/>
      <c r="M61" s="32"/>
    </row>
    <row r="62" spans="1:13" ht="30.75" thickBot="1" x14ac:dyDescent="0.3">
      <c r="A62" s="92" t="s">
        <v>829</v>
      </c>
      <c r="B62" s="25" t="s">
        <v>830</v>
      </c>
      <c r="C62" s="93">
        <v>253.3</v>
      </c>
      <c r="D62" s="88">
        <f t="shared" si="0"/>
        <v>9187.8840094229981</v>
      </c>
      <c r="E62" s="130" t="s">
        <v>16</v>
      </c>
      <c r="F62" s="128"/>
      <c r="I62" s="88">
        <v>8877.1826177999992</v>
      </c>
      <c r="K62" s="30"/>
      <c r="L62" s="30"/>
      <c r="M62" s="32"/>
    </row>
    <row r="63" spans="1:13" ht="30.75" thickBot="1" x14ac:dyDescent="0.3">
      <c r="A63" s="92" t="s">
        <v>829</v>
      </c>
      <c r="B63" s="25" t="s">
        <v>830</v>
      </c>
      <c r="C63" s="93">
        <v>253.4</v>
      </c>
      <c r="D63" s="88">
        <f t="shared" si="0"/>
        <v>16770.510592022249</v>
      </c>
      <c r="E63" s="130" t="s">
        <v>16</v>
      </c>
      <c r="F63" s="128"/>
      <c r="I63" s="88">
        <v>16203.391876349999</v>
      </c>
      <c r="K63" s="30"/>
      <c r="L63" s="30"/>
      <c r="M63" s="32"/>
    </row>
    <row r="64" spans="1:13" ht="30.75" thickBot="1" x14ac:dyDescent="0.3">
      <c r="A64" s="92" t="s">
        <v>831</v>
      </c>
      <c r="B64" s="25" t="s">
        <v>832</v>
      </c>
      <c r="C64" s="93">
        <v>220.1</v>
      </c>
      <c r="D64" s="88">
        <f t="shared" si="0"/>
        <v>11482.020120075749</v>
      </c>
      <c r="E64" s="130" t="s">
        <v>16</v>
      </c>
      <c r="F64" s="128"/>
      <c r="I64" s="88">
        <v>11093.739246450001</v>
      </c>
      <c r="K64" s="30"/>
      <c r="L64" s="30"/>
      <c r="M64" s="32"/>
    </row>
    <row r="65" spans="1:13" ht="30.75" thickBot="1" x14ac:dyDescent="0.3">
      <c r="A65" s="92" t="s">
        <v>831</v>
      </c>
      <c r="B65" s="25" t="s">
        <v>832</v>
      </c>
      <c r="C65" s="93">
        <v>220.2</v>
      </c>
      <c r="D65" s="88">
        <f t="shared" si="0"/>
        <v>17044.07764136175</v>
      </c>
      <c r="E65" s="130" t="s">
        <v>16</v>
      </c>
      <c r="F65" s="128"/>
      <c r="I65" s="88">
        <v>16467.707866050001</v>
      </c>
      <c r="K65" s="30"/>
      <c r="L65" s="30"/>
      <c r="M65" s="32"/>
    </row>
    <row r="66" spans="1:13" ht="30.75" thickBot="1" x14ac:dyDescent="0.3">
      <c r="A66" s="92" t="s">
        <v>831</v>
      </c>
      <c r="B66" s="25" t="s">
        <v>832</v>
      </c>
      <c r="C66" s="93">
        <v>220.3</v>
      </c>
      <c r="D66" s="88">
        <f t="shared" si="0"/>
        <v>27420.489997267501</v>
      </c>
      <c r="E66" s="130" t="s">
        <v>16</v>
      </c>
      <c r="F66" s="128"/>
      <c r="I66" s="88">
        <v>26493.227050500001</v>
      </c>
      <c r="K66" s="30"/>
      <c r="L66" s="30"/>
      <c r="M66" s="32"/>
    </row>
    <row r="67" spans="1:13" ht="30.75" thickBot="1" x14ac:dyDescent="0.3">
      <c r="A67" s="92" t="s">
        <v>831</v>
      </c>
      <c r="B67" s="25" t="s">
        <v>832</v>
      </c>
      <c r="C67" s="93">
        <v>220.4</v>
      </c>
      <c r="D67" s="88">
        <f t="shared" si="0"/>
        <v>50252.7077732295</v>
      </c>
      <c r="E67" s="130" t="s">
        <v>16</v>
      </c>
      <c r="F67" s="128"/>
      <c r="I67" s="88">
        <v>48553.340843700003</v>
      </c>
      <c r="K67" s="30"/>
      <c r="L67" s="30"/>
      <c r="M67" s="32"/>
    </row>
    <row r="68" spans="1:13" ht="30.75" thickBot="1" x14ac:dyDescent="0.3">
      <c r="A68" s="92" t="s">
        <v>831</v>
      </c>
      <c r="B68" s="25" t="s">
        <v>833</v>
      </c>
      <c r="C68" s="93">
        <v>222.1</v>
      </c>
      <c r="D68" s="88">
        <f t="shared" si="0"/>
        <v>5919.9625987897489</v>
      </c>
      <c r="E68" s="130" t="s">
        <v>16</v>
      </c>
      <c r="F68" s="128"/>
      <c r="I68" s="88">
        <v>5719.7706268499996</v>
      </c>
      <c r="K68" s="30"/>
      <c r="L68" s="30"/>
      <c r="M68" s="32"/>
    </row>
    <row r="69" spans="1:13" ht="30.75" thickBot="1" x14ac:dyDescent="0.3">
      <c r="A69" s="92" t="s">
        <v>831</v>
      </c>
      <c r="B69" s="25" t="s">
        <v>833</v>
      </c>
      <c r="C69" s="93">
        <v>222.2</v>
      </c>
      <c r="D69" s="88">
        <f t="shared" si="0"/>
        <v>10316.87963014275</v>
      </c>
      <c r="E69" s="130" t="s">
        <v>16</v>
      </c>
      <c r="F69" s="128"/>
      <c r="I69" s="88">
        <v>9967.9996426500002</v>
      </c>
      <c r="K69" s="30"/>
      <c r="L69" s="30"/>
      <c r="M69" s="32"/>
    </row>
    <row r="70" spans="1:13" ht="30.75" thickBot="1" x14ac:dyDescent="0.3">
      <c r="A70" s="92" t="s">
        <v>831</v>
      </c>
      <c r="B70" s="25" t="s">
        <v>833</v>
      </c>
      <c r="C70" s="93">
        <v>222.3</v>
      </c>
      <c r="D70" s="88">
        <f t="shared" si="0"/>
        <v>16391.343826746001</v>
      </c>
      <c r="E70" s="130" t="s">
        <v>16</v>
      </c>
      <c r="F70" s="128"/>
      <c r="I70" s="88">
        <v>15837.047175600001</v>
      </c>
      <c r="K70" s="30"/>
      <c r="L70" s="30"/>
      <c r="M70" s="32"/>
    </row>
    <row r="71" spans="1:13" ht="30.75" thickBot="1" x14ac:dyDescent="0.3">
      <c r="A71" s="92" t="s">
        <v>831</v>
      </c>
      <c r="B71" s="25" t="s">
        <v>833</v>
      </c>
      <c r="C71" s="93">
        <v>222.4</v>
      </c>
      <c r="D71" s="88">
        <f t="shared" si="0"/>
        <v>34681.35637157625</v>
      </c>
      <c r="E71" s="130" t="s">
        <v>16</v>
      </c>
      <c r="F71" s="128"/>
      <c r="I71" s="88">
        <v>33508.556880750002</v>
      </c>
      <c r="K71" s="30"/>
      <c r="L71" s="30"/>
      <c r="M71" s="32"/>
    </row>
    <row r="72" spans="1:13" ht="15.75" thickBot="1" x14ac:dyDescent="0.3">
      <c r="A72" s="92" t="s">
        <v>831</v>
      </c>
      <c r="B72" s="25" t="s">
        <v>834</v>
      </c>
      <c r="C72" s="93">
        <v>242.1</v>
      </c>
      <c r="D72" s="88">
        <f t="shared" si="0"/>
        <v>4771.122736149</v>
      </c>
      <c r="E72" s="130" t="s">
        <v>16</v>
      </c>
      <c r="F72" s="128"/>
      <c r="I72" s="88">
        <v>4609.7804214000007</v>
      </c>
      <c r="K72" s="30"/>
      <c r="L72" s="30"/>
      <c r="M72" s="32"/>
    </row>
    <row r="73" spans="1:13" ht="15.75" thickBot="1" x14ac:dyDescent="0.3">
      <c r="A73" s="92" t="s">
        <v>831</v>
      </c>
      <c r="B73" s="25" t="s">
        <v>834</v>
      </c>
      <c r="C73" s="93">
        <v>242.2</v>
      </c>
      <c r="D73" s="88">
        <f t="shared" si="0"/>
        <v>6209.8302754214983</v>
      </c>
      <c r="E73" s="130" t="s">
        <v>16</v>
      </c>
      <c r="F73" s="128"/>
      <c r="I73" s="88">
        <v>5999.8360148999991</v>
      </c>
      <c r="K73" s="30"/>
      <c r="L73" s="30"/>
      <c r="M73" s="32"/>
    </row>
    <row r="74" spans="1:13" ht="15.75" thickBot="1" x14ac:dyDescent="0.3">
      <c r="A74" s="92" t="s">
        <v>831</v>
      </c>
      <c r="B74" s="25" t="s">
        <v>834</v>
      </c>
      <c r="C74" s="93">
        <v>242.3</v>
      </c>
      <c r="D74" s="88">
        <f t="shared" si="0"/>
        <v>9053.9353764562493</v>
      </c>
      <c r="E74" s="130" t="s">
        <v>16</v>
      </c>
      <c r="F74" s="128"/>
      <c r="I74" s="88">
        <v>8747.7636487500004</v>
      </c>
      <c r="K74" s="30"/>
      <c r="L74" s="30"/>
      <c r="M74" s="32"/>
    </row>
    <row r="75" spans="1:13" ht="15.75" thickBot="1" x14ac:dyDescent="0.3">
      <c r="A75" s="92" t="s">
        <v>831</v>
      </c>
      <c r="B75" s="25" t="s">
        <v>834</v>
      </c>
      <c r="C75" s="93">
        <v>242.4</v>
      </c>
      <c r="D75" s="88">
        <f t="shared" si="0"/>
        <v>19849.911704406</v>
      </c>
      <c r="E75" s="130" t="s">
        <v>16</v>
      </c>
      <c r="F75" s="128"/>
      <c r="I75" s="88">
        <v>19178.658651600002</v>
      </c>
      <c r="K75" s="30"/>
      <c r="L75" s="30"/>
      <c r="M75" s="32"/>
    </row>
    <row r="76" spans="1:13" ht="15.75" thickBot="1" x14ac:dyDescent="0.3">
      <c r="A76" s="92" t="s">
        <v>831</v>
      </c>
      <c r="B76" s="25" t="s">
        <v>835</v>
      </c>
      <c r="C76" s="93">
        <v>243.1</v>
      </c>
      <c r="D76" s="88">
        <f t="shared" si="0"/>
        <v>4543.6226769832501</v>
      </c>
      <c r="E76" s="130" t="s">
        <v>16</v>
      </c>
      <c r="F76" s="128"/>
      <c r="I76" s="88">
        <v>4389.9736009500002</v>
      </c>
      <c r="K76" s="30"/>
      <c r="L76" s="30"/>
      <c r="M76" s="32"/>
    </row>
    <row r="77" spans="1:13" ht="15.75" thickBot="1" x14ac:dyDescent="0.3">
      <c r="A77" s="92" t="s">
        <v>831</v>
      </c>
      <c r="B77" s="25" t="s">
        <v>835</v>
      </c>
      <c r="C77" s="93">
        <v>243.2</v>
      </c>
      <c r="D77" s="88">
        <f t="shared" si="0"/>
        <v>5807.9843765212499</v>
      </c>
      <c r="E77" s="130" t="s">
        <v>16</v>
      </c>
      <c r="F77" s="128"/>
      <c r="I77" s="88">
        <v>5611.5791077500007</v>
      </c>
      <c r="K77" s="30"/>
      <c r="L77" s="30"/>
      <c r="M77" s="32"/>
    </row>
    <row r="78" spans="1:13" ht="15.75" thickBot="1" x14ac:dyDescent="0.3">
      <c r="A78" s="92" t="s">
        <v>831</v>
      </c>
      <c r="B78" s="25" t="s">
        <v>835</v>
      </c>
      <c r="C78" s="93">
        <v>243.3</v>
      </c>
      <c r="D78" s="88">
        <f t="shared" si="0"/>
        <v>8691.7779613979983</v>
      </c>
      <c r="E78" s="130" t="s">
        <v>16</v>
      </c>
      <c r="F78" s="128"/>
      <c r="I78" s="88">
        <v>8397.8531027999998</v>
      </c>
      <c r="K78" s="30"/>
      <c r="L78" s="30"/>
      <c r="M78" s="32"/>
    </row>
    <row r="79" spans="1:13" ht="15.75" thickBot="1" x14ac:dyDescent="0.3">
      <c r="A79" s="92" t="s">
        <v>831</v>
      </c>
      <c r="B79" s="25" t="s">
        <v>835</v>
      </c>
      <c r="C79" s="93">
        <v>243.4</v>
      </c>
      <c r="D79" s="88">
        <f t="shared" si="0"/>
        <v>18842.107703989499</v>
      </c>
      <c r="E79" s="130" t="s">
        <v>16</v>
      </c>
      <c r="F79" s="128"/>
      <c r="I79" s="88">
        <v>18204.9349797</v>
      </c>
      <c r="K79" s="30"/>
      <c r="L79" s="30"/>
      <c r="M79" s="32"/>
    </row>
    <row r="80" spans="1:13" ht="30.75" thickBot="1" x14ac:dyDescent="0.3">
      <c r="A80" s="92" t="s">
        <v>836</v>
      </c>
      <c r="B80" s="25" t="s">
        <v>837</v>
      </c>
      <c r="C80" s="93">
        <v>303.10000000000002</v>
      </c>
      <c r="D80" s="88">
        <f t="shared" si="0"/>
        <v>35696.956324175997</v>
      </c>
      <c r="E80" s="127" t="s">
        <v>22</v>
      </c>
      <c r="F80" s="128"/>
      <c r="I80" s="88">
        <v>34489.8128736</v>
      </c>
      <c r="K80" s="30"/>
      <c r="L80" s="30"/>
      <c r="M80" s="32"/>
    </row>
    <row r="81" spans="1:13" ht="30.75" thickBot="1" x14ac:dyDescent="0.3">
      <c r="A81" s="92" t="s">
        <v>836</v>
      </c>
      <c r="B81" s="25" t="s">
        <v>837</v>
      </c>
      <c r="C81" s="93">
        <v>303.2</v>
      </c>
      <c r="D81" s="88">
        <f t="shared" ref="D81:D144" si="1">$I81*1.035</f>
        <v>44270.377556973748</v>
      </c>
      <c r="E81" s="127" t="s">
        <v>22</v>
      </c>
      <c r="F81" s="128"/>
      <c r="I81" s="88">
        <v>42773.311649250005</v>
      </c>
      <c r="K81" s="30"/>
      <c r="L81" s="30"/>
      <c r="M81" s="32"/>
    </row>
    <row r="82" spans="1:13" ht="30.75" thickBot="1" x14ac:dyDescent="0.3">
      <c r="A82" s="92" t="s">
        <v>836</v>
      </c>
      <c r="B82" s="25" t="s">
        <v>837</v>
      </c>
      <c r="C82" s="93">
        <v>303.3</v>
      </c>
      <c r="D82" s="88">
        <f t="shared" si="1"/>
        <v>64200.374951989499</v>
      </c>
      <c r="E82" s="127" t="s">
        <v>22</v>
      </c>
      <c r="F82" s="128"/>
      <c r="I82" s="88">
        <v>62029.347779700001</v>
      </c>
      <c r="K82" s="30"/>
      <c r="L82" s="30"/>
      <c r="M82" s="32"/>
    </row>
    <row r="83" spans="1:13" ht="30.75" thickBot="1" x14ac:dyDescent="0.3">
      <c r="A83" s="92" t="s">
        <v>836</v>
      </c>
      <c r="B83" s="25" t="s">
        <v>837</v>
      </c>
      <c r="C83" s="93">
        <v>303.39999999999998</v>
      </c>
      <c r="D83" s="88">
        <f t="shared" si="1"/>
        <v>79680.30109622101</v>
      </c>
      <c r="E83" s="127" t="s">
        <v>22</v>
      </c>
      <c r="F83" s="128"/>
      <c r="I83" s="88">
        <v>76985.79816060001</v>
      </c>
      <c r="K83" s="30"/>
      <c r="L83" s="30"/>
      <c r="M83" s="32"/>
    </row>
    <row r="84" spans="1:13" ht="30.75" thickBot="1" x14ac:dyDescent="0.3">
      <c r="A84" s="92" t="s">
        <v>836</v>
      </c>
      <c r="B84" s="25" t="s">
        <v>838</v>
      </c>
      <c r="C84" s="93">
        <v>304.10000000000002</v>
      </c>
      <c r="D84" s="88">
        <f t="shared" si="1"/>
        <v>21718.814059608747</v>
      </c>
      <c r="E84" s="127" t="s">
        <v>22</v>
      </c>
      <c r="F84" s="128"/>
      <c r="I84" s="88">
        <v>20984.36141025</v>
      </c>
      <c r="K84" s="30"/>
      <c r="L84" s="30"/>
      <c r="M84" s="32"/>
    </row>
    <row r="85" spans="1:13" ht="30.75" thickBot="1" x14ac:dyDescent="0.3">
      <c r="A85" s="92" t="s">
        <v>836</v>
      </c>
      <c r="B85" s="25" t="s">
        <v>838</v>
      </c>
      <c r="C85" s="93">
        <v>304.2</v>
      </c>
      <c r="D85" s="88">
        <f t="shared" si="1"/>
        <v>26478.59722894575</v>
      </c>
      <c r="E85" s="127" t="s">
        <v>22</v>
      </c>
      <c r="F85" s="128"/>
      <c r="I85" s="88">
        <v>25583.18572845</v>
      </c>
      <c r="K85" s="30"/>
      <c r="L85" s="30"/>
      <c r="M85" s="32"/>
    </row>
    <row r="86" spans="1:13" ht="30.75" thickBot="1" x14ac:dyDescent="0.3">
      <c r="A86" s="92" t="s">
        <v>836</v>
      </c>
      <c r="B86" s="25" t="s">
        <v>838</v>
      </c>
      <c r="C86" s="93">
        <v>304.3</v>
      </c>
      <c r="D86" s="88">
        <f t="shared" si="1"/>
        <v>41241.295772318248</v>
      </c>
      <c r="E86" s="127" t="s">
        <v>22</v>
      </c>
      <c r="F86" s="128"/>
      <c r="I86" s="88">
        <v>39846.662581950004</v>
      </c>
      <c r="K86" s="30"/>
      <c r="L86" s="30"/>
      <c r="M86" s="32"/>
    </row>
    <row r="87" spans="1:13" ht="30.75" thickBot="1" x14ac:dyDescent="0.3">
      <c r="A87" s="92" t="s">
        <v>836</v>
      </c>
      <c r="B87" s="25" t="s">
        <v>838</v>
      </c>
      <c r="C87" s="93">
        <v>304.39999999999998</v>
      </c>
      <c r="D87" s="88">
        <f t="shared" si="1"/>
        <v>62923.256239787988</v>
      </c>
      <c r="E87" s="127" t="s">
        <v>22</v>
      </c>
      <c r="F87" s="128"/>
      <c r="I87" s="88">
        <v>60795.416656799993</v>
      </c>
      <c r="K87" s="30"/>
      <c r="L87" s="30"/>
      <c r="M87" s="32"/>
    </row>
    <row r="88" spans="1:13" ht="30.75" thickBot="1" x14ac:dyDescent="0.3">
      <c r="A88" s="92" t="s">
        <v>839</v>
      </c>
      <c r="B88" s="25" t="s">
        <v>840</v>
      </c>
      <c r="C88" s="93">
        <v>321.10000000000002</v>
      </c>
      <c r="D88" s="88">
        <f t="shared" si="1"/>
        <v>13502.589181388999</v>
      </c>
      <c r="E88" s="127" t="s">
        <v>22</v>
      </c>
      <c r="F88" s="128"/>
      <c r="I88" s="88">
        <v>13045.9798854</v>
      </c>
      <c r="K88" s="30"/>
      <c r="L88" s="30"/>
      <c r="M88" s="32"/>
    </row>
    <row r="89" spans="1:13" ht="30.75" thickBot="1" x14ac:dyDescent="0.3">
      <c r="A89" s="92" t="s">
        <v>839</v>
      </c>
      <c r="B89" s="25" t="s">
        <v>840</v>
      </c>
      <c r="C89" s="93">
        <v>321.2</v>
      </c>
      <c r="D89" s="88">
        <f t="shared" si="1"/>
        <v>16968.244288306501</v>
      </c>
      <c r="E89" s="127" t="s">
        <v>22</v>
      </c>
      <c r="F89" s="128"/>
      <c r="I89" s="88">
        <v>16394.438925900002</v>
      </c>
      <c r="K89" s="30"/>
      <c r="L89" s="30"/>
      <c r="M89" s="32"/>
    </row>
    <row r="90" spans="1:13" ht="30.75" thickBot="1" x14ac:dyDescent="0.3">
      <c r="A90" s="92" t="s">
        <v>839</v>
      </c>
      <c r="B90" s="25" t="s">
        <v>840</v>
      </c>
      <c r="C90" s="93">
        <v>321.3</v>
      </c>
      <c r="D90" s="88">
        <f t="shared" si="1"/>
        <v>25462.288553420247</v>
      </c>
      <c r="E90" s="127" t="s">
        <v>22</v>
      </c>
      <c r="F90" s="128"/>
      <c r="I90" s="88">
        <v>24601.24497915</v>
      </c>
      <c r="K90" s="30"/>
      <c r="L90" s="30"/>
      <c r="M90" s="32"/>
    </row>
    <row r="91" spans="1:13" ht="30.75" thickBot="1" x14ac:dyDescent="0.3">
      <c r="A91" s="92" t="s">
        <v>839</v>
      </c>
      <c r="B91" s="25" t="s">
        <v>840</v>
      </c>
      <c r="C91" s="93">
        <v>321.39999999999998</v>
      </c>
      <c r="D91" s="88">
        <f t="shared" si="1"/>
        <v>44091.070656758995</v>
      </c>
      <c r="E91" s="127" t="s">
        <v>22</v>
      </c>
      <c r="F91" s="128"/>
      <c r="I91" s="88">
        <v>42600.068267399998</v>
      </c>
      <c r="K91" s="30"/>
      <c r="L91" s="30"/>
      <c r="M91" s="32"/>
    </row>
    <row r="92" spans="1:13" ht="15.75" thickBot="1" x14ac:dyDescent="0.3">
      <c r="A92" s="92" t="s">
        <v>841</v>
      </c>
      <c r="B92" s="25" t="s">
        <v>842</v>
      </c>
      <c r="C92" s="93">
        <v>301.10000000000002</v>
      </c>
      <c r="D92" s="88">
        <f t="shared" si="1"/>
        <v>12429.582671803499</v>
      </c>
      <c r="E92" s="127" t="s">
        <v>22</v>
      </c>
      <c r="F92" s="128"/>
      <c r="I92" s="88">
        <v>12009.258620099999</v>
      </c>
      <c r="K92" s="30"/>
      <c r="L92" s="30"/>
      <c r="M92" s="32"/>
    </row>
    <row r="93" spans="1:13" ht="15.75" thickBot="1" x14ac:dyDescent="0.3">
      <c r="A93" s="92" t="s">
        <v>841</v>
      </c>
      <c r="B93" s="25" t="s">
        <v>842</v>
      </c>
      <c r="C93" s="93">
        <v>301.2</v>
      </c>
      <c r="D93" s="88">
        <f t="shared" si="1"/>
        <v>13170.906852138</v>
      </c>
      <c r="E93" s="127" t="s">
        <v>22</v>
      </c>
      <c r="F93" s="128"/>
      <c r="I93" s="88">
        <v>12725.5138668</v>
      </c>
      <c r="K93" s="30"/>
      <c r="L93" s="30"/>
      <c r="M93" s="32"/>
    </row>
    <row r="94" spans="1:13" ht="15.75" thickBot="1" x14ac:dyDescent="0.3">
      <c r="A94" s="92" t="s">
        <v>841</v>
      </c>
      <c r="B94" s="25" t="s">
        <v>842</v>
      </c>
      <c r="C94" s="93">
        <v>301.3</v>
      </c>
      <c r="D94" s="88">
        <f t="shared" si="1"/>
        <v>18868.330452242248</v>
      </c>
      <c r="E94" s="127" t="s">
        <v>22</v>
      </c>
      <c r="F94" s="128"/>
      <c r="I94" s="88">
        <v>18230.27096835</v>
      </c>
      <c r="K94" s="30"/>
      <c r="L94" s="30"/>
      <c r="M94" s="32"/>
    </row>
    <row r="95" spans="1:13" ht="15.75" thickBot="1" x14ac:dyDescent="0.3">
      <c r="A95" s="92" t="s">
        <v>841</v>
      </c>
      <c r="B95" s="25" t="s">
        <v>842</v>
      </c>
      <c r="C95" s="93">
        <v>301.39999999999998</v>
      </c>
      <c r="D95" s="88">
        <f t="shared" si="1"/>
        <v>27919.430936995497</v>
      </c>
      <c r="E95" s="127" t="s">
        <v>22</v>
      </c>
      <c r="F95" s="128"/>
      <c r="I95" s="88">
        <v>26975.295591300001</v>
      </c>
      <c r="K95" s="30"/>
      <c r="L95" s="30"/>
      <c r="M95" s="32"/>
    </row>
    <row r="96" spans="1:13" ht="15.75" thickBot="1" x14ac:dyDescent="0.3">
      <c r="A96" s="92" t="s">
        <v>843</v>
      </c>
      <c r="B96" s="25" t="s">
        <v>844</v>
      </c>
      <c r="C96" s="93">
        <v>302.10000000000002</v>
      </c>
      <c r="D96" s="88">
        <f t="shared" si="1"/>
        <v>11393.429754356997</v>
      </c>
      <c r="E96" s="127" t="s">
        <v>22</v>
      </c>
      <c r="F96" s="128"/>
      <c r="I96" s="88">
        <v>11008.144690199999</v>
      </c>
      <c r="K96" s="30"/>
      <c r="L96" s="30"/>
      <c r="M96" s="32"/>
    </row>
    <row r="97" spans="1:13" ht="15.75" thickBot="1" x14ac:dyDescent="0.3">
      <c r="A97" s="92" t="s">
        <v>843</v>
      </c>
      <c r="B97" s="25" t="s">
        <v>844</v>
      </c>
      <c r="C97" s="93">
        <v>302.2</v>
      </c>
      <c r="D97" s="88">
        <f t="shared" si="1"/>
        <v>12866.155994065499</v>
      </c>
      <c r="E97" s="127" t="s">
        <v>22</v>
      </c>
      <c r="F97" s="128"/>
      <c r="I97" s="88">
        <v>12431.0685933</v>
      </c>
      <c r="K97" s="30"/>
      <c r="L97" s="30"/>
      <c r="M97" s="32"/>
    </row>
    <row r="98" spans="1:13" ht="15.75" thickBot="1" x14ac:dyDescent="0.3">
      <c r="A98" s="92" t="s">
        <v>843</v>
      </c>
      <c r="B98" s="25" t="s">
        <v>844</v>
      </c>
      <c r="C98" s="93">
        <v>302.3</v>
      </c>
      <c r="D98" s="88">
        <f t="shared" si="1"/>
        <v>18314.817847231501</v>
      </c>
      <c r="E98" s="127" t="s">
        <v>22</v>
      </c>
      <c r="F98" s="128"/>
      <c r="I98" s="88">
        <v>17695.476180900001</v>
      </c>
      <c r="K98" s="30"/>
      <c r="L98" s="30"/>
      <c r="M98" s="32"/>
    </row>
    <row r="99" spans="1:13" ht="15.75" thickBot="1" x14ac:dyDescent="0.3">
      <c r="A99" s="92" t="s">
        <v>843</v>
      </c>
      <c r="B99" s="25" t="s">
        <v>844</v>
      </c>
      <c r="C99" s="93">
        <v>302.39999999999998</v>
      </c>
      <c r="D99" s="88">
        <f t="shared" si="1"/>
        <v>28984.641494397743</v>
      </c>
      <c r="E99" s="127" t="s">
        <v>22</v>
      </c>
      <c r="F99" s="128"/>
      <c r="I99" s="88">
        <v>28004.484535649997</v>
      </c>
      <c r="K99" s="30"/>
      <c r="L99" s="30"/>
      <c r="M99" s="32"/>
    </row>
    <row r="100" spans="1:13" ht="30.75" thickBot="1" x14ac:dyDescent="0.3">
      <c r="A100" s="92" t="s">
        <v>845</v>
      </c>
      <c r="B100" s="25" t="s">
        <v>846</v>
      </c>
      <c r="C100" s="93">
        <v>317.10000000000002</v>
      </c>
      <c r="D100" s="88">
        <f t="shared" si="1"/>
        <v>7861.1546924189988</v>
      </c>
      <c r="E100" s="127" t="s">
        <v>16</v>
      </c>
      <c r="F100" s="128"/>
      <c r="I100" s="88">
        <v>7595.3185433999997</v>
      </c>
      <c r="K100" s="30"/>
      <c r="L100" s="30"/>
      <c r="M100" s="32"/>
    </row>
    <row r="101" spans="1:13" ht="30.75" thickBot="1" x14ac:dyDescent="0.3">
      <c r="A101" s="92" t="s">
        <v>845</v>
      </c>
      <c r="B101" s="25" t="s">
        <v>846</v>
      </c>
      <c r="C101" s="93">
        <v>317.2</v>
      </c>
      <c r="D101" s="88">
        <f t="shared" si="1"/>
        <v>10626.5915486955</v>
      </c>
      <c r="E101" s="127" t="s">
        <v>16</v>
      </c>
      <c r="F101" s="128"/>
      <c r="I101" s="88">
        <v>10267.2382113</v>
      </c>
      <c r="K101" s="30"/>
      <c r="L101" s="30"/>
      <c r="M101" s="32"/>
    </row>
    <row r="102" spans="1:13" ht="30.75" thickBot="1" x14ac:dyDescent="0.3">
      <c r="A102" s="92" t="s">
        <v>845</v>
      </c>
      <c r="B102" s="25" t="s">
        <v>846</v>
      </c>
      <c r="C102" s="93">
        <v>317.3</v>
      </c>
      <c r="D102" s="88">
        <f t="shared" si="1"/>
        <v>16974.62279463825</v>
      </c>
      <c r="E102" s="127" t="s">
        <v>16</v>
      </c>
      <c r="F102" s="128"/>
      <c r="I102" s="88">
        <v>16400.601733949999</v>
      </c>
      <c r="K102" s="30"/>
      <c r="L102" s="30"/>
      <c r="M102" s="32"/>
    </row>
    <row r="103" spans="1:13" ht="30.75" thickBot="1" x14ac:dyDescent="0.3">
      <c r="A103" s="92" t="s">
        <v>845</v>
      </c>
      <c r="B103" s="25" t="s">
        <v>846</v>
      </c>
      <c r="C103" s="93">
        <v>317.39999999999998</v>
      </c>
      <c r="D103" s="88">
        <f t="shared" si="1"/>
        <v>33781.278255873745</v>
      </c>
      <c r="E103" s="127" t="s">
        <v>16</v>
      </c>
      <c r="F103" s="128"/>
      <c r="I103" s="88">
        <v>32638.916189249998</v>
      </c>
      <c r="K103" s="30"/>
      <c r="L103" s="30"/>
      <c r="M103" s="32"/>
    </row>
    <row r="104" spans="1:13" ht="15.75" thickBot="1" x14ac:dyDescent="0.3">
      <c r="A104" s="94" t="s">
        <v>47</v>
      </c>
      <c r="B104" s="25" t="s">
        <v>847</v>
      </c>
      <c r="C104" s="93">
        <v>403.1</v>
      </c>
      <c r="D104" s="88">
        <f t="shared" si="1"/>
        <v>8321.8245941565001</v>
      </c>
      <c r="E104" s="127" t="s">
        <v>16</v>
      </c>
      <c r="F104" s="128"/>
      <c r="I104" s="88">
        <v>8040.4102358999999</v>
      </c>
      <c r="K104" s="30"/>
      <c r="L104" s="30"/>
      <c r="M104" s="32"/>
    </row>
    <row r="105" spans="1:13" ht="15.75" thickBot="1" x14ac:dyDescent="0.3">
      <c r="A105" s="94" t="s">
        <v>47</v>
      </c>
      <c r="B105" s="25" t="s">
        <v>847</v>
      </c>
      <c r="C105" s="93">
        <v>403.2</v>
      </c>
      <c r="D105" s="88">
        <f t="shared" si="1"/>
        <v>10155.29080307175</v>
      </c>
      <c r="E105" s="127" t="s">
        <v>16</v>
      </c>
      <c r="F105" s="128"/>
      <c r="I105" s="88">
        <v>9811.8751720500004</v>
      </c>
      <c r="K105" s="30"/>
      <c r="L105" s="30"/>
      <c r="M105" s="32"/>
    </row>
    <row r="106" spans="1:13" ht="15.75" thickBot="1" x14ac:dyDescent="0.3">
      <c r="A106" s="94" t="s">
        <v>47</v>
      </c>
      <c r="B106" s="25" t="s">
        <v>847</v>
      </c>
      <c r="C106" s="93">
        <v>403.3</v>
      </c>
      <c r="D106" s="88">
        <f t="shared" si="1"/>
        <v>16173.057165614999</v>
      </c>
      <c r="E106" s="127" t="s">
        <v>16</v>
      </c>
      <c r="F106" s="128"/>
      <c r="I106" s="88">
        <v>15626.142189</v>
      </c>
      <c r="K106" s="30"/>
      <c r="L106" s="30"/>
      <c r="M106" s="32"/>
    </row>
    <row r="107" spans="1:13" ht="15.75" thickBot="1" x14ac:dyDescent="0.3">
      <c r="A107" s="94" t="s">
        <v>47</v>
      </c>
      <c r="B107" s="25" t="s">
        <v>847</v>
      </c>
      <c r="C107" s="91">
        <v>403.4</v>
      </c>
      <c r="D107" s="88">
        <f t="shared" si="1"/>
        <v>49855.822934809497</v>
      </c>
      <c r="E107" s="127" t="s">
        <v>16</v>
      </c>
      <c r="F107" s="128"/>
      <c r="I107" s="88">
        <v>48169.877231700004</v>
      </c>
      <c r="K107" s="30"/>
      <c r="L107" s="30"/>
      <c r="M107" s="32"/>
    </row>
    <row r="108" spans="1:13" ht="15.75" thickBot="1" x14ac:dyDescent="0.3">
      <c r="A108" s="90" t="s">
        <v>848</v>
      </c>
      <c r="B108" s="25" t="s">
        <v>848</v>
      </c>
      <c r="C108" s="91">
        <v>420.1</v>
      </c>
      <c r="D108" s="88">
        <f t="shared" si="1"/>
        <v>3765.4449045097499</v>
      </c>
      <c r="E108" s="127" t="s">
        <v>16</v>
      </c>
      <c r="F108" s="128"/>
      <c r="I108" s="88">
        <v>3638.1110188500002</v>
      </c>
      <c r="K108" s="30"/>
      <c r="L108" s="30"/>
      <c r="M108" s="32"/>
    </row>
    <row r="109" spans="1:13" ht="15.75" thickBot="1" x14ac:dyDescent="0.3">
      <c r="A109" s="90" t="s">
        <v>848</v>
      </c>
      <c r="B109" s="25" t="s">
        <v>848</v>
      </c>
      <c r="C109" s="91">
        <v>420.2</v>
      </c>
      <c r="D109" s="88">
        <f t="shared" si="1"/>
        <v>4540.7877852802503</v>
      </c>
      <c r="E109" s="127" t="s">
        <v>16</v>
      </c>
      <c r="F109" s="128"/>
      <c r="I109" s="88">
        <v>4387.2345751500006</v>
      </c>
      <c r="K109" s="30"/>
      <c r="L109" s="30"/>
      <c r="M109" s="32"/>
    </row>
    <row r="110" spans="1:13" ht="15.75" thickBot="1" x14ac:dyDescent="0.3">
      <c r="A110" s="90" t="s">
        <v>848</v>
      </c>
      <c r="B110" s="25" t="s">
        <v>848</v>
      </c>
      <c r="C110" s="93">
        <v>420.3</v>
      </c>
      <c r="D110" s="88">
        <f t="shared" si="1"/>
        <v>6878.155994403749</v>
      </c>
      <c r="E110" s="127" t="s">
        <v>16</v>
      </c>
      <c r="F110" s="128"/>
      <c r="I110" s="88">
        <v>6645.5613472499999</v>
      </c>
      <c r="K110" s="30"/>
      <c r="L110" s="30"/>
      <c r="M110" s="32"/>
    </row>
    <row r="111" spans="1:13" ht="15.75" thickBot="1" x14ac:dyDescent="0.3">
      <c r="A111" s="90" t="s">
        <v>848</v>
      </c>
      <c r="B111" s="25" t="s">
        <v>848</v>
      </c>
      <c r="C111" s="91">
        <v>420.4</v>
      </c>
      <c r="D111" s="88">
        <f t="shared" si="1"/>
        <v>14866.172090531998</v>
      </c>
      <c r="E111" s="127" t="s">
        <v>16</v>
      </c>
      <c r="F111" s="128"/>
      <c r="I111" s="88">
        <v>14363.451295199999</v>
      </c>
      <c r="M111" s="32"/>
    </row>
    <row r="112" spans="1:13" ht="15.75" thickBot="1" x14ac:dyDescent="0.3">
      <c r="A112" s="90" t="s">
        <v>849</v>
      </c>
      <c r="B112" s="25" t="s">
        <v>850</v>
      </c>
      <c r="C112" s="91">
        <v>308.10000000000002</v>
      </c>
      <c r="D112" s="88">
        <f t="shared" si="1"/>
        <v>10559.971593675</v>
      </c>
      <c r="E112" s="127" t="s">
        <v>16</v>
      </c>
      <c r="F112" s="128"/>
      <c r="I112" s="88">
        <v>10202.871105</v>
      </c>
      <c r="M112" s="32"/>
    </row>
    <row r="113" spans="1:13" ht="15.75" thickBot="1" x14ac:dyDescent="0.3">
      <c r="A113" s="90" t="s">
        <v>849</v>
      </c>
      <c r="B113" s="25" t="s">
        <v>850</v>
      </c>
      <c r="C113" s="91">
        <v>308.2</v>
      </c>
      <c r="D113" s="88">
        <f t="shared" si="1"/>
        <v>12482.73689123475</v>
      </c>
      <c r="E113" s="127" t="s">
        <v>16</v>
      </c>
      <c r="F113" s="128"/>
      <c r="I113" s="88">
        <v>12060.61535385</v>
      </c>
      <c r="M113" s="32"/>
    </row>
    <row r="114" spans="1:13" ht="15.75" thickBot="1" x14ac:dyDescent="0.3">
      <c r="A114" s="90" t="s">
        <v>849</v>
      </c>
      <c r="B114" s="25" t="s">
        <v>850</v>
      </c>
      <c r="C114" s="91">
        <v>308.3</v>
      </c>
      <c r="D114" s="88">
        <f t="shared" si="1"/>
        <v>16375.751922379499</v>
      </c>
      <c r="E114" s="127" t="s">
        <v>16</v>
      </c>
      <c r="F114" s="128"/>
      <c r="I114" s="88">
        <v>15821.9825337</v>
      </c>
      <c r="M114" s="32"/>
    </row>
    <row r="115" spans="1:13" ht="15.75" thickBot="1" x14ac:dyDescent="0.3">
      <c r="A115" s="90" t="s">
        <v>849</v>
      </c>
      <c r="B115" s="25" t="s">
        <v>850</v>
      </c>
      <c r="C115" s="91">
        <v>308.39999999999998</v>
      </c>
      <c r="D115" s="88">
        <f t="shared" si="1"/>
        <v>25317.709076567251</v>
      </c>
      <c r="E115" s="127" t="s">
        <v>16</v>
      </c>
      <c r="F115" s="128"/>
      <c r="I115" s="88">
        <v>24461.554663350002</v>
      </c>
      <c r="M115" s="32"/>
    </row>
    <row r="116" spans="1:13" ht="30.75" thickBot="1" x14ac:dyDescent="0.3">
      <c r="A116" s="90" t="s">
        <v>849</v>
      </c>
      <c r="B116" s="25" t="s">
        <v>851</v>
      </c>
      <c r="C116" s="91">
        <v>309.10000000000002</v>
      </c>
      <c r="D116" s="88">
        <f t="shared" si="1"/>
        <v>11399.808260688749</v>
      </c>
      <c r="E116" s="127" t="s">
        <v>16</v>
      </c>
      <c r="F116" s="128"/>
      <c r="I116" s="88">
        <v>11014.30749825</v>
      </c>
      <c r="M116" s="32"/>
    </row>
    <row r="117" spans="1:13" ht="30.75" thickBot="1" x14ac:dyDescent="0.3">
      <c r="A117" s="90" t="s">
        <v>849</v>
      </c>
      <c r="B117" s="25" t="s">
        <v>851</v>
      </c>
      <c r="C117" s="91">
        <v>309.2</v>
      </c>
      <c r="D117" s="88">
        <f t="shared" si="1"/>
        <v>14891.686115859</v>
      </c>
      <c r="E117" s="127" t="s">
        <v>16</v>
      </c>
      <c r="F117" s="128"/>
      <c r="I117" s="88">
        <v>14388.1025274</v>
      </c>
      <c r="M117" s="32"/>
    </row>
    <row r="118" spans="1:13" ht="30.75" thickBot="1" x14ac:dyDescent="0.3">
      <c r="A118" s="90" t="s">
        <v>849</v>
      </c>
      <c r="B118" s="25" t="s">
        <v>851</v>
      </c>
      <c r="C118" s="91">
        <v>309.3</v>
      </c>
      <c r="D118" s="88">
        <f t="shared" si="1"/>
        <v>20616.749910067498</v>
      </c>
      <c r="E118" s="127" t="s">
        <v>16</v>
      </c>
      <c r="F118" s="128"/>
      <c r="I118" s="88">
        <v>19919.565130499999</v>
      </c>
      <c r="M118" s="32"/>
    </row>
    <row r="119" spans="1:13" ht="30.75" thickBot="1" x14ac:dyDescent="0.3">
      <c r="A119" s="90" t="s">
        <v>849</v>
      </c>
      <c r="B119" s="25" t="s">
        <v>851</v>
      </c>
      <c r="C119" s="91">
        <v>309.39999999999998</v>
      </c>
      <c r="D119" s="88">
        <f t="shared" si="1"/>
        <v>35628.210200378242</v>
      </c>
      <c r="E119" s="127" t="s">
        <v>16</v>
      </c>
      <c r="F119" s="128"/>
      <c r="I119" s="88">
        <v>34423.391497949997</v>
      </c>
      <c r="M119" s="32"/>
    </row>
    <row r="120" spans="1:13" ht="30.75" thickBot="1" x14ac:dyDescent="0.3">
      <c r="A120" s="90" t="s">
        <v>849</v>
      </c>
      <c r="B120" s="25" t="s">
        <v>852</v>
      </c>
      <c r="C120" s="91">
        <v>341.1</v>
      </c>
      <c r="D120" s="88">
        <f t="shared" si="1"/>
        <v>4218.3188540639994</v>
      </c>
      <c r="E120" s="127" t="s">
        <v>16</v>
      </c>
      <c r="F120" s="128"/>
      <c r="I120" s="88">
        <v>4075.6703903999996</v>
      </c>
      <c r="M120" s="32"/>
    </row>
    <row r="121" spans="1:13" ht="30.75" thickBot="1" x14ac:dyDescent="0.3">
      <c r="A121" s="90" t="s">
        <v>849</v>
      </c>
      <c r="B121" s="25" t="s">
        <v>852</v>
      </c>
      <c r="C121" s="91">
        <v>341.2</v>
      </c>
      <c r="D121" s="88">
        <f t="shared" si="1"/>
        <v>4968.1477095074997</v>
      </c>
      <c r="E121" s="127" t="s">
        <v>16</v>
      </c>
      <c r="F121" s="128"/>
      <c r="I121" s="88">
        <v>4800.1427144999998</v>
      </c>
      <c r="M121" s="32"/>
    </row>
    <row r="122" spans="1:13" ht="30.75" thickBot="1" x14ac:dyDescent="0.3">
      <c r="A122" s="90" t="s">
        <v>849</v>
      </c>
      <c r="B122" s="25" t="s">
        <v>852</v>
      </c>
      <c r="C122" s="91">
        <v>341.3</v>
      </c>
      <c r="D122" s="88">
        <f t="shared" si="1"/>
        <v>6389.1371756362496</v>
      </c>
      <c r="E122" s="127" t="s">
        <v>16</v>
      </c>
      <c r="F122" s="128"/>
      <c r="I122" s="88">
        <v>6173.0793967500003</v>
      </c>
      <c r="M122" s="32"/>
    </row>
    <row r="123" spans="1:13" ht="30.75" thickBot="1" x14ac:dyDescent="0.3">
      <c r="A123" s="90" t="s">
        <v>849</v>
      </c>
      <c r="B123" s="25" t="s">
        <v>852</v>
      </c>
      <c r="C123" s="91">
        <v>341.4</v>
      </c>
      <c r="D123" s="88">
        <f t="shared" si="1"/>
        <v>15064.614509741999</v>
      </c>
      <c r="E123" s="127" t="s">
        <v>16</v>
      </c>
      <c r="F123" s="128"/>
      <c r="I123" s="88">
        <v>14555.1831012</v>
      </c>
      <c r="M123" s="32"/>
    </row>
    <row r="124" spans="1:13" ht="30.75" thickBot="1" x14ac:dyDescent="0.3">
      <c r="A124" s="90" t="s">
        <v>853</v>
      </c>
      <c r="B124" s="25" t="s">
        <v>854</v>
      </c>
      <c r="C124" s="91">
        <v>405.1</v>
      </c>
      <c r="D124" s="88">
        <f t="shared" si="1"/>
        <v>11558.56219605675</v>
      </c>
      <c r="E124" s="127" t="s">
        <v>16</v>
      </c>
      <c r="F124" s="128"/>
      <c r="I124" s="88">
        <v>11167.69294305</v>
      </c>
      <c r="M124" s="32"/>
    </row>
    <row r="125" spans="1:13" ht="30.75" thickBot="1" x14ac:dyDescent="0.3">
      <c r="A125" s="90" t="s">
        <v>853</v>
      </c>
      <c r="B125" s="25" t="s">
        <v>854</v>
      </c>
      <c r="C125" s="91">
        <v>405.2</v>
      </c>
      <c r="D125" s="88">
        <f t="shared" si="1"/>
        <v>14521.732748617498</v>
      </c>
      <c r="E125" s="127" t="s">
        <v>16</v>
      </c>
      <c r="F125" s="128"/>
      <c r="I125" s="88">
        <v>14030.6596605</v>
      </c>
      <c r="M125" s="32"/>
    </row>
    <row r="126" spans="1:13" ht="30.75" thickBot="1" x14ac:dyDescent="0.3">
      <c r="A126" s="90" t="s">
        <v>853</v>
      </c>
      <c r="B126" s="25" t="s">
        <v>854</v>
      </c>
      <c r="C126" s="91">
        <v>405.3</v>
      </c>
      <c r="D126" s="88">
        <f t="shared" si="1"/>
        <v>21425.402768348249</v>
      </c>
      <c r="E126" s="127" t="s">
        <v>16</v>
      </c>
      <c r="F126" s="128"/>
      <c r="I126" s="88">
        <v>20700.87223995</v>
      </c>
      <c r="M126" s="32"/>
    </row>
    <row r="127" spans="1:13" ht="30.75" thickBot="1" x14ac:dyDescent="0.3">
      <c r="A127" s="90" t="s">
        <v>853</v>
      </c>
      <c r="B127" s="25" t="s">
        <v>854</v>
      </c>
      <c r="C127" s="91">
        <v>405.4</v>
      </c>
      <c r="D127" s="88">
        <f t="shared" si="1"/>
        <v>45715.463602577998</v>
      </c>
      <c r="E127" s="127" t="s">
        <v>16</v>
      </c>
      <c r="F127" s="128"/>
      <c r="I127" s="88">
        <v>44169.5300508</v>
      </c>
      <c r="M127" s="32"/>
    </row>
    <row r="128" spans="1:13" ht="30.75" thickBot="1" x14ac:dyDescent="0.3">
      <c r="A128" s="90" t="s">
        <v>853</v>
      </c>
      <c r="B128" s="25" t="s">
        <v>855</v>
      </c>
      <c r="C128" s="91">
        <v>423.1</v>
      </c>
      <c r="D128" s="88">
        <f t="shared" si="1"/>
        <v>9046.8481471987507</v>
      </c>
      <c r="E128" s="127" t="s">
        <v>16</v>
      </c>
      <c r="F128" s="128"/>
      <c r="I128" s="88">
        <v>8740.9160842500005</v>
      </c>
      <c r="M128" s="32"/>
    </row>
    <row r="129" spans="1:13" ht="30.75" thickBot="1" x14ac:dyDescent="0.3">
      <c r="A129" s="90" t="s">
        <v>853</v>
      </c>
      <c r="B129" s="25" t="s">
        <v>855</v>
      </c>
      <c r="C129" s="91">
        <v>423.2</v>
      </c>
      <c r="D129" s="88">
        <f t="shared" si="1"/>
        <v>10353.024499356001</v>
      </c>
      <c r="E129" s="127" t="s">
        <v>16</v>
      </c>
      <c r="F129" s="128"/>
      <c r="I129" s="88">
        <v>10002.922221600002</v>
      </c>
      <c r="M129" s="32"/>
    </row>
    <row r="130" spans="1:13" ht="30.75" thickBot="1" x14ac:dyDescent="0.3">
      <c r="A130" s="90" t="s">
        <v>853</v>
      </c>
      <c r="B130" s="25" t="s">
        <v>855</v>
      </c>
      <c r="C130" s="93">
        <v>423.3</v>
      </c>
      <c r="D130" s="88">
        <f t="shared" si="1"/>
        <v>15306.997750348501</v>
      </c>
      <c r="E130" s="127" t="s">
        <v>16</v>
      </c>
      <c r="F130" s="128"/>
      <c r="H130" s="12"/>
      <c r="I130" s="88">
        <v>14789.369807100002</v>
      </c>
      <c r="L130" s="34"/>
      <c r="M130" s="32"/>
    </row>
    <row r="131" spans="1:13" ht="30.75" thickBot="1" x14ac:dyDescent="0.3">
      <c r="A131" s="90" t="s">
        <v>853</v>
      </c>
      <c r="B131" s="25" t="s">
        <v>855</v>
      </c>
      <c r="C131" s="93">
        <v>423.4</v>
      </c>
      <c r="D131" s="88">
        <f t="shared" si="1"/>
        <v>52753.082255275498</v>
      </c>
      <c r="E131" s="127" t="s">
        <v>16</v>
      </c>
      <c r="F131" s="128"/>
      <c r="H131" s="12"/>
      <c r="I131" s="88">
        <v>50969.161599300001</v>
      </c>
      <c r="L131" s="34"/>
      <c r="M131" s="32"/>
    </row>
    <row r="132" spans="1:13" ht="30.75" thickBot="1" x14ac:dyDescent="0.3">
      <c r="A132" s="90" t="s">
        <v>853</v>
      </c>
      <c r="B132" s="25" t="s">
        <v>856</v>
      </c>
      <c r="C132" s="93">
        <v>421.1</v>
      </c>
      <c r="D132" s="88">
        <f t="shared" si="1"/>
        <v>3961.7611549425005</v>
      </c>
      <c r="E132" s="127" t="s">
        <v>16</v>
      </c>
      <c r="F132" s="128"/>
      <c r="H132" s="12"/>
      <c r="I132" s="88">
        <v>3827.7885555000007</v>
      </c>
      <c r="L132" s="34"/>
      <c r="M132" s="32"/>
    </row>
    <row r="133" spans="1:13" ht="30.75" thickBot="1" x14ac:dyDescent="0.3">
      <c r="A133" s="90" t="s">
        <v>853</v>
      </c>
      <c r="B133" s="25" t="s">
        <v>856</v>
      </c>
      <c r="C133" s="93">
        <v>421.2</v>
      </c>
      <c r="D133" s="88">
        <f t="shared" si="1"/>
        <v>5654.1915016334997</v>
      </c>
      <c r="E133" s="127" t="s">
        <v>16</v>
      </c>
      <c r="F133" s="128"/>
      <c r="H133" s="12"/>
      <c r="I133" s="88">
        <v>5462.9869581000003</v>
      </c>
      <c r="L133" s="34"/>
      <c r="M133" s="32"/>
    </row>
    <row r="134" spans="1:13" ht="30.75" thickBot="1" x14ac:dyDescent="0.3">
      <c r="A134" s="90" t="s">
        <v>853</v>
      </c>
      <c r="B134" s="25" t="s">
        <v>856</v>
      </c>
      <c r="C134" s="93">
        <v>421.3</v>
      </c>
      <c r="D134" s="88">
        <f t="shared" si="1"/>
        <v>9152.4478631354996</v>
      </c>
      <c r="E134" s="127" t="s">
        <v>16</v>
      </c>
      <c r="F134" s="128"/>
      <c r="H134" s="12"/>
      <c r="I134" s="88">
        <v>8842.9447952999999</v>
      </c>
      <c r="L134" s="34"/>
      <c r="M134" s="32"/>
    </row>
    <row r="135" spans="1:13" ht="30.75" thickBot="1" x14ac:dyDescent="0.3">
      <c r="A135" s="90" t="s">
        <v>853</v>
      </c>
      <c r="B135" s="25" t="s">
        <v>856</v>
      </c>
      <c r="C135" s="93">
        <v>421.4</v>
      </c>
      <c r="D135" s="88">
        <f t="shared" si="1"/>
        <v>20408.385369897002</v>
      </c>
      <c r="E135" s="127" t="s">
        <v>16</v>
      </c>
      <c r="F135" s="128"/>
      <c r="H135" s="12"/>
      <c r="I135" s="88">
        <v>19718.246734200002</v>
      </c>
      <c r="L135" s="34"/>
      <c r="M135" s="32"/>
    </row>
    <row r="136" spans="1:13" ht="15.75" thickBot="1" x14ac:dyDescent="0.3">
      <c r="A136" s="92" t="s">
        <v>857</v>
      </c>
      <c r="B136" s="25" t="s">
        <v>858</v>
      </c>
      <c r="C136" s="93">
        <v>470.1</v>
      </c>
      <c r="D136" s="88">
        <f t="shared" si="1"/>
        <v>4207.6880101777497</v>
      </c>
      <c r="E136" s="127" t="s">
        <v>16</v>
      </c>
      <c r="F136" s="128"/>
      <c r="H136" s="12"/>
      <c r="I136" s="88">
        <v>4065.3990436499998</v>
      </c>
      <c r="L136" s="34"/>
      <c r="M136" s="32"/>
    </row>
    <row r="137" spans="1:13" ht="15.75" thickBot="1" x14ac:dyDescent="0.3">
      <c r="A137" s="92" t="s">
        <v>857</v>
      </c>
      <c r="B137" s="25" t="s">
        <v>858</v>
      </c>
      <c r="C137" s="93">
        <v>470.2</v>
      </c>
      <c r="D137" s="88">
        <f t="shared" si="1"/>
        <v>5425.9827195420003</v>
      </c>
      <c r="E137" s="127" t="s">
        <v>16</v>
      </c>
      <c r="F137" s="128"/>
      <c r="H137" s="12"/>
      <c r="I137" s="88">
        <v>5242.4953812000003</v>
      </c>
      <c r="L137" s="34"/>
      <c r="M137" s="32"/>
    </row>
    <row r="138" spans="1:13" ht="15.75" thickBot="1" x14ac:dyDescent="0.3">
      <c r="A138" s="92" t="s">
        <v>857</v>
      </c>
      <c r="B138" s="25" t="s">
        <v>858</v>
      </c>
      <c r="C138" s="93">
        <v>470.3</v>
      </c>
      <c r="D138" s="88">
        <f t="shared" si="1"/>
        <v>7726.4973365264996</v>
      </c>
      <c r="E138" s="127" t="s">
        <v>16</v>
      </c>
      <c r="F138" s="128"/>
      <c r="H138" s="12"/>
      <c r="I138" s="88">
        <v>7465.2148179000005</v>
      </c>
      <c r="L138" s="34"/>
      <c r="M138" s="32"/>
    </row>
    <row r="139" spans="1:13" ht="15.75" thickBot="1" x14ac:dyDescent="0.3">
      <c r="A139" s="92" t="s">
        <v>857</v>
      </c>
      <c r="B139" s="25" t="s">
        <v>858</v>
      </c>
      <c r="C139" s="93">
        <v>470.4</v>
      </c>
      <c r="D139" s="88">
        <f t="shared" si="1"/>
        <v>14671.982008876497</v>
      </c>
      <c r="E139" s="127" t="s">
        <v>16</v>
      </c>
      <c r="F139" s="128"/>
      <c r="H139" s="12"/>
      <c r="I139" s="88">
        <v>14175.828027899999</v>
      </c>
      <c r="L139" s="34"/>
      <c r="M139" s="32"/>
    </row>
    <row r="140" spans="1:13" ht="30.75" thickBot="1" x14ac:dyDescent="0.3">
      <c r="A140" s="90" t="s">
        <v>859</v>
      </c>
      <c r="B140" s="25" t="s">
        <v>860</v>
      </c>
      <c r="C140" s="93">
        <v>512.1</v>
      </c>
      <c r="D140" s="88">
        <f t="shared" si="1"/>
        <v>10112.058704601</v>
      </c>
      <c r="E140" s="127" t="s">
        <v>22</v>
      </c>
      <c r="F140" s="128"/>
      <c r="H140" s="12"/>
      <c r="I140" s="88">
        <v>9770.1050286000009</v>
      </c>
      <c r="L140" s="34"/>
      <c r="M140" s="32"/>
    </row>
    <row r="141" spans="1:13" ht="30.75" thickBot="1" x14ac:dyDescent="0.3">
      <c r="A141" s="90" t="s">
        <v>859</v>
      </c>
      <c r="B141" s="25" t="s">
        <v>860</v>
      </c>
      <c r="C141" s="93">
        <v>512.20000000000005</v>
      </c>
      <c r="D141" s="88">
        <f t="shared" si="1"/>
        <v>11651.404899329998</v>
      </c>
      <c r="E141" s="127" t="s">
        <v>22</v>
      </c>
      <c r="F141" s="128"/>
      <c r="H141" s="12"/>
      <c r="I141" s="88">
        <v>11257.396037999999</v>
      </c>
      <c r="L141" s="34"/>
      <c r="M141" s="32"/>
    </row>
    <row r="142" spans="1:13" ht="30.75" thickBot="1" x14ac:dyDescent="0.3">
      <c r="A142" s="90" t="s">
        <v>859</v>
      </c>
      <c r="B142" s="25" t="s">
        <v>860</v>
      </c>
      <c r="C142" s="93">
        <v>512.29999999999995</v>
      </c>
      <c r="D142" s="88">
        <f t="shared" si="1"/>
        <v>17866.196235231753</v>
      </c>
      <c r="E142" s="127" t="s">
        <v>22</v>
      </c>
      <c r="F142" s="128"/>
      <c r="H142" s="12"/>
      <c r="I142" s="88">
        <v>17262.025348050003</v>
      </c>
      <c r="L142" s="34"/>
      <c r="M142" s="32"/>
    </row>
    <row r="143" spans="1:13" ht="30.75" thickBot="1" x14ac:dyDescent="0.3">
      <c r="A143" s="90" t="s">
        <v>859</v>
      </c>
      <c r="B143" s="25" t="s">
        <v>860</v>
      </c>
      <c r="C143" s="93">
        <v>512.4</v>
      </c>
      <c r="D143" s="88">
        <f t="shared" si="1"/>
        <v>33974.759614603499</v>
      </c>
      <c r="E143" s="127" t="s">
        <v>22</v>
      </c>
      <c r="F143" s="128"/>
      <c r="H143" s="12"/>
      <c r="I143" s="88">
        <v>32825.854700100004</v>
      </c>
      <c r="L143" s="34"/>
      <c r="M143" s="32"/>
    </row>
    <row r="144" spans="1:13" ht="30.75" thickBot="1" x14ac:dyDescent="0.3">
      <c r="A144" s="90" t="s">
        <v>859</v>
      </c>
      <c r="B144" s="25" t="s">
        <v>861</v>
      </c>
      <c r="C144" s="93">
        <v>513.1</v>
      </c>
      <c r="D144" s="88">
        <f t="shared" si="1"/>
        <v>7187.8679129564998</v>
      </c>
      <c r="E144" s="127" t="s">
        <v>22</v>
      </c>
      <c r="F144" s="128"/>
      <c r="H144" s="12"/>
      <c r="I144" s="88">
        <v>6944.7999159000001</v>
      </c>
      <c r="L144" s="34"/>
      <c r="M144" s="32"/>
    </row>
    <row r="145" spans="1:13" ht="30.75" thickBot="1" x14ac:dyDescent="0.3">
      <c r="A145" s="90" t="s">
        <v>859</v>
      </c>
      <c r="B145" s="25" t="s">
        <v>861</v>
      </c>
      <c r="C145" s="93">
        <v>513.20000000000005</v>
      </c>
      <c r="D145" s="88">
        <f t="shared" ref="D145:D155" si="2">$I145*1.035</f>
        <v>8460.0255646777496</v>
      </c>
      <c r="E145" s="127" t="s">
        <v>22</v>
      </c>
      <c r="F145" s="128"/>
      <c r="H145" s="12"/>
      <c r="I145" s="88">
        <v>8173.9377436499999</v>
      </c>
      <c r="L145" s="34"/>
      <c r="M145" s="32"/>
    </row>
    <row r="146" spans="1:13" ht="30.75" thickBot="1" x14ac:dyDescent="0.3">
      <c r="A146" s="90" t="s">
        <v>859</v>
      </c>
      <c r="B146" s="25" t="s">
        <v>861</v>
      </c>
      <c r="C146" s="93">
        <v>513.29999999999995</v>
      </c>
      <c r="D146" s="88">
        <f t="shared" si="2"/>
        <v>14700.330925906497</v>
      </c>
      <c r="E146" s="127" t="s">
        <v>22</v>
      </c>
      <c r="F146" s="128"/>
      <c r="H146" s="12"/>
      <c r="I146" s="88">
        <v>14203.218285899999</v>
      </c>
      <c r="L146" s="34"/>
      <c r="M146" s="32"/>
    </row>
    <row r="147" spans="1:13" ht="30.75" thickBot="1" x14ac:dyDescent="0.3">
      <c r="A147" s="90" t="s">
        <v>859</v>
      </c>
      <c r="B147" s="25" t="s">
        <v>861</v>
      </c>
      <c r="C147" s="93">
        <v>513.4</v>
      </c>
      <c r="D147" s="88">
        <f t="shared" si="2"/>
        <v>28042.748726075999</v>
      </c>
      <c r="E147" s="127" t="s">
        <v>22</v>
      </c>
      <c r="F147" s="128"/>
      <c r="H147" s="12"/>
      <c r="I147" s="88">
        <v>27094.4432136</v>
      </c>
      <c r="L147" s="34"/>
      <c r="M147" s="32"/>
    </row>
    <row r="148" spans="1:13" ht="30.75" thickBot="1" x14ac:dyDescent="0.3">
      <c r="A148" s="90" t="s">
        <v>859</v>
      </c>
      <c r="B148" s="25" t="s">
        <v>862</v>
      </c>
      <c r="C148" s="93">
        <v>519.1</v>
      </c>
      <c r="D148" s="88">
        <f t="shared" si="2"/>
        <v>4939.7987924774989</v>
      </c>
      <c r="E148" s="127" t="s">
        <v>22</v>
      </c>
      <c r="F148" s="128"/>
      <c r="H148" s="12"/>
      <c r="I148" s="88">
        <v>4772.7524564999994</v>
      </c>
      <c r="L148" s="34"/>
      <c r="M148" s="32"/>
    </row>
    <row r="149" spans="1:13" ht="30.75" thickBot="1" x14ac:dyDescent="0.3">
      <c r="A149" s="90" t="s">
        <v>859</v>
      </c>
      <c r="B149" s="25" t="s">
        <v>862</v>
      </c>
      <c r="C149" s="93">
        <v>519.20000000000005</v>
      </c>
      <c r="D149" s="88">
        <f t="shared" si="2"/>
        <v>6367.8754878637492</v>
      </c>
      <c r="E149" s="127" t="s">
        <v>22</v>
      </c>
      <c r="F149" s="128"/>
      <c r="H149" s="12"/>
      <c r="I149" s="88">
        <v>6152.5367032499998</v>
      </c>
      <c r="L149" s="34"/>
      <c r="M149" s="32"/>
    </row>
    <row r="150" spans="1:13" ht="30.75" thickBot="1" x14ac:dyDescent="0.3">
      <c r="A150" s="90" t="s">
        <v>859</v>
      </c>
      <c r="B150" s="25" t="s">
        <v>862</v>
      </c>
      <c r="C150" s="93">
        <v>519.29999999999995</v>
      </c>
      <c r="D150" s="88">
        <f t="shared" si="2"/>
        <v>13797.417918501002</v>
      </c>
      <c r="E150" s="127" t="s">
        <v>22</v>
      </c>
      <c r="F150" s="128"/>
      <c r="H150" s="12"/>
      <c r="I150" s="88">
        <v>13330.838568600002</v>
      </c>
      <c r="L150" s="34"/>
      <c r="M150" s="32"/>
    </row>
    <row r="151" spans="1:13" ht="30.75" thickBot="1" x14ac:dyDescent="0.3">
      <c r="A151" s="90" t="s">
        <v>859</v>
      </c>
      <c r="B151" s="25" t="s">
        <v>862</v>
      </c>
      <c r="C151" s="93">
        <v>519.4</v>
      </c>
      <c r="D151" s="88">
        <f t="shared" si="2"/>
        <v>26681.29198571025</v>
      </c>
      <c r="E151" s="127" t="s">
        <v>22</v>
      </c>
      <c r="F151" s="128"/>
      <c r="H151" s="12"/>
      <c r="I151" s="88">
        <v>25779.026073150002</v>
      </c>
      <c r="L151" s="34"/>
      <c r="M151" s="32"/>
    </row>
    <row r="152" spans="1:13" ht="30.75" thickBot="1" x14ac:dyDescent="0.3">
      <c r="A152" s="92" t="s">
        <v>863</v>
      </c>
      <c r="B152" s="25" t="s">
        <v>864</v>
      </c>
      <c r="C152" s="93">
        <v>720.1</v>
      </c>
      <c r="D152" s="88">
        <f t="shared" si="2"/>
        <v>4661.9794055835</v>
      </c>
      <c r="E152" s="127" t="s">
        <v>16</v>
      </c>
      <c r="F152" s="128"/>
      <c r="H152" s="12"/>
      <c r="I152" s="88">
        <v>4504.3279281000005</v>
      </c>
      <c r="L152" s="34"/>
      <c r="M152" s="32"/>
    </row>
    <row r="153" spans="1:13" ht="30.75" thickBot="1" x14ac:dyDescent="0.3">
      <c r="A153" s="92" t="s">
        <v>863</v>
      </c>
      <c r="B153" s="25" t="s">
        <v>864</v>
      </c>
      <c r="C153" s="93">
        <v>720.2</v>
      </c>
      <c r="D153" s="88">
        <f t="shared" si="2"/>
        <v>6234.6355778227498</v>
      </c>
      <c r="E153" s="127" t="s">
        <v>16</v>
      </c>
      <c r="F153" s="128"/>
      <c r="H153" s="12"/>
      <c r="I153" s="88">
        <v>6023.8024906500004</v>
      </c>
      <c r="L153" s="34"/>
      <c r="M153" s="32"/>
    </row>
    <row r="154" spans="1:13" ht="30.75" thickBot="1" x14ac:dyDescent="0.3">
      <c r="A154" s="92" t="s">
        <v>863</v>
      </c>
      <c r="B154" s="25" t="s">
        <v>864</v>
      </c>
      <c r="C154" s="93">
        <v>720.3</v>
      </c>
      <c r="D154" s="88">
        <f t="shared" si="2"/>
        <v>9646.42774238325</v>
      </c>
      <c r="E154" s="127" t="s">
        <v>16</v>
      </c>
      <c r="F154" s="128"/>
      <c r="H154" s="12"/>
      <c r="I154" s="88">
        <v>9320.2200409500001</v>
      </c>
      <c r="L154" s="34"/>
      <c r="M154" s="32"/>
    </row>
    <row r="155" spans="1:13" ht="30.75" thickBot="1" x14ac:dyDescent="0.3">
      <c r="A155" s="92" t="s">
        <v>863</v>
      </c>
      <c r="B155" s="25" t="s">
        <v>864</v>
      </c>
      <c r="C155" s="93">
        <v>720.4</v>
      </c>
      <c r="D155" s="88">
        <f t="shared" si="2"/>
        <v>18161.024972343748</v>
      </c>
      <c r="E155" s="127" t="s">
        <v>16</v>
      </c>
      <c r="F155" s="128"/>
      <c r="H155" s="12"/>
      <c r="I155" s="88">
        <v>17546.88403125</v>
      </c>
      <c r="L155" s="34"/>
      <c r="M155" s="32"/>
    </row>
    <row r="156" spans="1:13" x14ac:dyDescent="0.25">
      <c r="A156" s="1"/>
      <c r="C156" s="39"/>
      <c r="D156" s="40"/>
      <c r="E156" s="41"/>
      <c r="F156" s="41"/>
      <c r="G156" s="41"/>
      <c r="H156" s="12"/>
      <c r="M156" s="32"/>
    </row>
    <row r="157" spans="1:13" ht="15.75" thickBot="1" x14ac:dyDescent="0.3">
      <c r="A157" s="1"/>
      <c r="C157"/>
      <c r="D157" s="42"/>
      <c r="E157" s="12"/>
      <c r="F157" s="12"/>
      <c r="G157" s="12"/>
      <c r="H157" s="12"/>
      <c r="M157" s="32"/>
    </row>
    <row r="158" spans="1:13" ht="15.75" thickBot="1" x14ac:dyDescent="0.3">
      <c r="A158" s="16" t="s">
        <v>61</v>
      </c>
      <c r="B158" s="87"/>
      <c r="C158" s="18"/>
      <c r="D158" s="18"/>
      <c r="E158" s="18"/>
      <c r="F158" s="18"/>
      <c r="G158" s="113"/>
      <c r="H158" s="12"/>
      <c r="J158" s="44"/>
      <c r="M158" s="32"/>
    </row>
    <row r="159" spans="1:13" ht="45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41"/>
      <c r="J159" s="44"/>
      <c r="K159" s="44"/>
      <c r="L159" s="44"/>
      <c r="M159" s="32"/>
    </row>
    <row r="160" spans="1:13" ht="30.75" thickBot="1" x14ac:dyDescent="0.3">
      <c r="A160" s="45" t="s">
        <v>67</v>
      </c>
      <c r="B160" s="68">
        <v>47562</v>
      </c>
      <c r="C160" s="27">
        <v>963.59</v>
      </c>
      <c r="D160" s="27">
        <v>731.75</v>
      </c>
      <c r="E160" s="48" t="s">
        <v>69</v>
      </c>
      <c r="F160" s="156" t="s">
        <v>69</v>
      </c>
      <c r="G160" s="145"/>
      <c r="H160" s="95"/>
      <c r="J160" s="44"/>
      <c r="K160" s="44"/>
      <c r="L160" s="44"/>
    </row>
    <row r="161" spans="1:13" ht="30.75" thickBot="1" x14ac:dyDescent="0.3">
      <c r="A161" s="45" t="s">
        <v>70</v>
      </c>
      <c r="B161" s="68">
        <v>49505</v>
      </c>
      <c r="C161" s="27" t="s">
        <v>1065</v>
      </c>
      <c r="D161" s="27">
        <v>394.34</v>
      </c>
      <c r="E161" s="48" t="s">
        <v>69</v>
      </c>
      <c r="F161" s="156" t="s">
        <v>69</v>
      </c>
      <c r="G161" s="145"/>
      <c r="H161" s="95"/>
      <c r="J161" s="44"/>
      <c r="K161" s="44"/>
      <c r="L161" s="44"/>
      <c r="M161" s="32"/>
    </row>
    <row r="162" spans="1:13" ht="30.75" thickBot="1" x14ac:dyDescent="0.3">
      <c r="A162" s="45" t="s">
        <v>71</v>
      </c>
      <c r="B162" s="68">
        <v>29881</v>
      </c>
      <c r="C162" s="27" t="s">
        <v>1066</v>
      </c>
      <c r="D162" s="50" t="s">
        <v>72</v>
      </c>
      <c r="E162" s="48" t="s">
        <v>69</v>
      </c>
      <c r="F162" s="156" t="s">
        <v>69</v>
      </c>
      <c r="G162" s="145"/>
      <c r="H162" s="95"/>
      <c r="J162" s="44"/>
      <c r="K162" s="44"/>
      <c r="L162" s="44"/>
      <c r="M162" s="32"/>
    </row>
    <row r="163" spans="1:13" ht="30.75" thickBot="1" x14ac:dyDescent="0.3">
      <c r="A163" s="51" t="s">
        <v>73</v>
      </c>
      <c r="B163" s="68">
        <v>29826</v>
      </c>
      <c r="C163" s="27" t="s">
        <v>1067</v>
      </c>
      <c r="D163" s="50" t="s">
        <v>72</v>
      </c>
      <c r="E163" s="48" t="s">
        <v>69</v>
      </c>
      <c r="F163" s="156" t="s">
        <v>69</v>
      </c>
      <c r="G163" s="145"/>
      <c r="H163" s="95"/>
      <c r="J163" s="44"/>
      <c r="K163" s="44"/>
    </row>
    <row r="164" spans="1:13" ht="30.75" thickBot="1" x14ac:dyDescent="0.3">
      <c r="A164" s="45" t="s">
        <v>75</v>
      </c>
      <c r="B164" s="68">
        <v>45378</v>
      </c>
      <c r="C164" s="27" t="s">
        <v>1068</v>
      </c>
      <c r="D164" s="27">
        <v>224.6</v>
      </c>
      <c r="E164" s="48" t="s">
        <v>69</v>
      </c>
      <c r="F164" s="156" t="s">
        <v>69</v>
      </c>
      <c r="G164" s="145"/>
      <c r="H164" s="95"/>
      <c r="J164" s="44"/>
    </row>
    <row r="165" spans="1:13" ht="30.75" thickBot="1" x14ac:dyDescent="0.3">
      <c r="A165" s="45" t="s">
        <v>76</v>
      </c>
      <c r="B165" s="68">
        <v>45380</v>
      </c>
      <c r="C165" s="27" t="s">
        <v>1069</v>
      </c>
      <c r="D165" s="27">
        <v>280.49</v>
      </c>
      <c r="E165" s="48" t="s">
        <v>69</v>
      </c>
      <c r="F165" s="156" t="s">
        <v>69</v>
      </c>
      <c r="G165" s="145"/>
      <c r="H165" s="95"/>
      <c r="J165" s="44"/>
    </row>
    <row r="166" spans="1:13" ht="45.75" thickBot="1" x14ac:dyDescent="0.3">
      <c r="A166" s="24" t="s">
        <v>77</v>
      </c>
      <c r="B166" s="68">
        <v>45384</v>
      </c>
      <c r="C166" s="27" t="s">
        <v>1070</v>
      </c>
      <c r="D166" s="27">
        <v>294.98</v>
      </c>
      <c r="E166" s="48" t="s">
        <v>69</v>
      </c>
      <c r="F166" s="156" t="s">
        <v>69</v>
      </c>
      <c r="G166" s="145"/>
      <c r="H166" s="95"/>
      <c r="J166" s="44"/>
    </row>
    <row r="167" spans="1:13" ht="45.75" thickBot="1" x14ac:dyDescent="0.3">
      <c r="A167" s="52" t="s">
        <v>78</v>
      </c>
      <c r="B167" s="68">
        <v>45385</v>
      </c>
      <c r="C167" s="27" t="s">
        <v>1071</v>
      </c>
      <c r="D167" s="27">
        <v>333.27</v>
      </c>
      <c r="E167" s="48" t="s">
        <v>69</v>
      </c>
      <c r="F167" s="156" t="s">
        <v>69</v>
      </c>
      <c r="G167" s="145"/>
      <c r="H167" s="95"/>
      <c r="J167" s="44"/>
    </row>
    <row r="168" spans="1:13" ht="30.75" thickBot="1" x14ac:dyDescent="0.3">
      <c r="A168" s="45" t="s">
        <v>79</v>
      </c>
      <c r="B168" s="68">
        <v>43235</v>
      </c>
      <c r="C168" s="27" t="s">
        <v>1072</v>
      </c>
      <c r="D168" s="27">
        <v>155.25</v>
      </c>
      <c r="E168" s="48" t="s">
        <v>69</v>
      </c>
      <c r="F168" s="156" t="s">
        <v>69</v>
      </c>
      <c r="G168" s="145"/>
      <c r="H168" s="95"/>
      <c r="J168" s="44"/>
    </row>
    <row r="169" spans="1:13" ht="30.75" thickBot="1" x14ac:dyDescent="0.3">
      <c r="A169" s="45" t="s">
        <v>80</v>
      </c>
      <c r="B169" s="68">
        <v>43239</v>
      </c>
      <c r="C169" s="27" t="s">
        <v>1073</v>
      </c>
      <c r="D169" s="27">
        <v>184.23</v>
      </c>
      <c r="E169" s="48" t="s">
        <v>69</v>
      </c>
      <c r="F169" s="156" t="s">
        <v>69</v>
      </c>
      <c r="G169" s="145"/>
      <c r="H169" s="95"/>
      <c r="J169" s="44"/>
    </row>
    <row r="170" spans="1:13" ht="30.75" thickBot="1" x14ac:dyDescent="0.3">
      <c r="A170" s="45" t="s">
        <v>81</v>
      </c>
      <c r="B170" s="68">
        <v>66984</v>
      </c>
      <c r="C170" s="27" t="s">
        <v>1074</v>
      </c>
      <c r="D170" s="50" t="s">
        <v>72</v>
      </c>
      <c r="E170" s="48" t="s">
        <v>69</v>
      </c>
      <c r="F170" s="156" t="s">
        <v>69</v>
      </c>
      <c r="G170" s="145"/>
      <c r="H170" s="95"/>
      <c r="J170" s="44"/>
    </row>
    <row r="171" spans="1:13" ht="30.75" thickBot="1" x14ac:dyDescent="0.3">
      <c r="A171" s="52" t="s">
        <v>82</v>
      </c>
      <c r="B171" s="68">
        <v>19083</v>
      </c>
      <c r="C171" s="27" t="s">
        <v>1075</v>
      </c>
      <c r="D171" s="50" t="s">
        <v>72</v>
      </c>
      <c r="E171" s="48" t="s">
        <v>69</v>
      </c>
      <c r="F171" s="156" t="s">
        <v>69</v>
      </c>
      <c r="G171" s="145"/>
      <c r="H171" s="95"/>
      <c r="J171" s="44"/>
    </row>
    <row r="172" spans="1:13" ht="30.75" thickBot="1" x14ac:dyDescent="0.3">
      <c r="A172" s="45" t="s">
        <v>83</v>
      </c>
      <c r="B172" s="68">
        <v>19120</v>
      </c>
      <c r="C172" s="27" t="s">
        <v>1076</v>
      </c>
      <c r="D172" s="27">
        <v>215.28</v>
      </c>
      <c r="E172" s="48" t="s">
        <v>69</v>
      </c>
      <c r="F172" s="156" t="s">
        <v>69</v>
      </c>
      <c r="G172" s="145"/>
      <c r="H172" s="95"/>
      <c r="J172" s="44"/>
    </row>
    <row r="173" spans="1:13" ht="30.75" thickBot="1" x14ac:dyDescent="0.3">
      <c r="A173" s="52" t="s">
        <v>84</v>
      </c>
      <c r="B173" s="68">
        <v>10005</v>
      </c>
      <c r="C173" s="27" t="s">
        <v>1077</v>
      </c>
      <c r="D173" s="27">
        <v>74.52</v>
      </c>
      <c r="E173" s="48" t="s">
        <v>69</v>
      </c>
      <c r="F173" s="156" t="s">
        <v>69</v>
      </c>
      <c r="G173" s="145"/>
      <c r="H173" s="95"/>
      <c r="J173" s="44"/>
    </row>
    <row r="174" spans="1:13" ht="30.75" customHeight="1" thickBot="1" x14ac:dyDescent="0.3">
      <c r="A174" s="45" t="s">
        <v>85</v>
      </c>
      <c r="B174" s="68">
        <v>36430</v>
      </c>
      <c r="C174" s="27" t="s">
        <v>1078</v>
      </c>
      <c r="D174" s="48" t="s">
        <v>68</v>
      </c>
      <c r="E174" s="48" t="s">
        <v>68</v>
      </c>
      <c r="F174" s="156" t="s">
        <v>68</v>
      </c>
      <c r="G174" s="145"/>
      <c r="H174" s="95"/>
      <c r="J174" s="44"/>
    </row>
    <row r="175" spans="1:13" ht="15.75" thickBot="1" x14ac:dyDescent="0.3">
      <c r="D175" s="53"/>
      <c r="F175" s="149"/>
    </row>
    <row r="176" spans="1:13" ht="15.75" thickBot="1" x14ac:dyDescent="0.3">
      <c r="A176" s="16" t="s">
        <v>86</v>
      </c>
      <c r="B176" s="87"/>
      <c r="C176" s="18"/>
      <c r="D176" s="54"/>
      <c r="E176" s="54"/>
      <c r="F176" s="55"/>
      <c r="G176" s="158"/>
    </row>
    <row r="177" spans="1:10" ht="30.75" thickBot="1" x14ac:dyDescent="0.3">
      <c r="A177" s="10" t="s">
        <v>8</v>
      </c>
      <c r="B177" s="10" t="s">
        <v>62</v>
      </c>
      <c r="C177" s="10" t="s">
        <v>63</v>
      </c>
      <c r="D177" s="96" t="s">
        <v>64</v>
      </c>
      <c r="E177" s="10" t="s">
        <v>65</v>
      </c>
      <c r="F177" s="129" t="s">
        <v>87</v>
      </c>
      <c r="G177" s="112"/>
    </row>
    <row r="178" spans="1:10" ht="30.75" thickBot="1" x14ac:dyDescent="0.3">
      <c r="A178" s="56" t="s">
        <v>88</v>
      </c>
      <c r="B178" s="97">
        <v>93454</v>
      </c>
      <c r="C178" s="47">
        <v>963.59</v>
      </c>
      <c r="D178" s="58" t="s">
        <v>72</v>
      </c>
      <c r="E178" s="59" t="s">
        <v>89</v>
      </c>
      <c r="F178" s="157" t="s">
        <v>89</v>
      </c>
      <c r="G178" s="131"/>
      <c r="J178" s="44"/>
    </row>
    <row r="179" spans="1:10" ht="30.75" thickBot="1" x14ac:dyDescent="0.3">
      <c r="A179" s="56" t="s">
        <v>90</v>
      </c>
      <c r="B179" s="97">
        <v>93458</v>
      </c>
      <c r="C179" s="47">
        <v>963.59</v>
      </c>
      <c r="D179" s="58" t="s">
        <v>72</v>
      </c>
      <c r="E179" s="59" t="s">
        <v>89</v>
      </c>
      <c r="F179" s="157" t="s">
        <v>89</v>
      </c>
      <c r="G179" s="131"/>
      <c r="J179" s="44"/>
    </row>
    <row r="180" spans="1:10" ht="45.75" thickBot="1" x14ac:dyDescent="0.3">
      <c r="A180" s="56" t="s">
        <v>91</v>
      </c>
      <c r="B180" s="97">
        <v>93459</v>
      </c>
      <c r="C180" s="47">
        <v>963.59</v>
      </c>
      <c r="D180" s="58" t="s">
        <v>72</v>
      </c>
      <c r="E180" s="59" t="s">
        <v>89</v>
      </c>
      <c r="F180" s="157" t="s">
        <v>89</v>
      </c>
      <c r="G180" s="131"/>
      <c r="J180" s="44"/>
    </row>
    <row r="181" spans="1:10" ht="30.75" thickBot="1" x14ac:dyDescent="0.3">
      <c r="A181" s="56" t="s">
        <v>92</v>
      </c>
      <c r="B181" s="97">
        <v>93460</v>
      </c>
      <c r="C181" s="47">
        <v>963.59</v>
      </c>
      <c r="D181" s="58" t="s">
        <v>72</v>
      </c>
      <c r="E181" s="59" t="s">
        <v>89</v>
      </c>
      <c r="F181" s="157" t="s">
        <v>89</v>
      </c>
      <c r="G181" s="131"/>
      <c r="J181" s="44"/>
    </row>
    <row r="182" spans="1:10" ht="45.75" thickBot="1" x14ac:dyDescent="0.3">
      <c r="A182" s="56" t="s">
        <v>93</v>
      </c>
      <c r="B182" s="97" t="s">
        <v>94</v>
      </c>
      <c r="C182" s="27" t="s">
        <v>68</v>
      </c>
      <c r="D182" s="58" t="s">
        <v>72</v>
      </c>
      <c r="E182" s="59" t="s">
        <v>89</v>
      </c>
      <c r="F182" s="157" t="s">
        <v>89</v>
      </c>
      <c r="G182" s="131"/>
      <c r="J182" s="44"/>
    </row>
    <row r="183" spans="1:10" x14ac:dyDescent="0.25">
      <c r="D183" s="40"/>
      <c r="F183" s="141"/>
    </row>
    <row r="184" spans="1:10" ht="15.75" thickBot="1" x14ac:dyDescent="0.3">
      <c r="A184"/>
      <c r="C184"/>
      <c r="D184" s="32"/>
      <c r="F184" s="138"/>
    </row>
    <row r="185" spans="1:10" ht="15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12"/>
      <c r="I185" s="98"/>
      <c r="J185" s="11"/>
    </row>
    <row r="186" spans="1:10" ht="15.75" thickBot="1" x14ac:dyDescent="0.3">
      <c r="A186" s="60" t="s">
        <v>98</v>
      </c>
      <c r="B186" s="87"/>
      <c r="C186" s="18"/>
      <c r="D186" s="18"/>
      <c r="E186" s="18"/>
      <c r="F186" s="18"/>
      <c r="G186" s="113"/>
    </row>
    <row r="187" spans="1:10" ht="15.75" thickBot="1" x14ac:dyDescent="0.3">
      <c r="A187" s="61" t="s">
        <v>99</v>
      </c>
      <c r="B187" s="25" t="s">
        <v>100</v>
      </c>
      <c r="C187" s="62">
        <v>82043</v>
      </c>
      <c r="D187" s="70">
        <f>I187*1.035</f>
        <v>9.9359999999999982</v>
      </c>
      <c r="E187" s="62" t="s">
        <v>16</v>
      </c>
      <c r="F187" s="130" t="s">
        <v>68</v>
      </c>
      <c r="G187" s="131"/>
      <c r="I187" s="70">
        <v>9.6</v>
      </c>
    </row>
    <row r="188" spans="1:10" ht="15.75" thickBot="1" x14ac:dyDescent="0.3">
      <c r="A188" s="61" t="s">
        <v>102</v>
      </c>
      <c r="B188" s="25" t="s">
        <v>103</v>
      </c>
      <c r="C188" s="62">
        <v>82009</v>
      </c>
      <c r="D188" s="70">
        <f t="shared" ref="D188:D251" si="3">I188*1.035</f>
        <v>6.5453399999999986</v>
      </c>
      <c r="E188" s="62" t="s">
        <v>16</v>
      </c>
      <c r="F188" s="130" t="s">
        <v>68</v>
      </c>
      <c r="G188" s="131"/>
      <c r="I188" s="70">
        <v>6.323999999999999</v>
      </c>
    </row>
    <row r="189" spans="1:10" ht="15.75" thickBot="1" x14ac:dyDescent="0.3">
      <c r="A189" s="61" t="s">
        <v>104</v>
      </c>
      <c r="B189" s="25" t="s">
        <v>105</v>
      </c>
      <c r="C189" s="26">
        <v>87070</v>
      </c>
      <c r="D189" s="70">
        <f t="shared" si="3"/>
        <v>8.569799999999999</v>
      </c>
      <c r="E189" s="27" t="s">
        <v>16</v>
      </c>
      <c r="F189" s="130" t="s">
        <v>68</v>
      </c>
      <c r="G189" s="131"/>
      <c r="I189" s="70">
        <v>8.2799999999999994</v>
      </c>
    </row>
    <row r="190" spans="1:10" ht="15.75" thickBot="1" x14ac:dyDescent="0.3">
      <c r="A190" s="61" t="s">
        <v>106</v>
      </c>
      <c r="B190" s="25" t="s">
        <v>107</v>
      </c>
      <c r="C190" s="62">
        <v>84460</v>
      </c>
      <c r="D190" s="70">
        <f t="shared" si="3"/>
        <v>8.9423999999999992</v>
      </c>
      <c r="E190" s="62" t="s">
        <v>16</v>
      </c>
      <c r="F190" s="130" t="s">
        <v>68</v>
      </c>
      <c r="G190" s="131"/>
      <c r="I190" s="70">
        <v>8.64</v>
      </c>
    </row>
    <row r="191" spans="1:10" ht="15.75" thickBot="1" x14ac:dyDescent="0.3">
      <c r="A191" s="61" t="s">
        <v>108</v>
      </c>
      <c r="B191" s="25" t="s">
        <v>109</v>
      </c>
      <c r="C191" s="62">
        <v>82105</v>
      </c>
      <c r="D191" s="70">
        <f t="shared" si="3"/>
        <v>24.839999999999996</v>
      </c>
      <c r="E191" s="62" t="s">
        <v>16</v>
      </c>
      <c r="F191" s="130" t="s">
        <v>68</v>
      </c>
      <c r="G191" s="131"/>
      <c r="I191" s="70">
        <v>24</v>
      </c>
    </row>
    <row r="192" spans="1:10" ht="15.75" thickBot="1" x14ac:dyDescent="0.3">
      <c r="A192" s="61" t="s">
        <v>110</v>
      </c>
      <c r="B192" s="25" t="s">
        <v>111</v>
      </c>
      <c r="C192" s="62">
        <v>82140</v>
      </c>
      <c r="D192" s="70">
        <f t="shared" si="3"/>
        <v>6.2099999999999991</v>
      </c>
      <c r="E192" s="62" t="s">
        <v>16</v>
      </c>
      <c r="F192" s="130" t="s">
        <v>68</v>
      </c>
      <c r="G192" s="131"/>
      <c r="I192" s="70">
        <v>6</v>
      </c>
    </row>
    <row r="193" spans="1:9" ht="15.75" thickBot="1" x14ac:dyDescent="0.3">
      <c r="A193" s="61" t="s">
        <v>112</v>
      </c>
      <c r="B193" s="25" t="s">
        <v>113</v>
      </c>
      <c r="C193" s="62">
        <v>82150</v>
      </c>
      <c r="D193" s="70">
        <f t="shared" si="3"/>
        <v>6.2099999999999991</v>
      </c>
      <c r="E193" s="62" t="s">
        <v>16</v>
      </c>
      <c r="F193" s="130" t="s">
        <v>68</v>
      </c>
      <c r="G193" s="131"/>
      <c r="I193" s="70">
        <v>6</v>
      </c>
    </row>
    <row r="194" spans="1:9" ht="15.75" thickBot="1" x14ac:dyDescent="0.3">
      <c r="A194" s="61" t="s">
        <v>114</v>
      </c>
      <c r="B194" s="25" t="s">
        <v>115</v>
      </c>
      <c r="C194" s="62">
        <v>82157</v>
      </c>
      <c r="D194" s="70">
        <f t="shared" si="3"/>
        <v>31.049999999999997</v>
      </c>
      <c r="E194" s="62" t="s">
        <v>16</v>
      </c>
      <c r="F194" s="130" t="s">
        <v>68</v>
      </c>
      <c r="G194" s="131"/>
      <c r="I194" s="70">
        <v>30</v>
      </c>
    </row>
    <row r="195" spans="1:9" ht="15.75" thickBot="1" x14ac:dyDescent="0.3">
      <c r="A195" s="61" t="s">
        <v>116</v>
      </c>
      <c r="B195" s="25" t="s">
        <v>117</v>
      </c>
      <c r="C195" s="62">
        <v>82164</v>
      </c>
      <c r="D195" s="70">
        <f t="shared" si="3"/>
        <v>25.05114</v>
      </c>
      <c r="E195" s="62" t="s">
        <v>16</v>
      </c>
      <c r="F195" s="130" t="s">
        <v>68</v>
      </c>
      <c r="G195" s="131"/>
      <c r="I195" s="70">
        <v>24.204000000000001</v>
      </c>
    </row>
    <row r="196" spans="1:9" ht="15.75" thickBot="1" x14ac:dyDescent="0.3">
      <c r="A196" s="61" t="s">
        <v>118</v>
      </c>
      <c r="B196" s="25" t="s">
        <v>119</v>
      </c>
      <c r="C196" s="62">
        <v>86038</v>
      </c>
      <c r="D196" s="70">
        <f t="shared" si="3"/>
        <v>18.63</v>
      </c>
      <c r="E196" s="62" t="s">
        <v>16</v>
      </c>
      <c r="F196" s="130" t="s">
        <v>68</v>
      </c>
      <c r="G196" s="131"/>
      <c r="I196" s="70">
        <v>18</v>
      </c>
    </row>
    <row r="197" spans="1:9" ht="15.75" thickBot="1" x14ac:dyDescent="0.3">
      <c r="A197" s="61" t="s">
        <v>120</v>
      </c>
      <c r="B197" s="25" t="s">
        <v>121</v>
      </c>
      <c r="C197" s="62">
        <v>86039</v>
      </c>
      <c r="D197" s="70">
        <f t="shared" si="3"/>
        <v>18.63</v>
      </c>
      <c r="E197" s="62" t="s">
        <v>16</v>
      </c>
      <c r="F197" s="130" t="s">
        <v>68</v>
      </c>
      <c r="G197" s="131"/>
      <c r="I197" s="70">
        <v>18</v>
      </c>
    </row>
    <row r="198" spans="1:9" ht="15.75" thickBot="1" x14ac:dyDescent="0.3">
      <c r="A198" s="61" t="s">
        <v>122</v>
      </c>
      <c r="B198" s="25" t="s">
        <v>123</v>
      </c>
      <c r="C198" s="62">
        <v>84075</v>
      </c>
      <c r="D198" s="70">
        <f t="shared" si="3"/>
        <v>7.9115399999999996</v>
      </c>
      <c r="E198" s="62" t="s">
        <v>16</v>
      </c>
      <c r="F198" s="130" t="s">
        <v>68</v>
      </c>
      <c r="G198" s="131"/>
      <c r="I198" s="70">
        <v>7.6440000000000001</v>
      </c>
    </row>
    <row r="199" spans="1:9" ht="15.75" thickBot="1" x14ac:dyDescent="0.3">
      <c r="A199" s="61" t="s">
        <v>124</v>
      </c>
      <c r="B199" s="25" t="s">
        <v>125</v>
      </c>
      <c r="C199" s="62">
        <v>82784</v>
      </c>
      <c r="D199" s="70">
        <f t="shared" si="3"/>
        <v>15.959699999999996</v>
      </c>
      <c r="E199" s="62" t="s">
        <v>16</v>
      </c>
      <c r="F199" s="130" t="s">
        <v>68</v>
      </c>
      <c r="G199" s="131"/>
      <c r="I199" s="70">
        <v>15.419999999999998</v>
      </c>
    </row>
    <row r="200" spans="1:9" ht="15.75" thickBot="1" x14ac:dyDescent="0.3">
      <c r="A200" s="61" t="s">
        <v>126</v>
      </c>
      <c r="B200" s="25" t="s">
        <v>127</v>
      </c>
      <c r="C200" s="62">
        <v>84550</v>
      </c>
      <c r="D200" s="70">
        <f t="shared" si="3"/>
        <v>7.7500799999999987</v>
      </c>
      <c r="E200" s="62" t="s">
        <v>16</v>
      </c>
      <c r="F200" s="130" t="s">
        <v>68</v>
      </c>
      <c r="G200" s="131"/>
      <c r="I200" s="70">
        <v>7.4879999999999995</v>
      </c>
    </row>
    <row r="201" spans="1:9" ht="15.75" thickBot="1" x14ac:dyDescent="0.3">
      <c r="A201" s="61" t="s">
        <v>128</v>
      </c>
      <c r="B201" s="25" t="s">
        <v>129</v>
      </c>
      <c r="C201" s="62">
        <v>84402</v>
      </c>
      <c r="D201" s="70">
        <f t="shared" si="3"/>
        <v>33.533999999999999</v>
      </c>
      <c r="E201" s="62" t="s">
        <v>16</v>
      </c>
      <c r="F201" s="130" t="s">
        <v>68</v>
      </c>
      <c r="G201" s="131"/>
      <c r="I201" s="70">
        <v>32.4</v>
      </c>
    </row>
    <row r="202" spans="1:9" ht="15.75" thickBot="1" x14ac:dyDescent="0.3">
      <c r="A202" s="61" t="s">
        <v>130</v>
      </c>
      <c r="B202" s="25" t="s">
        <v>131</v>
      </c>
      <c r="C202" s="62">
        <v>84439</v>
      </c>
      <c r="D202" s="70">
        <f t="shared" si="3"/>
        <v>9.9359999999999982</v>
      </c>
      <c r="E202" s="62" t="s">
        <v>16</v>
      </c>
      <c r="F202" s="130" t="s">
        <v>68</v>
      </c>
      <c r="G202" s="131"/>
      <c r="I202" s="70">
        <v>9.6</v>
      </c>
    </row>
    <row r="203" spans="1:9" ht="15.75" thickBot="1" x14ac:dyDescent="0.3">
      <c r="A203" s="61" t="s">
        <v>132</v>
      </c>
      <c r="B203" s="25" t="s">
        <v>133</v>
      </c>
      <c r="C203" s="62">
        <v>83970</v>
      </c>
      <c r="D203" s="70">
        <f t="shared" si="3"/>
        <v>52.784999999999997</v>
      </c>
      <c r="E203" s="62" t="s">
        <v>16</v>
      </c>
      <c r="F203" s="130" t="s">
        <v>68</v>
      </c>
      <c r="G203" s="131"/>
      <c r="I203" s="70">
        <v>51</v>
      </c>
    </row>
    <row r="204" spans="1:9" ht="15.75" thickBot="1" x14ac:dyDescent="0.3">
      <c r="A204" s="61" t="s">
        <v>134</v>
      </c>
      <c r="B204" s="25" t="s">
        <v>135</v>
      </c>
      <c r="C204" s="62">
        <v>84100</v>
      </c>
      <c r="D204" s="70">
        <f t="shared" si="3"/>
        <v>8.1350999999999996</v>
      </c>
      <c r="E204" s="62" t="s">
        <v>16</v>
      </c>
      <c r="F204" s="130" t="s">
        <v>68</v>
      </c>
      <c r="G204" s="131"/>
      <c r="I204" s="70">
        <v>7.8599999999999994</v>
      </c>
    </row>
    <row r="205" spans="1:9" ht="15.75" thickBot="1" x14ac:dyDescent="0.3">
      <c r="A205" s="61" t="s">
        <v>136</v>
      </c>
      <c r="B205" s="25" t="s">
        <v>137</v>
      </c>
      <c r="C205" s="62">
        <v>84134</v>
      </c>
      <c r="D205" s="70">
        <f t="shared" si="3"/>
        <v>25.038719999999998</v>
      </c>
      <c r="E205" s="62" t="s">
        <v>16</v>
      </c>
      <c r="F205" s="130" t="s">
        <v>68</v>
      </c>
      <c r="G205" s="131"/>
      <c r="I205" s="70">
        <v>24.192</v>
      </c>
    </row>
    <row r="206" spans="1:9" ht="15.75" thickBot="1" x14ac:dyDescent="0.3">
      <c r="A206" s="61" t="s">
        <v>138</v>
      </c>
      <c r="B206" s="25" t="s">
        <v>139</v>
      </c>
      <c r="C206" s="62">
        <v>84144</v>
      </c>
      <c r="D206" s="70">
        <f t="shared" si="3"/>
        <v>21.113999999999997</v>
      </c>
      <c r="E206" s="62" t="s">
        <v>16</v>
      </c>
      <c r="F206" s="130" t="s">
        <v>68</v>
      </c>
      <c r="G206" s="131"/>
      <c r="I206" s="70">
        <v>20.399999999999999</v>
      </c>
    </row>
    <row r="207" spans="1:9" ht="15.75" thickBot="1" x14ac:dyDescent="0.3">
      <c r="A207" s="61" t="s">
        <v>140</v>
      </c>
      <c r="B207" s="25" t="s">
        <v>141</v>
      </c>
      <c r="C207" s="62">
        <v>84146</v>
      </c>
      <c r="D207" s="70">
        <f t="shared" si="3"/>
        <v>29.807999999999996</v>
      </c>
      <c r="E207" s="62" t="s">
        <v>16</v>
      </c>
      <c r="F207" s="130" t="s">
        <v>68</v>
      </c>
      <c r="G207" s="131"/>
      <c r="I207" s="70">
        <v>28.799999999999997</v>
      </c>
    </row>
    <row r="208" spans="1:9" ht="15.75" thickBot="1" x14ac:dyDescent="0.3">
      <c r="A208" s="61" t="s">
        <v>142</v>
      </c>
      <c r="B208" s="25" t="s">
        <v>143</v>
      </c>
      <c r="C208" s="62">
        <v>84157</v>
      </c>
      <c r="D208" s="70">
        <f t="shared" si="3"/>
        <v>5.0921999999999983</v>
      </c>
      <c r="E208" s="62" t="s">
        <v>16</v>
      </c>
      <c r="F208" s="130" t="s">
        <v>68</v>
      </c>
      <c r="G208" s="131"/>
      <c r="I208" s="70">
        <v>4.919999999999999</v>
      </c>
    </row>
    <row r="209" spans="1:9" ht="15.75" thickBot="1" x14ac:dyDescent="0.3">
      <c r="A209" s="61" t="s">
        <v>144</v>
      </c>
      <c r="B209" s="25" t="s">
        <v>145</v>
      </c>
      <c r="C209" s="62">
        <v>84155</v>
      </c>
      <c r="D209" s="70">
        <f t="shared" si="3"/>
        <v>5.8001399999999999</v>
      </c>
      <c r="E209" s="62" t="s">
        <v>16</v>
      </c>
      <c r="F209" s="130" t="s">
        <v>68</v>
      </c>
      <c r="G209" s="131"/>
      <c r="I209" s="70">
        <v>5.6040000000000001</v>
      </c>
    </row>
    <row r="210" spans="1:9" ht="15.75" thickBot="1" x14ac:dyDescent="0.3">
      <c r="A210" s="61" t="s">
        <v>146</v>
      </c>
      <c r="B210" s="25" t="s">
        <v>147</v>
      </c>
      <c r="C210" s="62">
        <v>84156</v>
      </c>
      <c r="D210" s="70">
        <f t="shared" si="3"/>
        <v>5.0921999999999983</v>
      </c>
      <c r="E210" s="62" t="s">
        <v>16</v>
      </c>
      <c r="F210" s="130" t="s">
        <v>68</v>
      </c>
      <c r="G210" s="131"/>
      <c r="I210" s="70">
        <v>4.919999999999999</v>
      </c>
    </row>
    <row r="211" spans="1:9" ht="15.75" thickBot="1" x14ac:dyDescent="0.3">
      <c r="A211" s="61" t="s">
        <v>148</v>
      </c>
      <c r="B211" s="25" t="s">
        <v>149</v>
      </c>
      <c r="C211" s="62">
        <v>84154</v>
      </c>
      <c r="D211" s="70">
        <f t="shared" si="3"/>
        <v>25.262279999999997</v>
      </c>
      <c r="E211" s="62" t="s">
        <v>22</v>
      </c>
      <c r="F211" s="130" t="s">
        <v>68</v>
      </c>
      <c r="G211" s="131"/>
      <c r="I211" s="70">
        <v>24.407999999999998</v>
      </c>
    </row>
    <row r="212" spans="1:9" ht="15.75" thickBot="1" x14ac:dyDescent="0.3">
      <c r="A212" s="61" t="s">
        <v>150</v>
      </c>
      <c r="B212" s="25" t="s">
        <v>151</v>
      </c>
      <c r="C212" s="62">
        <v>84153</v>
      </c>
      <c r="D212" s="70">
        <f t="shared" si="3"/>
        <v>30.255119999999998</v>
      </c>
      <c r="E212" s="62" t="s">
        <v>22</v>
      </c>
      <c r="F212" s="130" t="s">
        <v>68</v>
      </c>
      <c r="G212" s="131"/>
      <c r="I212" s="70">
        <v>29.231999999999999</v>
      </c>
    </row>
    <row r="213" spans="1:9" ht="15.75" thickBot="1" x14ac:dyDescent="0.3">
      <c r="A213" s="61" t="s">
        <v>152</v>
      </c>
      <c r="B213" s="25" t="s">
        <v>153</v>
      </c>
      <c r="C213" s="62">
        <v>84132</v>
      </c>
      <c r="D213" s="70">
        <f t="shared" si="3"/>
        <v>7.8742799999999988</v>
      </c>
      <c r="E213" s="62" t="s">
        <v>16</v>
      </c>
      <c r="F213" s="130" t="s">
        <v>68</v>
      </c>
      <c r="G213" s="131"/>
      <c r="I213" s="70">
        <v>7.6079999999999997</v>
      </c>
    </row>
    <row r="214" spans="1:9" ht="15.75" thickBot="1" x14ac:dyDescent="0.3">
      <c r="A214" s="61" t="s">
        <v>154</v>
      </c>
      <c r="B214" s="25" t="s">
        <v>155</v>
      </c>
      <c r="C214" s="62">
        <v>84295</v>
      </c>
      <c r="D214" s="70">
        <f t="shared" si="3"/>
        <v>8.0729999999999986</v>
      </c>
      <c r="E214" s="62" t="s">
        <v>16</v>
      </c>
      <c r="F214" s="130" t="s">
        <v>68</v>
      </c>
      <c r="G214" s="131"/>
      <c r="I214" s="70">
        <v>7.8</v>
      </c>
    </row>
    <row r="215" spans="1:9" ht="15.75" thickBot="1" x14ac:dyDescent="0.3">
      <c r="A215" s="61" t="s">
        <v>156</v>
      </c>
      <c r="B215" s="25" t="s">
        <v>157</v>
      </c>
      <c r="C215" s="62">
        <v>84432</v>
      </c>
      <c r="D215" s="70">
        <f t="shared" si="3"/>
        <v>27.025919999999999</v>
      </c>
      <c r="E215" s="62" t="s">
        <v>16</v>
      </c>
      <c r="F215" s="130" t="s">
        <v>68</v>
      </c>
      <c r="G215" s="131"/>
      <c r="I215" s="70">
        <v>26.112000000000002</v>
      </c>
    </row>
    <row r="216" spans="1:9" ht="15.75" thickBot="1" x14ac:dyDescent="0.3">
      <c r="A216" s="61" t="s">
        <v>158</v>
      </c>
      <c r="B216" s="25" t="s">
        <v>159</v>
      </c>
      <c r="C216" s="62">
        <v>84479</v>
      </c>
      <c r="D216" s="70">
        <f t="shared" si="3"/>
        <v>11.115899999999998</v>
      </c>
      <c r="E216" s="62" t="s">
        <v>16</v>
      </c>
      <c r="F216" s="130" t="s">
        <v>68</v>
      </c>
      <c r="G216" s="131"/>
      <c r="I216" s="70">
        <v>10.739999999999998</v>
      </c>
    </row>
    <row r="217" spans="1:9" ht="15.75" thickBot="1" x14ac:dyDescent="0.3">
      <c r="A217" s="61" t="s">
        <v>160</v>
      </c>
      <c r="B217" s="25" t="s">
        <v>161</v>
      </c>
      <c r="C217" s="62">
        <v>84403</v>
      </c>
      <c r="D217" s="70">
        <f t="shared" si="3"/>
        <v>33.533999999999999</v>
      </c>
      <c r="E217" s="62" t="s">
        <v>16</v>
      </c>
      <c r="F217" s="130" t="s">
        <v>68</v>
      </c>
      <c r="G217" s="131"/>
      <c r="I217" s="70">
        <v>32.4</v>
      </c>
    </row>
    <row r="218" spans="1:9" ht="15.75" thickBot="1" x14ac:dyDescent="0.3">
      <c r="A218" s="61" t="s">
        <v>162</v>
      </c>
      <c r="B218" s="25" t="s">
        <v>163</v>
      </c>
      <c r="C218" s="62">
        <v>84436</v>
      </c>
      <c r="D218" s="70">
        <f t="shared" si="3"/>
        <v>11.798999999999999</v>
      </c>
      <c r="E218" s="62" t="s">
        <v>16</v>
      </c>
      <c r="F218" s="130" t="s">
        <v>68</v>
      </c>
      <c r="G218" s="131"/>
      <c r="I218" s="70">
        <v>11.4</v>
      </c>
    </row>
    <row r="219" spans="1:9" ht="15.75" thickBot="1" x14ac:dyDescent="0.3">
      <c r="A219" s="61" t="s">
        <v>164</v>
      </c>
      <c r="B219" s="25" t="s">
        <v>165</v>
      </c>
      <c r="C219" s="62">
        <v>84466</v>
      </c>
      <c r="D219" s="70">
        <f t="shared" si="3"/>
        <v>21.113999999999997</v>
      </c>
      <c r="E219" s="62" t="s">
        <v>16</v>
      </c>
      <c r="F219" s="130" t="s">
        <v>68</v>
      </c>
      <c r="G219" s="131"/>
      <c r="I219" s="70">
        <v>20.399999999999999</v>
      </c>
    </row>
    <row r="220" spans="1:9" ht="15.75" thickBot="1" x14ac:dyDescent="0.3">
      <c r="A220" s="61" t="s">
        <v>166</v>
      </c>
      <c r="B220" s="25" t="s">
        <v>167</v>
      </c>
      <c r="C220" s="62">
        <v>84520</v>
      </c>
      <c r="D220" s="70">
        <f t="shared" si="3"/>
        <v>6.7564799999999998</v>
      </c>
      <c r="E220" s="62" t="s">
        <v>16</v>
      </c>
      <c r="F220" s="130" t="s">
        <v>68</v>
      </c>
      <c r="G220" s="131"/>
      <c r="I220" s="70">
        <v>6.5280000000000005</v>
      </c>
    </row>
    <row r="221" spans="1:9" ht="15.75" thickBot="1" x14ac:dyDescent="0.3">
      <c r="A221" s="61" t="s">
        <v>168</v>
      </c>
      <c r="B221" s="25" t="s">
        <v>169</v>
      </c>
      <c r="C221" s="62">
        <v>84425</v>
      </c>
      <c r="D221" s="70">
        <f t="shared" si="3"/>
        <v>8.6939999999999991</v>
      </c>
      <c r="E221" s="62" t="s">
        <v>16</v>
      </c>
      <c r="F221" s="130" t="s">
        <v>68</v>
      </c>
      <c r="G221" s="131"/>
      <c r="I221" s="70">
        <v>8.4</v>
      </c>
    </row>
    <row r="222" spans="1:9" ht="15.75" thickBot="1" x14ac:dyDescent="0.3">
      <c r="A222" s="61" t="s">
        <v>170</v>
      </c>
      <c r="B222" s="25" t="s">
        <v>171</v>
      </c>
      <c r="C222" s="62">
        <v>84443</v>
      </c>
      <c r="D222" s="70">
        <f t="shared" si="3"/>
        <v>28.826819999999998</v>
      </c>
      <c r="E222" s="62" t="s">
        <v>22</v>
      </c>
      <c r="F222" s="130" t="s">
        <v>68</v>
      </c>
      <c r="G222" s="131"/>
      <c r="I222" s="70">
        <v>27.852</v>
      </c>
    </row>
    <row r="223" spans="1:9" ht="15.75" thickBot="1" x14ac:dyDescent="0.3">
      <c r="A223" s="61" t="s">
        <v>172</v>
      </c>
      <c r="B223" s="25" t="s">
        <v>173</v>
      </c>
      <c r="C223" s="62">
        <v>84480</v>
      </c>
      <c r="D223" s="70">
        <f t="shared" si="3"/>
        <v>9.9359999999999982</v>
      </c>
      <c r="E223" s="62" t="s">
        <v>16</v>
      </c>
      <c r="F223" s="130" t="s">
        <v>68</v>
      </c>
      <c r="G223" s="131"/>
      <c r="I223" s="70">
        <v>9.6</v>
      </c>
    </row>
    <row r="224" spans="1:9" ht="15.75" thickBot="1" x14ac:dyDescent="0.3">
      <c r="A224" s="61" t="s">
        <v>174</v>
      </c>
      <c r="B224" s="25" t="s">
        <v>175</v>
      </c>
      <c r="C224" s="62">
        <v>80048</v>
      </c>
      <c r="D224" s="70">
        <f t="shared" si="3"/>
        <v>11.625119999999999</v>
      </c>
      <c r="E224" s="62" t="s">
        <v>22</v>
      </c>
      <c r="F224" s="130" t="s">
        <v>68</v>
      </c>
      <c r="G224" s="131"/>
      <c r="I224" s="70">
        <v>11.231999999999999</v>
      </c>
    </row>
    <row r="225" spans="1:9" ht="15.75" thickBot="1" x14ac:dyDescent="0.3">
      <c r="A225" s="61" t="s">
        <v>176</v>
      </c>
      <c r="B225" s="25" t="s">
        <v>177</v>
      </c>
      <c r="C225" s="62">
        <v>82248</v>
      </c>
      <c r="D225" s="70">
        <f t="shared" si="3"/>
        <v>8.6070599999999988</v>
      </c>
      <c r="E225" s="62" t="s">
        <v>16</v>
      </c>
      <c r="F225" s="130" t="s">
        <v>68</v>
      </c>
      <c r="G225" s="131"/>
      <c r="I225" s="70">
        <v>8.3159999999999989</v>
      </c>
    </row>
    <row r="226" spans="1:9" ht="15.75" thickBot="1" x14ac:dyDescent="0.3">
      <c r="A226" s="61" t="s">
        <v>178</v>
      </c>
      <c r="B226" s="25" t="s">
        <v>179</v>
      </c>
      <c r="C226" s="62">
        <v>82247</v>
      </c>
      <c r="D226" s="70">
        <f t="shared" si="3"/>
        <v>8.6070599999999988</v>
      </c>
      <c r="E226" s="62" t="s">
        <v>16</v>
      </c>
      <c r="F226" s="130" t="s">
        <v>68</v>
      </c>
      <c r="G226" s="131"/>
      <c r="I226" s="70">
        <v>8.3159999999999989</v>
      </c>
    </row>
    <row r="227" spans="1:9" ht="15.75" thickBot="1" x14ac:dyDescent="0.3">
      <c r="A227" s="61" t="s">
        <v>180</v>
      </c>
      <c r="B227" s="25" t="s">
        <v>181</v>
      </c>
      <c r="C227" s="62">
        <v>36415</v>
      </c>
      <c r="D227" s="70" t="s">
        <v>974</v>
      </c>
      <c r="E227" s="62" t="s">
        <v>16</v>
      </c>
      <c r="F227" s="130" t="s">
        <v>68</v>
      </c>
      <c r="G227" s="131"/>
      <c r="I227" s="70" t="s">
        <v>68</v>
      </c>
    </row>
    <row r="228" spans="1:9" ht="15.75" thickBot="1" x14ac:dyDescent="0.3">
      <c r="A228" s="61" t="s">
        <v>182</v>
      </c>
      <c r="B228" s="25" t="s">
        <v>183</v>
      </c>
      <c r="C228" s="26">
        <v>87040</v>
      </c>
      <c r="D228" s="70">
        <f t="shared" si="3"/>
        <v>17.387999999999998</v>
      </c>
      <c r="E228" s="27" t="s">
        <v>16</v>
      </c>
      <c r="F228" s="130" t="s">
        <v>68</v>
      </c>
      <c r="G228" s="131"/>
      <c r="I228" s="70">
        <v>16.8</v>
      </c>
    </row>
    <row r="229" spans="1:9" ht="15.75" thickBot="1" x14ac:dyDescent="0.3">
      <c r="A229" s="61" t="s">
        <v>184</v>
      </c>
      <c r="B229" s="25" t="s">
        <v>185</v>
      </c>
      <c r="C229" s="62">
        <v>82805</v>
      </c>
      <c r="D229" s="70">
        <f t="shared" si="3"/>
        <v>48.264119999999991</v>
      </c>
      <c r="E229" s="62" t="s">
        <v>16</v>
      </c>
      <c r="F229" s="130" t="s">
        <v>68</v>
      </c>
      <c r="G229" s="131"/>
      <c r="I229" s="70">
        <v>46.631999999999998</v>
      </c>
    </row>
    <row r="230" spans="1:9" ht="15.75" thickBot="1" x14ac:dyDescent="0.3">
      <c r="A230" s="61" t="s">
        <v>186</v>
      </c>
      <c r="B230" s="25" t="s">
        <v>187</v>
      </c>
      <c r="C230" s="62">
        <v>83721</v>
      </c>
      <c r="D230" s="70">
        <f t="shared" si="3"/>
        <v>14.903999999999998</v>
      </c>
      <c r="E230" s="62" t="s">
        <v>16</v>
      </c>
      <c r="F230" s="130" t="s">
        <v>68</v>
      </c>
      <c r="G230" s="131"/>
      <c r="I230" s="70">
        <v>14.399999999999999</v>
      </c>
    </row>
    <row r="231" spans="1:9" ht="15.75" thickBot="1" x14ac:dyDescent="0.3">
      <c r="A231" s="61" t="s">
        <v>188</v>
      </c>
      <c r="B231" s="25" t="s">
        <v>189</v>
      </c>
      <c r="C231" s="62">
        <v>86900</v>
      </c>
      <c r="D231" s="70">
        <f t="shared" si="3"/>
        <v>5.1170399999999994</v>
      </c>
      <c r="E231" s="62" t="s">
        <v>16</v>
      </c>
      <c r="F231" s="130" t="s">
        <v>68</v>
      </c>
      <c r="G231" s="131"/>
      <c r="I231" s="70">
        <v>4.944</v>
      </c>
    </row>
    <row r="232" spans="1:9" ht="15.75" thickBot="1" x14ac:dyDescent="0.3">
      <c r="A232" s="61" t="s">
        <v>191</v>
      </c>
      <c r="B232" s="25" t="s">
        <v>192</v>
      </c>
      <c r="C232" s="62">
        <v>86901</v>
      </c>
      <c r="D232" s="70">
        <f t="shared" si="3"/>
        <v>5.1791399999999994</v>
      </c>
      <c r="E232" s="62" t="s">
        <v>16</v>
      </c>
      <c r="F232" s="130" t="s">
        <v>68</v>
      </c>
      <c r="G232" s="131"/>
      <c r="I232" s="70">
        <v>5.0039999999999996</v>
      </c>
    </row>
    <row r="233" spans="1:9" ht="15.75" thickBot="1" x14ac:dyDescent="0.3">
      <c r="A233" s="61" t="s">
        <v>193</v>
      </c>
      <c r="B233" s="25" t="s">
        <v>194</v>
      </c>
      <c r="C233" s="62">
        <v>87493</v>
      </c>
      <c r="D233" s="70">
        <f t="shared" si="3"/>
        <v>49.953239999999994</v>
      </c>
      <c r="E233" s="62" t="s">
        <v>16</v>
      </c>
      <c r="F233" s="130" t="s">
        <v>68</v>
      </c>
      <c r="G233" s="131"/>
      <c r="I233" s="70">
        <v>48.263999999999996</v>
      </c>
    </row>
    <row r="234" spans="1:9" ht="15.75" thickBot="1" x14ac:dyDescent="0.3">
      <c r="A234" s="61" t="s">
        <v>195</v>
      </c>
      <c r="B234" s="25" t="s">
        <v>196</v>
      </c>
      <c r="C234" s="62">
        <v>82310</v>
      </c>
      <c r="D234" s="70">
        <f t="shared" si="3"/>
        <v>8.8306199999999997</v>
      </c>
      <c r="E234" s="62" t="s">
        <v>16</v>
      </c>
      <c r="F234" s="130" t="s">
        <v>68</v>
      </c>
      <c r="G234" s="131"/>
      <c r="I234" s="70">
        <v>8.532</v>
      </c>
    </row>
    <row r="235" spans="1:9" ht="15.75" thickBot="1" x14ac:dyDescent="0.3">
      <c r="A235" s="61" t="s">
        <v>197</v>
      </c>
      <c r="B235" s="25" t="s">
        <v>196</v>
      </c>
      <c r="C235" s="26">
        <v>82330</v>
      </c>
      <c r="D235" s="70">
        <f t="shared" si="3"/>
        <v>10.991699999999998</v>
      </c>
      <c r="E235" s="62" t="s">
        <v>16</v>
      </c>
      <c r="F235" s="130" t="s">
        <v>68</v>
      </c>
      <c r="G235" s="131"/>
      <c r="I235" s="70">
        <v>10.62</v>
      </c>
    </row>
    <row r="236" spans="1:9" ht="15.75" thickBot="1" x14ac:dyDescent="0.3">
      <c r="A236" s="61" t="s">
        <v>198</v>
      </c>
      <c r="B236" s="25" t="s">
        <v>199</v>
      </c>
      <c r="C236" s="26">
        <v>82374</v>
      </c>
      <c r="D236" s="70">
        <f t="shared" si="3"/>
        <v>8.3462399999999999</v>
      </c>
      <c r="E236" s="62" t="s">
        <v>16</v>
      </c>
      <c r="F236" s="130" t="s">
        <v>68</v>
      </c>
      <c r="G236" s="131"/>
      <c r="I236" s="70">
        <v>8.0640000000000001</v>
      </c>
    </row>
    <row r="237" spans="1:9" ht="15.75" thickBot="1" x14ac:dyDescent="0.3">
      <c r="A237" s="61" t="s">
        <v>200</v>
      </c>
      <c r="B237" s="25" t="s">
        <v>201</v>
      </c>
      <c r="C237" s="62">
        <v>82378</v>
      </c>
      <c r="D237" s="70">
        <f t="shared" si="3"/>
        <v>21.113999999999997</v>
      </c>
      <c r="E237" s="62" t="s">
        <v>16</v>
      </c>
      <c r="F237" s="130" t="s">
        <v>68</v>
      </c>
      <c r="G237" s="131"/>
      <c r="I237" s="70">
        <v>20.399999999999999</v>
      </c>
    </row>
    <row r="238" spans="1:9" ht="15.75" thickBot="1" x14ac:dyDescent="0.3">
      <c r="A238" s="61" t="s">
        <v>202</v>
      </c>
      <c r="B238" s="25" t="s">
        <v>203</v>
      </c>
      <c r="C238" s="62">
        <v>86147</v>
      </c>
      <c r="D238" s="70">
        <f t="shared" si="3"/>
        <v>43.668719999999986</v>
      </c>
      <c r="E238" s="62" t="s">
        <v>16</v>
      </c>
      <c r="F238" s="130" t="s">
        <v>68</v>
      </c>
      <c r="G238" s="131"/>
      <c r="I238" s="70">
        <v>42.191999999999993</v>
      </c>
    </row>
    <row r="239" spans="1:9" ht="15.75" thickBot="1" x14ac:dyDescent="0.3">
      <c r="A239" s="61" t="s">
        <v>204</v>
      </c>
      <c r="B239" s="25" t="s">
        <v>205</v>
      </c>
      <c r="C239" s="62">
        <v>86200</v>
      </c>
      <c r="D239" s="70">
        <f t="shared" si="3"/>
        <v>17.97174</v>
      </c>
      <c r="E239" s="62" t="s">
        <v>16</v>
      </c>
      <c r="F239" s="130" t="s">
        <v>68</v>
      </c>
      <c r="G239" s="131"/>
      <c r="I239" s="70">
        <v>17.364000000000001</v>
      </c>
    </row>
    <row r="240" spans="1:9" ht="15.75" thickBot="1" x14ac:dyDescent="0.3">
      <c r="A240" s="61" t="s">
        <v>206</v>
      </c>
      <c r="B240" s="25" t="s">
        <v>207</v>
      </c>
      <c r="C240" s="62">
        <v>84703</v>
      </c>
      <c r="D240" s="70">
        <f t="shared" si="3"/>
        <v>12.742919999999998</v>
      </c>
      <c r="E240" s="62" t="s">
        <v>16</v>
      </c>
      <c r="F240" s="130" t="s">
        <v>68</v>
      </c>
      <c r="G240" s="131"/>
      <c r="I240" s="70">
        <v>12.311999999999999</v>
      </c>
    </row>
    <row r="241" spans="1:9" ht="15.75" thickBot="1" x14ac:dyDescent="0.3">
      <c r="A241" s="61" t="s">
        <v>208</v>
      </c>
      <c r="B241" s="25" t="s">
        <v>209</v>
      </c>
      <c r="C241" s="62">
        <v>84702</v>
      </c>
      <c r="D241" s="70">
        <f t="shared" si="3"/>
        <v>20.393639999999998</v>
      </c>
      <c r="E241" s="62" t="s">
        <v>16</v>
      </c>
      <c r="F241" s="130" t="s">
        <v>68</v>
      </c>
      <c r="G241" s="131"/>
      <c r="I241" s="70">
        <v>19.704000000000001</v>
      </c>
    </row>
    <row r="242" spans="1:9" ht="15.75" thickBot="1" x14ac:dyDescent="0.3">
      <c r="A242" s="61" t="s">
        <v>210</v>
      </c>
      <c r="B242" s="25" t="s">
        <v>211</v>
      </c>
      <c r="C242" s="62">
        <v>87491</v>
      </c>
      <c r="D242" s="70">
        <f t="shared" si="3"/>
        <v>28.801979999999997</v>
      </c>
      <c r="E242" s="62" t="s">
        <v>16</v>
      </c>
      <c r="F242" s="130" t="s">
        <v>68</v>
      </c>
      <c r="G242" s="131"/>
      <c r="I242" s="70">
        <v>27.827999999999999</v>
      </c>
    </row>
    <row r="243" spans="1:9" ht="15.75" thickBot="1" x14ac:dyDescent="0.3">
      <c r="A243" s="61" t="s">
        <v>212</v>
      </c>
      <c r="B243" s="25" t="s">
        <v>213</v>
      </c>
      <c r="C243" s="26">
        <v>86920</v>
      </c>
      <c r="D243" s="70">
        <f t="shared" si="3"/>
        <v>26.081999999999997</v>
      </c>
      <c r="E243" s="27" t="s">
        <v>16</v>
      </c>
      <c r="F243" s="130" t="s">
        <v>68</v>
      </c>
      <c r="G243" s="131"/>
      <c r="I243" s="70">
        <v>25.2</v>
      </c>
    </row>
    <row r="244" spans="1:9" ht="15.75" thickBot="1" x14ac:dyDescent="0.3">
      <c r="A244" s="61" t="s">
        <v>214</v>
      </c>
      <c r="B244" s="25" t="s">
        <v>215</v>
      </c>
      <c r="C244" s="62">
        <v>86160</v>
      </c>
      <c r="D244" s="70">
        <f t="shared" si="3"/>
        <v>20.604779999999995</v>
      </c>
      <c r="E244" s="62" t="s">
        <v>16</v>
      </c>
      <c r="F244" s="130" t="s">
        <v>68</v>
      </c>
      <c r="G244" s="131"/>
      <c r="I244" s="70">
        <v>19.907999999999998</v>
      </c>
    </row>
    <row r="245" spans="1:9" ht="15.75" thickBot="1" x14ac:dyDescent="0.3">
      <c r="A245" s="61" t="s">
        <v>216</v>
      </c>
      <c r="B245" s="25" t="s">
        <v>217</v>
      </c>
      <c r="C245" s="62">
        <v>85025</v>
      </c>
      <c r="D245" s="70">
        <f t="shared" si="3"/>
        <v>7.4519999999999991</v>
      </c>
      <c r="E245" s="62" t="s">
        <v>22</v>
      </c>
      <c r="F245" s="130" t="s">
        <v>68</v>
      </c>
      <c r="G245" s="131"/>
      <c r="I245" s="70">
        <v>7.1999999999999993</v>
      </c>
    </row>
    <row r="246" spans="1:9" ht="15.75" thickBot="1" x14ac:dyDescent="0.3">
      <c r="A246" s="61" t="s">
        <v>218</v>
      </c>
      <c r="B246" s="25" t="s">
        <v>219</v>
      </c>
      <c r="C246" s="62">
        <v>85027</v>
      </c>
      <c r="D246" s="70">
        <f t="shared" si="3"/>
        <v>9.3398399999999988</v>
      </c>
      <c r="E246" s="62" t="s">
        <v>22</v>
      </c>
      <c r="F246" s="130" t="s">
        <v>68</v>
      </c>
      <c r="G246" s="131"/>
      <c r="I246" s="70">
        <v>9.0239999999999991</v>
      </c>
    </row>
    <row r="247" spans="1:9" ht="15.75" thickBot="1" x14ac:dyDescent="0.3">
      <c r="A247" s="61" t="s">
        <v>220</v>
      </c>
      <c r="B247" s="25" t="s">
        <v>221</v>
      </c>
      <c r="C247" s="62">
        <v>80053</v>
      </c>
      <c r="D247" s="70">
        <f t="shared" si="3"/>
        <v>14.518979999999997</v>
      </c>
      <c r="E247" s="62" t="s">
        <v>22</v>
      </c>
      <c r="F247" s="130" t="s">
        <v>68</v>
      </c>
      <c r="G247" s="131"/>
      <c r="I247" s="70">
        <v>14.027999999999999</v>
      </c>
    </row>
    <row r="248" spans="1:9" ht="15.75" thickBot="1" x14ac:dyDescent="0.3">
      <c r="A248" s="61" t="s">
        <v>222</v>
      </c>
      <c r="B248" s="25" t="s">
        <v>223</v>
      </c>
      <c r="C248" s="26">
        <v>87015</v>
      </c>
      <c r="D248" s="70">
        <f t="shared" si="3"/>
        <v>9.3149999999999995</v>
      </c>
      <c r="E248" s="27" t="s">
        <v>16</v>
      </c>
      <c r="F248" s="130" t="s">
        <v>68</v>
      </c>
      <c r="G248" s="131"/>
      <c r="I248" s="70">
        <v>9</v>
      </c>
    </row>
    <row r="249" spans="1:9" ht="15.75" thickBot="1" x14ac:dyDescent="0.3">
      <c r="A249" s="61" t="s">
        <v>224</v>
      </c>
      <c r="B249" s="25" t="s">
        <v>225</v>
      </c>
      <c r="C249" s="26">
        <v>86880</v>
      </c>
      <c r="D249" s="70">
        <f t="shared" si="3"/>
        <v>9.2280599999999975</v>
      </c>
      <c r="E249" s="62" t="s">
        <v>16</v>
      </c>
      <c r="F249" s="130" t="s">
        <v>68</v>
      </c>
      <c r="G249" s="131"/>
      <c r="I249" s="70">
        <v>8.9159999999999986</v>
      </c>
    </row>
    <row r="250" spans="1:9" ht="15.75" thickBot="1" x14ac:dyDescent="0.3">
      <c r="A250" s="61" t="s">
        <v>226</v>
      </c>
      <c r="B250" s="25" t="s">
        <v>227</v>
      </c>
      <c r="C250" s="26">
        <v>86885</v>
      </c>
      <c r="D250" s="70">
        <f t="shared" si="3"/>
        <v>9.8117999999999999</v>
      </c>
      <c r="E250" s="62" t="s">
        <v>16</v>
      </c>
      <c r="F250" s="130" t="s">
        <v>68</v>
      </c>
      <c r="G250" s="131"/>
      <c r="I250" s="70">
        <v>9.48</v>
      </c>
    </row>
    <row r="251" spans="1:9" ht="15.75" thickBot="1" x14ac:dyDescent="0.3">
      <c r="A251" s="61" t="s">
        <v>228</v>
      </c>
      <c r="B251" s="25" t="s">
        <v>229</v>
      </c>
      <c r="C251" s="62">
        <v>87635</v>
      </c>
      <c r="D251" s="70">
        <f t="shared" si="3"/>
        <v>44.078579999999995</v>
      </c>
      <c r="E251" s="62" t="s">
        <v>16</v>
      </c>
      <c r="F251" s="130" t="s">
        <v>68</v>
      </c>
      <c r="G251" s="131"/>
      <c r="I251" s="70">
        <v>42.588000000000001</v>
      </c>
    </row>
    <row r="252" spans="1:9" ht="15.75" thickBot="1" x14ac:dyDescent="0.3">
      <c r="A252" s="61" t="s">
        <v>231</v>
      </c>
      <c r="B252" s="25" t="s">
        <v>232</v>
      </c>
      <c r="C252" s="62">
        <v>86769</v>
      </c>
      <c r="D252" s="70">
        <f t="shared" ref="D252:D315" si="4">I252*1.035</f>
        <v>13.860719999999999</v>
      </c>
      <c r="E252" s="62" t="s">
        <v>16</v>
      </c>
      <c r="F252" s="130" t="s">
        <v>68</v>
      </c>
      <c r="G252" s="131"/>
      <c r="I252" s="70">
        <v>13.391999999999999</v>
      </c>
    </row>
    <row r="253" spans="1:9" ht="15.75" thickBot="1" x14ac:dyDescent="0.3">
      <c r="A253" s="61" t="s">
        <v>233</v>
      </c>
      <c r="B253" s="25" t="s">
        <v>234</v>
      </c>
      <c r="C253" s="62" t="s">
        <v>235</v>
      </c>
      <c r="D253" s="70">
        <f t="shared" si="4"/>
        <v>99.359999999999985</v>
      </c>
      <c r="E253" s="27" t="s">
        <v>16</v>
      </c>
      <c r="F253" s="130" t="s">
        <v>68</v>
      </c>
      <c r="G253" s="131"/>
      <c r="I253" s="70">
        <v>96</v>
      </c>
    </row>
    <row r="254" spans="1:9" ht="15.75" thickBot="1" x14ac:dyDescent="0.3">
      <c r="A254" s="61" t="s">
        <v>236</v>
      </c>
      <c r="B254" s="25" t="s">
        <v>237</v>
      </c>
      <c r="C254" s="62">
        <v>86140</v>
      </c>
      <c r="D254" s="70">
        <f t="shared" si="4"/>
        <v>3.7259999999999995</v>
      </c>
      <c r="E254" s="62" t="s">
        <v>16</v>
      </c>
      <c r="F254" s="130" t="s">
        <v>68</v>
      </c>
      <c r="G254" s="131"/>
      <c r="I254" s="70">
        <v>3.5999999999999996</v>
      </c>
    </row>
    <row r="255" spans="1:9" ht="15.75" thickBot="1" x14ac:dyDescent="0.3">
      <c r="A255" s="61" t="s">
        <v>238</v>
      </c>
      <c r="B255" s="25" t="s">
        <v>239</v>
      </c>
      <c r="C255" s="62">
        <v>86141</v>
      </c>
      <c r="D255" s="70">
        <f t="shared" si="4"/>
        <v>13.078259999999998</v>
      </c>
      <c r="E255" s="62" t="s">
        <v>16</v>
      </c>
      <c r="F255" s="130" t="s">
        <v>68</v>
      </c>
      <c r="G255" s="131"/>
      <c r="I255" s="70">
        <v>12.635999999999999</v>
      </c>
    </row>
    <row r="256" spans="1:9" ht="15.75" thickBot="1" x14ac:dyDescent="0.3">
      <c r="A256" s="61" t="s">
        <v>240</v>
      </c>
      <c r="B256" s="25" t="s">
        <v>241</v>
      </c>
      <c r="C256" s="62">
        <v>82550</v>
      </c>
      <c r="D256" s="70">
        <f t="shared" si="4"/>
        <v>8.9299799999999987</v>
      </c>
      <c r="E256" s="62" t="s">
        <v>16</v>
      </c>
      <c r="F256" s="130" t="s">
        <v>68</v>
      </c>
      <c r="G256" s="131"/>
      <c r="I256" s="70">
        <v>8.6280000000000001</v>
      </c>
    </row>
    <row r="257" spans="1:9" ht="15.75" thickBot="1" x14ac:dyDescent="0.3">
      <c r="A257" s="61" t="s">
        <v>242</v>
      </c>
      <c r="B257" s="25" t="s">
        <v>243</v>
      </c>
      <c r="C257" s="62">
        <v>82553</v>
      </c>
      <c r="D257" s="70">
        <f t="shared" si="4"/>
        <v>12.519359999999999</v>
      </c>
      <c r="E257" s="62" t="s">
        <v>16</v>
      </c>
      <c r="F257" s="130" t="s">
        <v>68</v>
      </c>
      <c r="G257" s="131"/>
      <c r="I257" s="70">
        <v>12.096</v>
      </c>
    </row>
    <row r="258" spans="1:9" ht="15.75" thickBot="1" x14ac:dyDescent="0.3">
      <c r="A258" s="61" t="s">
        <v>244</v>
      </c>
      <c r="B258" s="25" t="s">
        <v>245</v>
      </c>
      <c r="C258" s="62">
        <v>82565</v>
      </c>
      <c r="D258" s="70">
        <f t="shared" si="4"/>
        <v>7.96122</v>
      </c>
      <c r="E258" s="62" t="s">
        <v>16</v>
      </c>
      <c r="F258" s="130" t="s">
        <v>68</v>
      </c>
      <c r="G258" s="131"/>
      <c r="I258" s="70">
        <v>7.6920000000000002</v>
      </c>
    </row>
    <row r="259" spans="1:9" ht="15.75" thickBot="1" x14ac:dyDescent="0.3">
      <c r="A259" s="61" t="s">
        <v>246</v>
      </c>
      <c r="B259" s="25" t="s">
        <v>247</v>
      </c>
      <c r="C259" s="62">
        <v>82570</v>
      </c>
      <c r="D259" s="70">
        <f t="shared" si="4"/>
        <v>8.8803000000000001</v>
      </c>
      <c r="E259" s="62" t="s">
        <v>16</v>
      </c>
      <c r="F259" s="130" t="s">
        <v>68</v>
      </c>
      <c r="G259" s="131"/>
      <c r="I259" s="70">
        <v>8.58</v>
      </c>
    </row>
    <row r="260" spans="1:9" ht="15.75" thickBot="1" x14ac:dyDescent="0.3">
      <c r="A260" s="61" t="s">
        <v>248</v>
      </c>
      <c r="B260" s="25" t="s">
        <v>249</v>
      </c>
      <c r="C260" s="62">
        <v>87272</v>
      </c>
      <c r="D260" s="70" t="s">
        <v>974</v>
      </c>
      <c r="E260" s="62" t="s">
        <v>16</v>
      </c>
      <c r="F260" s="130" t="s">
        <v>68</v>
      </c>
      <c r="G260" s="131"/>
      <c r="I260" s="70" t="s">
        <v>68</v>
      </c>
    </row>
    <row r="261" spans="1:9" ht="15.75" thickBot="1" x14ac:dyDescent="0.3">
      <c r="A261" s="61" t="s">
        <v>250</v>
      </c>
      <c r="B261" s="25" t="s">
        <v>251</v>
      </c>
      <c r="C261" s="62">
        <v>87077</v>
      </c>
      <c r="D261" s="70">
        <f t="shared" si="4"/>
        <v>8.8181999999999992</v>
      </c>
      <c r="E261" s="62" t="s">
        <v>16</v>
      </c>
      <c r="F261" s="130" t="s">
        <v>68</v>
      </c>
      <c r="G261" s="131"/>
      <c r="I261" s="70">
        <v>8.52</v>
      </c>
    </row>
    <row r="262" spans="1:9" ht="15.75" thickBot="1" x14ac:dyDescent="0.3">
      <c r="A262" s="61" t="s">
        <v>252</v>
      </c>
      <c r="B262" s="25" t="s">
        <v>253</v>
      </c>
      <c r="C262" s="62">
        <v>87081</v>
      </c>
      <c r="D262" s="70">
        <f t="shared" si="4"/>
        <v>6.4584000000000001</v>
      </c>
      <c r="E262" s="62" t="s">
        <v>16</v>
      </c>
      <c r="F262" s="130" t="s">
        <v>68</v>
      </c>
      <c r="G262" s="131"/>
      <c r="I262" s="70">
        <v>6.24</v>
      </c>
    </row>
    <row r="263" spans="1:9" ht="15.75" thickBot="1" x14ac:dyDescent="0.3">
      <c r="A263" s="61" t="s">
        <v>254</v>
      </c>
      <c r="B263" s="25" t="s">
        <v>255</v>
      </c>
      <c r="C263" s="62">
        <v>87497</v>
      </c>
      <c r="D263" s="70">
        <f t="shared" si="4"/>
        <v>60.28667999999999</v>
      </c>
      <c r="E263" s="62" t="s">
        <v>16</v>
      </c>
      <c r="F263" s="130" t="s">
        <v>68</v>
      </c>
      <c r="G263" s="131"/>
      <c r="I263" s="70">
        <v>58.247999999999998</v>
      </c>
    </row>
    <row r="264" spans="1:9" ht="15.75" thickBot="1" x14ac:dyDescent="0.3">
      <c r="A264" s="61" t="s">
        <v>256</v>
      </c>
      <c r="B264" s="25" t="s">
        <v>256</v>
      </c>
      <c r="C264" s="62">
        <v>82626</v>
      </c>
      <c r="D264" s="70">
        <f t="shared" si="4"/>
        <v>26.081999999999997</v>
      </c>
      <c r="E264" s="62" t="s">
        <v>16</v>
      </c>
      <c r="F264" s="130" t="s">
        <v>68</v>
      </c>
      <c r="G264" s="131"/>
      <c r="I264" s="70">
        <v>25.2</v>
      </c>
    </row>
    <row r="265" spans="1:9" ht="15.75" thickBot="1" x14ac:dyDescent="0.3">
      <c r="A265" s="61" t="s">
        <v>256</v>
      </c>
      <c r="B265" s="25" t="s">
        <v>256</v>
      </c>
      <c r="C265" s="62">
        <v>82627</v>
      </c>
      <c r="D265" s="70">
        <f t="shared" si="4"/>
        <v>26.081999999999997</v>
      </c>
      <c r="E265" s="62" t="s">
        <v>16</v>
      </c>
      <c r="F265" s="130" t="s">
        <v>68</v>
      </c>
      <c r="G265" s="131"/>
      <c r="I265" s="70">
        <v>25.2</v>
      </c>
    </row>
    <row r="266" spans="1:9" ht="15.75" thickBot="1" x14ac:dyDescent="0.3">
      <c r="A266" s="61" t="s">
        <v>257</v>
      </c>
      <c r="B266" s="25" t="s">
        <v>258</v>
      </c>
      <c r="C266" s="26">
        <v>80162</v>
      </c>
      <c r="D266" s="70">
        <f t="shared" si="4"/>
        <v>13.661999999999999</v>
      </c>
      <c r="E266" s="62" t="s">
        <v>16</v>
      </c>
      <c r="F266" s="130" t="s">
        <v>68</v>
      </c>
      <c r="G266" s="131"/>
      <c r="I266" s="70">
        <v>13.2</v>
      </c>
    </row>
    <row r="267" spans="1:9" ht="15.75" thickBot="1" x14ac:dyDescent="0.3">
      <c r="A267" s="61" t="s">
        <v>259</v>
      </c>
      <c r="B267" s="25" t="s">
        <v>260</v>
      </c>
      <c r="C267" s="62">
        <v>86225</v>
      </c>
      <c r="D267" s="70">
        <f t="shared" si="4"/>
        <v>18.008999999999997</v>
      </c>
      <c r="E267" s="62" t="s">
        <v>16</v>
      </c>
      <c r="F267" s="130" t="s">
        <v>68</v>
      </c>
      <c r="G267" s="131"/>
      <c r="I267" s="70">
        <v>17.399999999999999</v>
      </c>
    </row>
    <row r="268" spans="1:9" ht="15.75" thickBot="1" x14ac:dyDescent="0.3">
      <c r="A268" s="61" t="s">
        <v>261</v>
      </c>
      <c r="B268" s="25" t="s">
        <v>262</v>
      </c>
      <c r="C268" s="26">
        <v>80307</v>
      </c>
      <c r="D268" s="70">
        <f t="shared" si="4"/>
        <v>79.301699999999997</v>
      </c>
      <c r="E268" s="62" t="s">
        <v>16</v>
      </c>
      <c r="F268" s="130" t="s">
        <v>68</v>
      </c>
      <c r="G268" s="131"/>
      <c r="I268" s="70">
        <v>76.62</v>
      </c>
    </row>
    <row r="269" spans="1:9" ht="15.75" thickBot="1" x14ac:dyDescent="0.3">
      <c r="A269" s="61" t="s">
        <v>263</v>
      </c>
      <c r="B269" s="25" t="s">
        <v>264</v>
      </c>
      <c r="C269" s="62">
        <v>80051</v>
      </c>
      <c r="D269" s="70">
        <f t="shared" si="4"/>
        <v>8.6939999999999991</v>
      </c>
      <c r="E269" s="62" t="s">
        <v>16</v>
      </c>
      <c r="F269" s="130" t="s">
        <v>68</v>
      </c>
      <c r="G269" s="131"/>
      <c r="I269" s="70">
        <v>8.4</v>
      </c>
    </row>
    <row r="270" spans="1:9" ht="15.75" thickBot="1" x14ac:dyDescent="0.3">
      <c r="A270" s="61" t="s">
        <v>265</v>
      </c>
      <c r="B270" s="25" t="s">
        <v>266</v>
      </c>
      <c r="C270" s="62">
        <v>86663</v>
      </c>
      <c r="D270" s="70">
        <f t="shared" si="4"/>
        <v>22.517459999999996</v>
      </c>
      <c r="E270" s="62" t="s">
        <v>16</v>
      </c>
      <c r="F270" s="130" t="s">
        <v>68</v>
      </c>
      <c r="G270" s="131"/>
      <c r="I270" s="70">
        <v>21.755999999999997</v>
      </c>
    </row>
    <row r="271" spans="1:9" ht="15.75" thickBot="1" x14ac:dyDescent="0.3">
      <c r="A271" s="61" t="s">
        <v>267</v>
      </c>
      <c r="B271" s="25" t="s">
        <v>268</v>
      </c>
      <c r="C271" s="62">
        <v>86665</v>
      </c>
      <c r="D271" s="70">
        <f t="shared" si="4"/>
        <v>31.136939999999996</v>
      </c>
      <c r="E271" s="62" t="s">
        <v>16</v>
      </c>
      <c r="F271" s="130" t="s">
        <v>68</v>
      </c>
      <c r="G271" s="131"/>
      <c r="I271" s="70">
        <v>30.084</v>
      </c>
    </row>
    <row r="272" spans="1:9" ht="15.75" thickBot="1" x14ac:dyDescent="0.3">
      <c r="A272" s="61" t="s">
        <v>269</v>
      </c>
      <c r="B272" s="25" t="s">
        <v>270</v>
      </c>
      <c r="C272" s="62">
        <v>86664</v>
      </c>
      <c r="D272" s="70">
        <f t="shared" si="4"/>
        <v>26.255879999999998</v>
      </c>
      <c r="E272" s="62" t="s">
        <v>16</v>
      </c>
      <c r="F272" s="130" t="s">
        <v>68</v>
      </c>
      <c r="G272" s="131"/>
      <c r="I272" s="70">
        <v>25.367999999999999</v>
      </c>
    </row>
    <row r="273" spans="1:9" ht="15.75" thickBot="1" x14ac:dyDescent="0.3">
      <c r="A273" s="61" t="s">
        <v>271</v>
      </c>
      <c r="B273" s="25" t="s">
        <v>272</v>
      </c>
      <c r="C273" s="62">
        <v>82670</v>
      </c>
      <c r="D273" s="70">
        <f t="shared" si="4"/>
        <v>26.702999999999999</v>
      </c>
      <c r="E273" s="62" t="s">
        <v>16</v>
      </c>
      <c r="F273" s="130" t="s">
        <v>68</v>
      </c>
      <c r="G273" s="131"/>
      <c r="I273" s="70">
        <v>25.8</v>
      </c>
    </row>
    <row r="274" spans="1:9" ht="15.75" thickBot="1" x14ac:dyDescent="0.3">
      <c r="A274" s="61" t="s">
        <v>273</v>
      </c>
      <c r="B274" s="25" t="s">
        <v>274</v>
      </c>
      <c r="C274" s="62">
        <v>82274</v>
      </c>
      <c r="D274" s="70">
        <f t="shared" si="4"/>
        <v>3.4775999999999998</v>
      </c>
      <c r="E274" s="62" t="s">
        <v>16</v>
      </c>
      <c r="F274" s="130" t="s">
        <v>68</v>
      </c>
      <c r="G274" s="131"/>
      <c r="I274" s="70">
        <v>3.36</v>
      </c>
    </row>
    <row r="275" spans="1:9" ht="15.75" thickBot="1" x14ac:dyDescent="0.3">
      <c r="A275" s="61" t="s">
        <v>275</v>
      </c>
      <c r="B275" s="25" t="s">
        <v>276</v>
      </c>
      <c r="C275" s="62">
        <v>82728</v>
      </c>
      <c r="D275" s="70">
        <f t="shared" si="4"/>
        <v>14.903999999999998</v>
      </c>
      <c r="E275" s="62" t="s">
        <v>16</v>
      </c>
      <c r="F275" s="130" t="s">
        <v>68</v>
      </c>
      <c r="G275" s="131"/>
      <c r="I275" s="70">
        <v>14.399999999999999</v>
      </c>
    </row>
    <row r="276" spans="1:9" ht="15.75" thickBot="1" x14ac:dyDescent="0.3">
      <c r="A276" s="61" t="s">
        <v>277</v>
      </c>
      <c r="B276" s="25" t="s">
        <v>278</v>
      </c>
      <c r="C276" s="62">
        <v>85379</v>
      </c>
      <c r="D276" s="70">
        <f t="shared" si="4"/>
        <v>13.165199999999999</v>
      </c>
      <c r="E276" s="62" t="s">
        <v>16</v>
      </c>
      <c r="F276" s="130" t="s">
        <v>68</v>
      </c>
      <c r="G276" s="131"/>
      <c r="I276" s="70">
        <v>12.719999999999999</v>
      </c>
    </row>
    <row r="277" spans="1:9" ht="15.75" thickBot="1" x14ac:dyDescent="0.3">
      <c r="A277" s="61" t="s">
        <v>279</v>
      </c>
      <c r="B277" s="25" t="s">
        <v>280</v>
      </c>
      <c r="C277" s="62">
        <v>82746</v>
      </c>
      <c r="D277" s="70">
        <f t="shared" si="4"/>
        <v>14.903999999999998</v>
      </c>
      <c r="E277" s="62" t="s">
        <v>16</v>
      </c>
      <c r="F277" s="130" t="s">
        <v>68</v>
      </c>
      <c r="G277" s="131"/>
      <c r="I277" s="70">
        <v>14.399999999999999</v>
      </c>
    </row>
    <row r="278" spans="1:9" ht="15.75" thickBot="1" x14ac:dyDescent="0.3">
      <c r="A278" s="61" t="s">
        <v>281</v>
      </c>
      <c r="B278" s="25" t="s">
        <v>282</v>
      </c>
      <c r="C278" s="62">
        <v>84481</v>
      </c>
      <c r="D278" s="70">
        <f t="shared" si="4"/>
        <v>29.075219999999998</v>
      </c>
      <c r="E278" s="62" t="s">
        <v>16</v>
      </c>
      <c r="F278" s="130" t="s">
        <v>68</v>
      </c>
      <c r="G278" s="131"/>
      <c r="I278" s="70">
        <v>28.091999999999999</v>
      </c>
    </row>
    <row r="279" spans="1:9" ht="15.75" thickBot="1" x14ac:dyDescent="0.3">
      <c r="A279" s="61" t="s">
        <v>283</v>
      </c>
      <c r="B279" s="25" t="s">
        <v>284</v>
      </c>
      <c r="C279" s="26">
        <v>87106</v>
      </c>
      <c r="D279" s="70">
        <f t="shared" si="4"/>
        <v>12.047399999999998</v>
      </c>
      <c r="E279" s="27" t="s">
        <v>16</v>
      </c>
      <c r="F279" s="130" t="s">
        <v>68</v>
      </c>
      <c r="G279" s="131"/>
      <c r="I279" s="70">
        <v>11.639999999999999</v>
      </c>
    </row>
    <row r="280" spans="1:9" ht="15.75" thickBot="1" x14ac:dyDescent="0.3">
      <c r="A280" s="61" t="s">
        <v>285</v>
      </c>
      <c r="B280" s="25" t="s">
        <v>286</v>
      </c>
      <c r="C280" s="62">
        <v>87329</v>
      </c>
      <c r="D280" s="70">
        <f t="shared" si="4"/>
        <v>15.289019999999999</v>
      </c>
      <c r="E280" s="62" t="s">
        <v>16</v>
      </c>
      <c r="F280" s="130" t="s">
        <v>68</v>
      </c>
      <c r="G280" s="131"/>
      <c r="I280" s="70">
        <v>14.772</v>
      </c>
    </row>
    <row r="281" spans="1:9" ht="15.75" thickBot="1" x14ac:dyDescent="0.3">
      <c r="A281" s="61" t="s">
        <v>287</v>
      </c>
      <c r="B281" s="25" t="s">
        <v>288</v>
      </c>
      <c r="C281" s="62">
        <v>82962</v>
      </c>
      <c r="D281" s="70">
        <f t="shared" si="4"/>
        <v>2.4839999999999995</v>
      </c>
      <c r="E281" s="62" t="s">
        <v>16</v>
      </c>
      <c r="F281" s="130" t="s">
        <v>68</v>
      </c>
      <c r="G281" s="131"/>
      <c r="I281" s="70">
        <v>2.4</v>
      </c>
    </row>
    <row r="282" spans="1:9" ht="15.75" thickBot="1" x14ac:dyDescent="0.3">
      <c r="A282" s="61" t="s">
        <v>289</v>
      </c>
      <c r="B282" s="25" t="s">
        <v>290</v>
      </c>
      <c r="C282" s="62">
        <v>82977</v>
      </c>
      <c r="D282" s="70">
        <f t="shared" si="4"/>
        <v>11.625119999999999</v>
      </c>
      <c r="E282" s="62" t="s">
        <v>16</v>
      </c>
      <c r="F282" s="130" t="s">
        <v>68</v>
      </c>
      <c r="G282" s="131"/>
      <c r="I282" s="70">
        <v>11.231999999999999</v>
      </c>
    </row>
    <row r="283" spans="1:9" ht="15.75" thickBot="1" x14ac:dyDescent="0.3">
      <c r="A283" s="61" t="s">
        <v>291</v>
      </c>
      <c r="B283" s="25" t="s">
        <v>292</v>
      </c>
      <c r="C283" s="62">
        <v>83036</v>
      </c>
      <c r="D283" s="70">
        <f t="shared" si="4"/>
        <v>8.6939999999999991</v>
      </c>
      <c r="E283" s="62" t="s">
        <v>16</v>
      </c>
      <c r="F283" s="130" t="s">
        <v>68</v>
      </c>
      <c r="G283" s="131"/>
      <c r="I283" s="70">
        <v>8.4</v>
      </c>
    </row>
    <row r="284" spans="1:9" ht="15.75" thickBot="1" x14ac:dyDescent="0.3">
      <c r="A284" s="61" t="s">
        <v>293</v>
      </c>
      <c r="B284" s="25" t="s">
        <v>294</v>
      </c>
      <c r="C284" s="62">
        <v>83001</v>
      </c>
      <c r="D284" s="70">
        <f t="shared" si="4"/>
        <v>21.734999999999999</v>
      </c>
      <c r="E284" s="62" t="s">
        <v>16</v>
      </c>
      <c r="F284" s="130" t="s">
        <v>68</v>
      </c>
      <c r="G284" s="131"/>
      <c r="I284" s="70">
        <v>21</v>
      </c>
    </row>
    <row r="285" spans="1:9" ht="15.75" thickBot="1" x14ac:dyDescent="0.3">
      <c r="A285" s="61" t="s">
        <v>295</v>
      </c>
      <c r="B285" s="25" t="s">
        <v>296</v>
      </c>
      <c r="C285" s="62">
        <v>83002</v>
      </c>
      <c r="D285" s="70">
        <f t="shared" si="4"/>
        <v>21.113999999999997</v>
      </c>
      <c r="E285" s="62" t="s">
        <v>16</v>
      </c>
      <c r="F285" s="130" t="s">
        <v>68</v>
      </c>
      <c r="G285" s="131"/>
      <c r="I285" s="70">
        <v>20.399999999999999</v>
      </c>
    </row>
    <row r="286" spans="1:9" ht="15.75" thickBot="1" x14ac:dyDescent="0.3">
      <c r="A286" s="61" t="s">
        <v>297</v>
      </c>
      <c r="B286" s="25" t="s">
        <v>298</v>
      </c>
      <c r="C286" s="26">
        <v>83010</v>
      </c>
      <c r="D286" s="70">
        <f t="shared" si="4"/>
        <v>14.903999999999998</v>
      </c>
      <c r="E286" s="62" t="s">
        <v>16</v>
      </c>
      <c r="F286" s="130" t="s">
        <v>68</v>
      </c>
      <c r="G286" s="131"/>
      <c r="I286" s="70">
        <v>14.399999999999999</v>
      </c>
    </row>
    <row r="287" spans="1:9" ht="15.75" thickBot="1" x14ac:dyDescent="0.3">
      <c r="A287" s="61" t="s">
        <v>299</v>
      </c>
      <c r="B287" s="25" t="s">
        <v>299</v>
      </c>
      <c r="C287" s="62">
        <v>85014</v>
      </c>
      <c r="D287" s="70">
        <f t="shared" si="4"/>
        <v>4.01166</v>
      </c>
      <c r="E287" s="62" t="s">
        <v>16</v>
      </c>
      <c r="F287" s="130" t="s">
        <v>68</v>
      </c>
      <c r="G287" s="131"/>
      <c r="I287" s="70">
        <v>3.8759999999999999</v>
      </c>
    </row>
    <row r="288" spans="1:9" ht="15.75" thickBot="1" x14ac:dyDescent="0.3">
      <c r="A288" s="61" t="s">
        <v>300</v>
      </c>
      <c r="B288" s="25" t="s">
        <v>300</v>
      </c>
      <c r="C288" s="62">
        <v>85018</v>
      </c>
      <c r="D288" s="70">
        <f t="shared" si="4"/>
        <v>4.01166</v>
      </c>
      <c r="E288" s="62" t="s">
        <v>16</v>
      </c>
      <c r="F288" s="130" t="s">
        <v>68</v>
      </c>
      <c r="G288" s="131"/>
      <c r="I288" s="70">
        <v>3.8759999999999999</v>
      </c>
    </row>
    <row r="289" spans="1:9" ht="15.75" thickBot="1" x14ac:dyDescent="0.3">
      <c r="A289" s="61" t="s">
        <v>301</v>
      </c>
      <c r="B289" s="25" t="s">
        <v>302</v>
      </c>
      <c r="C289" s="62">
        <v>86705</v>
      </c>
      <c r="D289" s="70">
        <f t="shared" si="4"/>
        <v>20.182499999999997</v>
      </c>
      <c r="E289" s="62" t="s">
        <v>16</v>
      </c>
      <c r="F289" s="130" t="s">
        <v>68</v>
      </c>
      <c r="G289" s="131"/>
      <c r="I289" s="70">
        <v>19.5</v>
      </c>
    </row>
    <row r="290" spans="1:9" ht="15.75" thickBot="1" x14ac:dyDescent="0.3">
      <c r="A290" s="61" t="s">
        <v>303</v>
      </c>
      <c r="B290" s="25" t="s">
        <v>304</v>
      </c>
      <c r="C290" s="62">
        <v>86704</v>
      </c>
      <c r="D290" s="70">
        <f t="shared" si="4"/>
        <v>18.63</v>
      </c>
      <c r="E290" s="62" t="s">
        <v>16</v>
      </c>
      <c r="F290" s="130" t="s">
        <v>68</v>
      </c>
      <c r="G290" s="131"/>
      <c r="I290" s="70">
        <v>18</v>
      </c>
    </row>
    <row r="291" spans="1:9" ht="15.75" thickBot="1" x14ac:dyDescent="0.3">
      <c r="A291" s="61" t="s">
        <v>305</v>
      </c>
      <c r="B291" s="25" t="s">
        <v>306</v>
      </c>
      <c r="C291" s="62">
        <v>86706</v>
      </c>
      <c r="D291" s="70">
        <f t="shared" si="4"/>
        <v>16.369559999999996</v>
      </c>
      <c r="E291" s="62" t="s">
        <v>16</v>
      </c>
      <c r="F291" s="130" t="s">
        <v>68</v>
      </c>
      <c r="G291" s="131"/>
      <c r="I291" s="70">
        <v>15.815999999999999</v>
      </c>
    </row>
    <row r="292" spans="1:9" ht="15.75" thickBot="1" x14ac:dyDescent="0.3">
      <c r="A292" s="61" t="s">
        <v>307</v>
      </c>
      <c r="B292" s="25" t="s">
        <v>308</v>
      </c>
      <c r="C292" s="62">
        <v>80076</v>
      </c>
      <c r="D292" s="70">
        <f t="shared" si="4"/>
        <v>11.215259999999997</v>
      </c>
      <c r="E292" s="62" t="s">
        <v>22</v>
      </c>
      <c r="F292" s="130" t="s">
        <v>68</v>
      </c>
      <c r="G292" s="131"/>
      <c r="I292" s="70">
        <v>10.835999999999999</v>
      </c>
    </row>
    <row r="293" spans="1:9" ht="15.75" thickBot="1" x14ac:dyDescent="0.3">
      <c r="A293" s="61" t="s">
        <v>309</v>
      </c>
      <c r="B293" s="25" t="s">
        <v>310</v>
      </c>
      <c r="C293" s="62">
        <v>86708</v>
      </c>
      <c r="D293" s="70">
        <f t="shared" si="4"/>
        <v>18.63</v>
      </c>
      <c r="E293" s="62" t="s">
        <v>16</v>
      </c>
      <c r="F293" s="130" t="s">
        <v>68</v>
      </c>
      <c r="G293" s="131"/>
      <c r="I293" s="70">
        <v>18</v>
      </c>
    </row>
    <row r="294" spans="1:9" ht="15.75" thickBot="1" x14ac:dyDescent="0.3">
      <c r="A294" s="61" t="s">
        <v>311</v>
      </c>
      <c r="B294" s="25" t="s">
        <v>312</v>
      </c>
      <c r="C294" s="62">
        <v>86709</v>
      </c>
      <c r="D294" s="70">
        <f t="shared" si="4"/>
        <v>18.878399999999996</v>
      </c>
      <c r="E294" s="62" t="s">
        <v>16</v>
      </c>
      <c r="F294" s="130" t="s">
        <v>68</v>
      </c>
      <c r="G294" s="131"/>
      <c r="I294" s="70">
        <v>18.239999999999998</v>
      </c>
    </row>
    <row r="295" spans="1:9" ht="15.75" thickBot="1" x14ac:dyDescent="0.3">
      <c r="A295" s="61" t="s">
        <v>313</v>
      </c>
      <c r="B295" s="25" t="s">
        <v>314</v>
      </c>
      <c r="C295" s="62">
        <v>87340</v>
      </c>
      <c r="D295" s="70">
        <f t="shared" si="4"/>
        <v>17.599139999999995</v>
      </c>
      <c r="E295" s="62" t="s">
        <v>16</v>
      </c>
      <c r="F295" s="130" t="s">
        <v>68</v>
      </c>
      <c r="G295" s="131"/>
      <c r="I295" s="70">
        <v>17.003999999999998</v>
      </c>
    </row>
    <row r="296" spans="1:9" ht="15.75" thickBot="1" x14ac:dyDescent="0.3">
      <c r="A296" s="61" t="s">
        <v>315</v>
      </c>
      <c r="B296" s="25" t="s">
        <v>316</v>
      </c>
      <c r="C296" s="62">
        <v>86803</v>
      </c>
      <c r="D296" s="70">
        <f t="shared" si="4"/>
        <v>23.597999999999999</v>
      </c>
      <c r="E296" s="62" t="s">
        <v>16</v>
      </c>
      <c r="F296" s="130" t="s">
        <v>68</v>
      </c>
      <c r="G296" s="131"/>
      <c r="I296" s="70">
        <v>22.8</v>
      </c>
    </row>
    <row r="297" spans="1:9" ht="15.75" thickBot="1" x14ac:dyDescent="0.3">
      <c r="A297" s="61" t="s">
        <v>317</v>
      </c>
      <c r="B297" s="25" t="s">
        <v>318</v>
      </c>
      <c r="C297" s="62">
        <v>86696</v>
      </c>
      <c r="D297" s="70">
        <f t="shared" si="4"/>
        <v>26.578799999999994</v>
      </c>
      <c r="E297" s="62" t="s">
        <v>16</v>
      </c>
      <c r="F297" s="130" t="s">
        <v>68</v>
      </c>
      <c r="G297" s="131"/>
      <c r="I297" s="70">
        <v>25.679999999999996</v>
      </c>
    </row>
    <row r="298" spans="1:9" ht="15.75" thickBot="1" x14ac:dyDescent="0.3">
      <c r="A298" s="61" t="s">
        <v>319</v>
      </c>
      <c r="B298" s="25" t="s">
        <v>320</v>
      </c>
      <c r="C298" s="62">
        <v>86308</v>
      </c>
      <c r="D298" s="70">
        <f t="shared" si="4"/>
        <v>8.8803000000000001</v>
      </c>
      <c r="E298" s="62" t="s">
        <v>16</v>
      </c>
      <c r="F298" s="130" t="s">
        <v>68</v>
      </c>
      <c r="G298" s="131"/>
      <c r="I298" s="70">
        <v>8.58</v>
      </c>
    </row>
    <row r="299" spans="1:9" ht="15.75" thickBot="1" x14ac:dyDescent="0.3">
      <c r="A299" s="61" t="s">
        <v>321</v>
      </c>
      <c r="B299" s="25" t="s">
        <v>322</v>
      </c>
      <c r="C299" s="62">
        <v>86703</v>
      </c>
      <c r="D299" s="70">
        <f t="shared" si="4"/>
        <v>23.225399999999997</v>
      </c>
      <c r="E299" s="62" t="s">
        <v>16</v>
      </c>
      <c r="F299" s="130" t="s">
        <v>68</v>
      </c>
      <c r="G299" s="131"/>
      <c r="I299" s="70">
        <v>22.439999999999998</v>
      </c>
    </row>
    <row r="300" spans="1:9" ht="15.75" thickBot="1" x14ac:dyDescent="0.3">
      <c r="A300" s="61" t="s">
        <v>323</v>
      </c>
      <c r="B300" s="25" t="s">
        <v>324</v>
      </c>
      <c r="C300" s="62">
        <v>83090</v>
      </c>
      <c r="D300" s="70">
        <f t="shared" si="4"/>
        <v>23.163299999999996</v>
      </c>
      <c r="E300" s="62" t="s">
        <v>16</v>
      </c>
      <c r="F300" s="130" t="s">
        <v>68</v>
      </c>
      <c r="G300" s="131"/>
      <c r="I300" s="70">
        <v>22.38</v>
      </c>
    </row>
    <row r="301" spans="1:9" ht="15.75" thickBot="1" x14ac:dyDescent="0.3">
      <c r="A301" s="61" t="s">
        <v>325</v>
      </c>
      <c r="B301" s="25" t="s">
        <v>326</v>
      </c>
      <c r="C301" s="62">
        <v>87624</v>
      </c>
      <c r="D301" s="70">
        <f t="shared" si="4"/>
        <v>47.456819999999993</v>
      </c>
      <c r="E301" s="62" t="s">
        <v>16</v>
      </c>
      <c r="F301" s="130" t="s">
        <v>68</v>
      </c>
      <c r="G301" s="131"/>
      <c r="I301" s="70">
        <v>45.851999999999997</v>
      </c>
    </row>
    <row r="302" spans="1:9" ht="15.75" thickBot="1" x14ac:dyDescent="0.3">
      <c r="A302" s="61" t="s">
        <v>327</v>
      </c>
      <c r="B302" s="25" t="s">
        <v>328</v>
      </c>
      <c r="C302" s="62">
        <v>82785</v>
      </c>
      <c r="D302" s="70">
        <f t="shared" si="4"/>
        <v>21.734999999999999</v>
      </c>
      <c r="E302" s="62" t="s">
        <v>16</v>
      </c>
      <c r="F302" s="130" t="s">
        <v>68</v>
      </c>
      <c r="G302" s="131"/>
      <c r="I302" s="70">
        <v>21</v>
      </c>
    </row>
    <row r="303" spans="1:9" ht="15.75" thickBot="1" x14ac:dyDescent="0.3">
      <c r="A303" s="61" t="s">
        <v>329</v>
      </c>
      <c r="B303" s="25" t="s">
        <v>330</v>
      </c>
      <c r="C303" s="62">
        <v>86304</v>
      </c>
      <c r="D303" s="70">
        <f t="shared" si="4"/>
        <v>28.578420000000001</v>
      </c>
      <c r="E303" s="62" t="s">
        <v>16</v>
      </c>
      <c r="F303" s="130" t="s">
        <v>68</v>
      </c>
      <c r="G303" s="131"/>
      <c r="I303" s="70">
        <v>27.612000000000002</v>
      </c>
    </row>
    <row r="304" spans="1:9" ht="15.75" thickBot="1" x14ac:dyDescent="0.3">
      <c r="A304" s="61" t="s">
        <v>331</v>
      </c>
      <c r="B304" s="25" t="s">
        <v>332</v>
      </c>
      <c r="C304" s="62">
        <v>86300</v>
      </c>
      <c r="D304" s="70">
        <f t="shared" si="4"/>
        <v>28.578420000000001</v>
      </c>
      <c r="E304" s="62" t="s">
        <v>16</v>
      </c>
      <c r="F304" s="130" t="s">
        <v>68</v>
      </c>
      <c r="G304" s="131"/>
      <c r="I304" s="70">
        <v>27.612000000000002</v>
      </c>
    </row>
    <row r="305" spans="1:9" ht="15.75" thickBot="1" x14ac:dyDescent="0.3">
      <c r="A305" s="61" t="s">
        <v>333</v>
      </c>
      <c r="B305" s="25" t="s">
        <v>334</v>
      </c>
      <c r="C305" s="62">
        <v>86301</v>
      </c>
      <c r="D305" s="70">
        <f t="shared" si="4"/>
        <v>28.578420000000001</v>
      </c>
      <c r="E305" s="62" t="s">
        <v>16</v>
      </c>
      <c r="F305" s="130" t="s">
        <v>68</v>
      </c>
      <c r="G305" s="131"/>
      <c r="I305" s="70">
        <v>27.612000000000002</v>
      </c>
    </row>
    <row r="306" spans="1:9" ht="15.75" thickBot="1" x14ac:dyDescent="0.3">
      <c r="A306" s="61" t="s">
        <v>335</v>
      </c>
      <c r="B306" s="25" t="s">
        <v>336</v>
      </c>
      <c r="C306" s="26">
        <v>88342</v>
      </c>
      <c r="D306" s="70">
        <f t="shared" si="4"/>
        <v>85.300560000000004</v>
      </c>
      <c r="E306" s="27" t="s">
        <v>16</v>
      </c>
      <c r="F306" s="130" t="s">
        <v>68</v>
      </c>
      <c r="G306" s="131"/>
      <c r="I306" s="70">
        <v>82.416000000000011</v>
      </c>
    </row>
    <row r="307" spans="1:9" ht="15.75" thickBot="1" x14ac:dyDescent="0.3">
      <c r="A307" s="61" t="s">
        <v>338</v>
      </c>
      <c r="B307" s="25" t="s">
        <v>339</v>
      </c>
      <c r="C307" s="26">
        <v>87505</v>
      </c>
      <c r="D307" s="70" t="s">
        <v>974</v>
      </c>
      <c r="E307" s="27" t="s">
        <v>16</v>
      </c>
      <c r="F307" s="130" t="s">
        <v>68</v>
      </c>
      <c r="G307" s="131"/>
      <c r="I307" s="70" t="s">
        <v>68</v>
      </c>
    </row>
    <row r="308" spans="1:9" ht="15.75" thickBot="1" x14ac:dyDescent="0.3">
      <c r="A308" s="61" t="s">
        <v>340</v>
      </c>
      <c r="B308" s="25" t="s">
        <v>341</v>
      </c>
      <c r="C308" s="62">
        <v>87804</v>
      </c>
      <c r="D308" s="70">
        <f t="shared" si="4"/>
        <v>14.096699999999998</v>
      </c>
      <c r="E308" s="62" t="s">
        <v>16</v>
      </c>
      <c r="F308" s="130" t="s">
        <v>68</v>
      </c>
      <c r="G308" s="131"/>
      <c r="I308" s="70">
        <v>13.62</v>
      </c>
    </row>
    <row r="309" spans="1:9" ht="15.75" thickBot="1" x14ac:dyDescent="0.3">
      <c r="A309" s="61" t="s">
        <v>342</v>
      </c>
      <c r="B309" s="25" t="s">
        <v>343</v>
      </c>
      <c r="C309" s="62">
        <v>83525</v>
      </c>
      <c r="D309" s="70">
        <f t="shared" si="4"/>
        <v>13.661999999999999</v>
      </c>
      <c r="E309" s="62" t="s">
        <v>16</v>
      </c>
      <c r="F309" s="130" t="s">
        <v>68</v>
      </c>
      <c r="G309" s="131"/>
      <c r="I309" s="70">
        <v>13.2</v>
      </c>
    </row>
    <row r="310" spans="1:9" ht="15.75" thickBot="1" x14ac:dyDescent="0.3">
      <c r="A310" s="61" t="s">
        <v>344</v>
      </c>
      <c r="B310" s="25" t="s">
        <v>345</v>
      </c>
      <c r="C310" s="62">
        <v>83540</v>
      </c>
      <c r="D310" s="70">
        <f t="shared" si="4"/>
        <v>10.494899999999998</v>
      </c>
      <c r="E310" s="62" t="s">
        <v>16</v>
      </c>
      <c r="F310" s="130" t="s">
        <v>68</v>
      </c>
      <c r="G310" s="131"/>
      <c r="I310" s="70">
        <v>10.139999999999999</v>
      </c>
    </row>
    <row r="311" spans="1:9" ht="15.75" thickBot="1" x14ac:dyDescent="0.3">
      <c r="A311" s="61" t="s">
        <v>346</v>
      </c>
      <c r="B311" s="25" t="s">
        <v>347</v>
      </c>
      <c r="C311" s="62">
        <v>83615</v>
      </c>
      <c r="D311" s="70">
        <f t="shared" si="4"/>
        <v>8.9299799999999987</v>
      </c>
      <c r="E311" s="62" t="s">
        <v>16</v>
      </c>
      <c r="F311" s="130" t="s">
        <v>68</v>
      </c>
      <c r="G311" s="131"/>
      <c r="I311" s="70">
        <v>8.6280000000000001</v>
      </c>
    </row>
    <row r="312" spans="1:9" ht="15.75" thickBot="1" x14ac:dyDescent="0.3">
      <c r="A312" s="61" t="s">
        <v>348</v>
      </c>
      <c r="B312" s="25" t="s">
        <v>349</v>
      </c>
      <c r="C312" s="62">
        <v>83605</v>
      </c>
      <c r="D312" s="70">
        <f t="shared" si="4"/>
        <v>9.9359999999999982</v>
      </c>
      <c r="E312" s="62" t="s">
        <v>16</v>
      </c>
      <c r="F312" s="130" t="s">
        <v>68</v>
      </c>
      <c r="G312" s="131"/>
      <c r="I312" s="70">
        <v>9.6</v>
      </c>
    </row>
    <row r="313" spans="1:9" ht="15.75" thickBot="1" x14ac:dyDescent="0.3">
      <c r="A313" s="61" t="s">
        <v>350</v>
      </c>
      <c r="B313" s="25" t="s">
        <v>351</v>
      </c>
      <c r="C313" s="62">
        <v>85048</v>
      </c>
      <c r="D313" s="70">
        <f t="shared" si="4"/>
        <v>4.3718399999999997</v>
      </c>
      <c r="E313" s="62" t="s">
        <v>16</v>
      </c>
      <c r="F313" s="130" t="s">
        <v>68</v>
      </c>
      <c r="G313" s="131"/>
      <c r="I313" s="70">
        <v>4.2240000000000002</v>
      </c>
    </row>
    <row r="314" spans="1:9" ht="15.75" thickBot="1" x14ac:dyDescent="0.3">
      <c r="A314" s="61" t="s">
        <v>352</v>
      </c>
      <c r="B314" s="25" t="s">
        <v>353</v>
      </c>
      <c r="C314" s="62">
        <v>83690</v>
      </c>
      <c r="D314" s="70">
        <f t="shared" si="4"/>
        <v>6.2099999999999991</v>
      </c>
      <c r="E314" s="62" t="s">
        <v>16</v>
      </c>
      <c r="F314" s="130" t="s">
        <v>68</v>
      </c>
      <c r="G314" s="131"/>
      <c r="I314" s="70">
        <v>6</v>
      </c>
    </row>
    <row r="315" spans="1:9" ht="15.75" thickBot="1" x14ac:dyDescent="0.3">
      <c r="A315" s="61" t="s">
        <v>354</v>
      </c>
      <c r="B315" s="25" t="s">
        <v>355</v>
      </c>
      <c r="C315" s="62">
        <v>80061</v>
      </c>
      <c r="D315" s="70">
        <f t="shared" si="4"/>
        <v>17.387999999999998</v>
      </c>
      <c r="E315" s="62" t="s">
        <v>22</v>
      </c>
      <c r="F315" s="130" t="s">
        <v>68</v>
      </c>
      <c r="G315" s="131"/>
      <c r="I315" s="70">
        <v>16.8</v>
      </c>
    </row>
    <row r="316" spans="1:9" ht="15.75" thickBot="1" x14ac:dyDescent="0.3">
      <c r="A316" s="61" t="s">
        <v>356</v>
      </c>
      <c r="B316" s="25" t="s">
        <v>357</v>
      </c>
      <c r="C316" s="62">
        <v>86618</v>
      </c>
      <c r="D316" s="70">
        <f t="shared" ref="D316:D365" si="5">I316*1.035</f>
        <v>29.236679999999996</v>
      </c>
      <c r="E316" s="62" t="s">
        <v>16</v>
      </c>
      <c r="F316" s="130" t="s">
        <v>68</v>
      </c>
      <c r="G316" s="131"/>
      <c r="I316" s="70">
        <v>28.247999999999998</v>
      </c>
    </row>
    <row r="317" spans="1:9" ht="30.75" thickBot="1" x14ac:dyDescent="0.3">
      <c r="A317" s="61" t="s">
        <v>358</v>
      </c>
      <c r="B317" s="25" t="s">
        <v>359</v>
      </c>
      <c r="C317" s="62">
        <v>86617</v>
      </c>
      <c r="D317" s="70">
        <f t="shared" si="5"/>
        <v>26.578799999999994</v>
      </c>
      <c r="E317" s="62" t="s">
        <v>16</v>
      </c>
      <c r="F317" s="130" t="s">
        <v>68</v>
      </c>
      <c r="G317" s="131"/>
      <c r="I317" s="70">
        <v>25.679999999999996</v>
      </c>
    </row>
    <row r="318" spans="1:9" ht="15.75" thickBot="1" x14ac:dyDescent="0.3">
      <c r="A318" s="61" t="s">
        <v>360</v>
      </c>
      <c r="B318" s="25" t="s">
        <v>361</v>
      </c>
      <c r="C318" s="62">
        <v>83735</v>
      </c>
      <c r="D318" s="70">
        <f t="shared" si="5"/>
        <v>9.0044999999999984</v>
      </c>
      <c r="E318" s="62" t="s">
        <v>16</v>
      </c>
      <c r="F318" s="130" t="s">
        <v>68</v>
      </c>
      <c r="G318" s="131"/>
      <c r="I318" s="70">
        <v>8.6999999999999993</v>
      </c>
    </row>
    <row r="319" spans="1:9" ht="15.75" thickBot="1" x14ac:dyDescent="0.3">
      <c r="A319" s="61" t="s">
        <v>362</v>
      </c>
      <c r="B319" s="25" t="s">
        <v>363</v>
      </c>
      <c r="C319" s="26">
        <v>87186</v>
      </c>
      <c r="D319" s="70">
        <f t="shared" si="5"/>
        <v>9.9359999999999982</v>
      </c>
      <c r="E319" s="27" t="s">
        <v>16</v>
      </c>
      <c r="F319" s="130" t="s">
        <v>68</v>
      </c>
      <c r="G319" s="131"/>
      <c r="I319" s="70">
        <v>9.6</v>
      </c>
    </row>
    <row r="320" spans="1:9" ht="15.75" thickBot="1" x14ac:dyDescent="0.3">
      <c r="A320" s="61" t="s">
        <v>364</v>
      </c>
      <c r="B320" s="25" t="s">
        <v>365</v>
      </c>
      <c r="C320" s="62">
        <v>86376</v>
      </c>
      <c r="D320" s="70">
        <f t="shared" si="5"/>
        <v>9.8242199999999986</v>
      </c>
      <c r="E320" s="62" t="s">
        <v>16</v>
      </c>
      <c r="F320" s="130" t="s">
        <v>68</v>
      </c>
      <c r="G320" s="131"/>
      <c r="I320" s="70">
        <v>9.4919999999999991</v>
      </c>
    </row>
    <row r="321" spans="1:9" ht="15.75" thickBot="1" x14ac:dyDescent="0.3">
      <c r="A321" s="61" t="s">
        <v>366</v>
      </c>
      <c r="B321" s="25" t="s">
        <v>367</v>
      </c>
      <c r="C321" s="62">
        <v>86735</v>
      </c>
      <c r="D321" s="70" t="s">
        <v>974</v>
      </c>
      <c r="E321" s="62" t="s">
        <v>16</v>
      </c>
      <c r="F321" s="130" t="s">
        <v>68</v>
      </c>
      <c r="G321" s="131"/>
      <c r="I321" s="70" t="s">
        <v>68</v>
      </c>
    </row>
    <row r="322" spans="1:9" ht="15.75" thickBot="1" x14ac:dyDescent="0.3">
      <c r="A322" s="61" t="s">
        <v>368</v>
      </c>
      <c r="B322" s="25" t="s">
        <v>369</v>
      </c>
      <c r="C322" s="62">
        <v>87591</v>
      </c>
      <c r="D322" s="70">
        <f t="shared" si="5"/>
        <v>28.801979999999997</v>
      </c>
      <c r="E322" s="62" t="s">
        <v>16</v>
      </c>
      <c r="F322" s="130" t="s">
        <v>68</v>
      </c>
      <c r="G322" s="131"/>
      <c r="I322" s="70">
        <v>27.827999999999999</v>
      </c>
    </row>
    <row r="323" spans="1:9" ht="15.75" thickBot="1" x14ac:dyDescent="0.3">
      <c r="A323" s="61" t="s">
        <v>370</v>
      </c>
      <c r="B323" s="25" t="s">
        <v>371</v>
      </c>
      <c r="C323" s="26">
        <v>83880</v>
      </c>
      <c r="D323" s="70">
        <f t="shared" si="5"/>
        <v>47.121479999999998</v>
      </c>
      <c r="E323" s="62" t="s">
        <v>16</v>
      </c>
      <c r="F323" s="130" t="s">
        <v>68</v>
      </c>
      <c r="G323" s="131"/>
      <c r="I323" s="70">
        <v>45.527999999999999</v>
      </c>
    </row>
    <row r="324" spans="1:9" ht="15.75" thickBot="1" x14ac:dyDescent="0.3">
      <c r="A324" s="61" t="s">
        <v>372</v>
      </c>
      <c r="B324" s="25" t="s">
        <v>373</v>
      </c>
      <c r="C324" s="62">
        <v>86235</v>
      </c>
      <c r="D324" s="70">
        <f t="shared" si="5"/>
        <v>22.355999999999995</v>
      </c>
      <c r="E324" s="62" t="s">
        <v>16</v>
      </c>
      <c r="F324" s="130" t="s">
        <v>68</v>
      </c>
      <c r="G324" s="131"/>
      <c r="I324" s="70">
        <v>21.599999999999998</v>
      </c>
    </row>
    <row r="325" spans="1:9" ht="15.75" thickBot="1" x14ac:dyDescent="0.3">
      <c r="A325" s="61" t="s">
        <v>374</v>
      </c>
      <c r="B325" s="25" t="s">
        <v>375</v>
      </c>
      <c r="C325" s="62">
        <v>80055</v>
      </c>
      <c r="D325" s="70">
        <f t="shared" si="5"/>
        <v>14.903999999999998</v>
      </c>
      <c r="E325" s="62" t="s">
        <v>22</v>
      </c>
      <c r="F325" s="130" t="s">
        <v>68</v>
      </c>
      <c r="G325" s="131"/>
      <c r="I325" s="70">
        <v>14.399999999999999</v>
      </c>
    </row>
    <row r="326" spans="1:9" ht="15.75" thickBot="1" x14ac:dyDescent="0.3">
      <c r="A326" s="61" t="s">
        <v>376</v>
      </c>
      <c r="B326" s="25" t="s">
        <v>377</v>
      </c>
      <c r="C326" s="62">
        <v>82270</v>
      </c>
      <c r="D326" s="70">
        <f t="shared" si="5"/>
        <v>4.3097399999999997</v>
      </c>
      <c r="E326" s="62" t="s">
        <v>16</v>
      </c>
      <c r="F326" s="130" t="s">
        <v>68</v>
      </c>
      <c r="G326" s="131"/>
      <c r="I326" s="70">
        <v>4.1639999999999997</v>
      </c>
    </row>
    <row r="327" spans="1:9" ht="15.75" thickBot="1" x14ac:dyDescent="0.3">
      <c r="A327" s="61" t="s">
        <v>378</v>
      </c>
      <c r="B327" s="25" t="s">
        <v>379</v>
      </c>
      <c r="C327" s="26">
        <v>82271</v>
      </c>
      <c r="D327" s="70">
        <f t="shared" si="5"/>
        <v>4.5084599999999995</v>
      </c>
      <c r="E327" s="62" t="s">
        <v>16</v>
      </c>
      <c r="F327" s="130" t="s">
        <v>68</v>
      </c>
      <c r="G327" s="131"/>
      <c r="I327" s="70">
        <v>4.3559999999999999</v>
      </c>
    </row>
    <row r="328" spans="1:9" ht="15.75" thickBot="1" x14ac:dyDescent="0.3">
      <c r="A328" s="61" t="s">
        <v>380</v>
      </c>
      <c r="B328" s="25" t="s">
        <v>381</v>
      </c>
      <c r="C328" s="62">
        <v>83921</v>
      </c>
      <c r="D328" s="70">
        <f t="shared" si="5"/>
        <v>22.604399999999998</v>
      </c>
      <c r="E328" s="62" t="s">
        <v>16</v>
      </c>
      <c r="F328" s="130" t="s">
        <v>68</v>
      </c>
      <c r="G328" s="131"/>
      <c r="I328" s="70">
        <v>21.84</v>
      </c>
    </row>
    <row r="329" spans="1:9" ht="15.75" thickBot="1" x14ac:dyDescent="0.3">
      <c r="A329" s="61" t="s">
        <v>382</v>
      </c>
      <c r="B329" s="25" t="s">
        <v>383</v>
      </c>
      <c r="C329" s="62">
        <v>85049</v>
      </c>
      <c r="D329" s="70">
        <f t="shared" si="5"/>
        <v>3.7259999999999995</v>
      </c>
      <c r="E329" s="62" t="s">
        <v>16</v>
      </c>
      <c r="F329" s="130" t="s">
        <v>68</v>
      </c>
      <c r="G329" s="131"/>
      <c r="I329" s="70">
        <v>3.5999999999999996</v>
      </c>
    </row>
    <row r="330" spans="1:9" ht="15.75" thickBot="1" x14ac:dyDescent="0.3">
      <c r="A330" s="61" t="s">
        <v>384</v>
      </c>
      <c r="B330" s="25" t="s">
        <v>385</v>
      </c>
      <c r="C330" s="62">
        <v>84145</v>
      </c>
      <c r="D330" s="70">
        <f t="shared" si="5"/>
        <v>27.584820000000001</v>
      </c>
      <c r="E330" s="62" t="s">
        <v>16</v>
      </c>
      <c r="F330" s="130" t="s">
        <v>68</v>
      </c>
      <c r="G330" s="131"/>
      <c r="I330" s="70">
        <v>26.652000000000001</v>
      </c>
    </row>
    <row r="331" spans="1:9" ht="15.75" thickBot="1" x14ac:dyDescent="0.3">
      <c r="A331" s="61" t="s">
        <v>386</v>
      </c>
      <c r="B331" s="25" t="s">
        <v>387</v>
      </c>
      <c r="C331" s="62">
        <v>84165</v>
      </c>
      <c r="D331" s="70">
        <f t="shared" si="5"/>
        <v>18.195299999999996</v>
      </c>
      <c r="E331" s="62" t="s">
        <v>16</v>
      </c>
      <c r="F331" s="130" t="s">
        <v>68</v>
      </c>
      <c r="G331" s="131"/>
      <c r="I331" s="70">
        <v>17.579999999999998</v>
      </c>
    </row>
    <row r="332" spans="1:9" ht="15.75" thickBot="1" x14ac:dyDescent="0.3">
      <c r="A332" s="61" t="s">
        <v>388</v>
      </c>
      <c r="B332" s="25" t="s">
        <v>389</v>
      </c>
      <c r="C332" s="62">
        <v>85610</v>
      </c>
      <c r="D332" s="70">
        <f t="shared" si="5"/>
        <v>4.9679999999999991</v>
      </c>
      <c r="E332" s="62" t="s">
        <v>22</v>
      </c>
      <c r="F332" s="130" t="s">
        <v>68</v>
      </c>
      <c r="G332" s="131"/>
      <c r="I332" s="70">
        <v>4.8</v>
      </c>
    </row>
    <row r="333" spans="1:9" ht="15.75" thickBot="1" x14ac:dyDescent="0.3">
      <c r="A333" s="61" t="s">
        <v>390</v>
      </c>
      <c r="B333" s="25" t="s">
        <v>391</v>
      </c>
      <c r="C333" s="62" t="s">
        <v>392</v>
      </c>
      <c r="D333" s="70" t="s">
        <v>974</v>
      </c>
      <c r="E333" s="27" t="s">
        <v>16</v>
      </c>
      <c r="F333" s="130" t="s">
        <v>68</v>
      </c>
      <c r="G333" s="131"/>
      <c r="I333" s="70" t="s">
        <v>68</v>
      </c>
    </row>
    <row r="334" spans="1:9" ht="15.75" thickBot="1" x14ac:dyDescent="0.3">
      <c r="A334" s="61" t="s">
        <v>393</v>
      </c>
      <c r="B334" s="25" t="s">
        <v>394</v>
      </c>
      <c r="C334" s="62">
        <v>85651</v>
      </c>
      <c r="D334" s="70">
        <f t="shared" si="5"/>
        <v>3.7259999999999995</v>
      </c>
      <c r="E334" s="62" t="s">
        <v>16</v>
      </c>
      <c r="F334" s="130" t="s">
        <v>68</v>
      </c>
      <c r="G334" s="131"/>
      <c r="I334" s="70">
        <v>3.5999999999999996</v>
      </c>
    </row>
    <row r="335" spans="1:9" ht="15.75" thickBot="1" x14ac:dyDescent="0.3">
      <c r="A335" s="61" t="s">
        <v>395</v>
      </c>
      <c r="B335" s="25" t="s">
        <v>396</v>
      </c>
      <c r="C335" s="62">
        <v>80069</v>
      </c>
      <c r="D335" s="70">
        <f t="shared" si="5"/>
        <v>11.923199999999998</v>
      </c>
      <c r="E335" s="62" t="s">
        <v>22</v>
      </c>
      <c r="F335" s="130" t="s">
        <v>68</v>
      </c>
      <c r="G335" s="131"/>
      <c r="I335" s="70">
        <v>11.52</v>
      </c>
    </row>
    <row r="336" spans="1:9" ht="15.75" thickBot="1" x14ac:dyDescent="0.3">
      <c r="A336" s="61" t="s">
        <v>397</v>
      </c>
      <c r="B336" s="25" t="s">
        <v>398</v>
      </c>
      <c r="C336" s="62">
        <v>85045</v>
      </c>
      <c r="D336" s="70">
        <f t="shared" si="5"/>
        <v>5.5889999999999986</v>
      </c>
      <c r="E336" s="62" t="s">
        <v>16</v>
      </c>
      <c r="F336" s="130" t="s">
        <v>68</v>
      </c>
      <c r="G336" s="131"/>
      <c r="I336" s="70">
        <v>5.3999999999999995</v>
      </c>
    </row>
    <row r="337" spans="1:9" ht="15.75" thickBot="1" x14ac:dyDescent="0.3">
      <c r="A337" s="61" t="s">
        <v>399</v>
      </c>
      <c r="B337" s="25" t="s">
        <v>400</v>
      </c>
      <c r="C337" s="62">
        <v>86431</v>
      </c>
      <c r="D337" s="70">
        <f t="shared" si="5"/>
        <v>9.6006599999999995</v>
      </c>
      <c r="E337" s="62" t="s">
        <v>16</v>
      </c>
      <c r="F337" s="130" t="s">
        <v>68</v>
      </c>
      <c r="G337" s="131"/>
      <c r="I337" s="70">
        <v>9.2759999999999998</v>
      </c>
    </row>
    <row r="338" spans="1:9" ht="15.75" thickBot="1" x14ac:dyDescent="0.3">
      <c r="A338" s="61" t="s">
        <v>401</v>
      </c>
      <c r="B338" s="25" t="s">
        <v>402</v>
      </c>
      <c r="C338" s="62">
        <v>86430</v>
      </c>
      <c r="D338" s="70">
        <f t="shared" si="5"/>
        <v>8.6939999999999991</v>
      </c>
      <c r="E338" s="62" t="s">
        <v>16</v>
      </c>
      <c r="F338" s="130" t="s">
        <v>68</v>
      </c>
      <c r="G338" s="131"/>
      <c r="I338" s="70">
        <v>8.4</v>
      </c>
    </row>
    <row r="339" spans="1:9" ht="15.75" thickBot="1" x14ac:dyDescent="0.3">
      <c r="A339" s="61" t="s">
        <v>403</v>
      </c>
      <c r="B339" s="25" t="s">
        <v>404</v>
      </c>
      <c r="C339" s="62">
        <v>83519</v>
      </c>
      <c r="D339" s="70" t="s">
        <v>974</v>
      </c>
      <c r="E339" s="62" t="s">
        <v>16</v>
      </c>
      <c r="F339" s="130" t="s">
        <v>68</v>
      </c>
      <c r="G339" s="131"/>
      <c r="I339" s="70" t="s">
        <v>68</v>
      </c>
    </row>
    <row r="340" spans="1:9" ht="15.75" thickBot="1" x14ac:dyDescent="0.3">
      <c r="A340" s="61" t="s">
        <v>405</v>
      </c>
      <c r="B340" s="25" t="s">
        <v>406</v>
      </c>
      <c r="C340" s="62">
        <v>86762</v>
      </c>
      <c r="D340" s="70">
        <f t="shared" si="5"/>
        <v>24.392879999999998</v>
      </c>
      <c r="E340" s="62" t="s">
        <v>16</v>
      </c>
      <c r="F340" s="130" t="s">
        <v>68</v>
      </c>
      <c r="G340" s="131"/>
      <c r="I340" s="70">
        <v>23.568000000000001</v>
      </c>
    </row>
    <row r="341" spans="1:9" ht="15.75" thickBot="1" x14ac:dyDescent="0.3">
      <c r="A341" s="61" t="s">
        <v>407</v>
      </c>
      <c r="B341" s="25" t="s">
        <v>408</v>
      </c>
      <c r="C341" s="62">
        <v>86765</v>
      </c>
      <c r="D341" s="70">
        <f t="shared" si="5"/>
        <v>14.6556</v>
      </c>
      <c r="E341" s="62" t="s">
        <v>16</v>
      </c>
      <c r="F341" s="130" t="s">
        <v>68</v>
      </c>
      <c r="G341" s="131"/>
      <c r="I341" s="70">
        <v>14.16</v>
      </c>
    </row>
    <row r="342" spans="1:9" ht="15.75" thickBot="1" x14ac:dyDescent="0.3">
      <c r="A342" s="61" t="s">
        <v>409</v>
      </c>
      <c r="B342" s="25" t="s">
        <v>410</v>
      </c>
      <c r="C342" s="62">
        <v>82040</v>
      </c>
      <c r="D342" s="70">
        <f t="shared" si="5"/>
        <v>4.5332999999999997</v>
      </c>
      <c r="E342" s="62" t="s">
        <v>16</v>
      </c>
      <c r="F342" s="130" t="s">
        <v>68</v>
      </c>
      <c r="G342" s="131"/>
      <c r="I342" s="70">
        <v>4.38</v>
      </c>
    </row>
    <row r="343" spans="1:9" ht="15.75" thickBot="1" x14ac:dyDescent="0.3">
      <c r="A343" s="61" t="s">
        <v>411</v>
      </c>
      <c r="B343" s="25" t="s">
        <v>412</v>
      </c>
      <c r="C343" s="62">
        <v>87205</v>
      </c>
      <c r="D343" s="70">
        <f t="shared" si="5"/>
        <v>5.5889999999999986</v>
      </c>
      <c r="E343" s="62" t="s">
        <v>16</v>
      </c>
      <c r="F343" s="130" t="s">
        <v>68</v>
      </c>
      <c r="G343" s="131"/>
      <c r="I343" s="70">
        <v>5.3999999999999995</v>
      </c>
    </row>
    <row r="344" spans="1:9" ht="15.75" thickBot="1" x14ac:dyDescent="0.3">
      <c r="A344" s="61" t="s">
        <v>413</v>
      </c>
      <c r="B344" s="25" t="s">
        <v>414</v>
      </c>
      <c r="C344" s="26">
        <v>88313</v>
      </c>
      <c r="D344" s="70">
        <f t="shared" si="5"/>
        <v>63.35441999999999</v>
      </c>
      <c r="E344" s="27" t="s">
        <v>16</v>
      </c>
      <c r="F344" s="130" t="s">
        <v>68</v>
      </c>
      <c r="G344" s="131"/>
      <c r="I344" s="70">
        <v>61.211999999999996</v>
      </c>
    </row>
    <row r="345" spans="1:9" ht="15.75" thickBot="1" x14ac:dyDescent="0.3">
      <c r="A345" s="61" t="s">
        <v>415</v>
      </c>
      <c r="B345" s="25" t="s">
        <v>416</v>
      </c>
      <c r="C345" s="62">
        <v>87651</v>
      </c>
      <c r="D345" s="70" t="s">
        <v>974</v>
      </c>
      <c r="E345" s="62" t="s">
        <v>16</v>
      </c>
      <c r="F345" s="130" t="s">
        <v>68</v>
      </c>
      <c r="G345" s="131"/>
      <c r="I345" s="70" t="s">
        <v>68</v>
      </c>
    </row>
    <row r="346" spans="1:9" ht="15.75" thickBot="1" x14ac:dyDescent="0.3">
      <c r="A346" s="61" t="s">
        <v>417</v>
      </c>
      <c r="B346" s="25" t="s">
        <v>418</v>
      </c>
      <c r="C346" s="26">
        <v>88304</v>
      </c>
      <c r="D346" s="70">
        <f t="shared" si="5"/>
        <v>20.530260000000002</v>
      </c>
      <c r="E346" s="27" t="s">
        <v>16</v>
      </c>
      <c r="F346" s="130" t="s">
        <v>68</v>
      </c>
      <c r="G346" s="131"/>
      <c r="I346" s="70">
        <v>19.836000000000002</v>
      </c>
    </row>
    <row r="347" spans="1:9" ht="15.75" thickBot="1" x14ac:dyDescent="0.3">
      <c r="A347" s="61" t="s">
        <v>419</v>
      </c>
      <c r="B347" s="25" t="s">
        <v>418</v>
      </c>
      <c r="C347" s="26">
        <v>88305</v>
      </c>
      <c r="D347" s="70">
        <f t="shared" si="5"/>
        <v>42.227999999999994</v>
      </c>
      <c r="E347" s="27" t="s">
        <v>16</v>
      </c>
      <c r="F347" s="130" t="s">
        <v>68</v>
      </c>
      <c r="G347" s="131"/>
      <c r="I347" s="70">
        <v>40.799999999999997</v>
      </c>
    </row>
    <row r="348" spans="1:9" ht="15.75" thickBot="1" x14ac:dyDescent="0.3">
      <c r="A348" s="61" t="s">
        <v>420</v>
      </c>
      <c r="B348" s="25" t="s">
        <v>418</v>
      </c>
      <c r="C348" s="26">
        <v>88307</v>
      </c>
      <c r="D348" s="70">
        <f t="shared" si="5"/>
        <v>56.510999999999996</v>
      </c>
      <c r="E348" s="27" t="s">
        <v>16</v>
      </c>
      <c r="F348" s="130" t="s">
        <v>68</v>
      </c>
      <c r="G348" s="131"/>
      <c r="I348" s="70">
        <v>54.6</v>
      </c>
    </row>
    <row r="349" spans="1:9" ht="15.75" thickBot="1" x14ac:dyDescent="0.3">
      <c r="A349" s="61" t="s">
        <v>421</v>
      </c>
      <c r="B349" s="25" t="s">
        <v>422</v>
      </c>
      <c r="C349" s="62">
        <v>86592</v>
      </c>
      <c r="D349" s="70">
        <f t="shared" si="5"/>
        <v>4.9679999999999991</v>
      </c>
      <c r="E349" s="62" t="s">
        <v>16</v>
      </c>
      <c r="F349" s="130" t="s">
        <v>68</v>
      </c>
      <c r="G349" s="131"/>
      <c r="I349" s="70">
        <v>4.8</v>
      </c>
    </row>
    <row r="350" spans="1:9" ht="15.75" thickBot="1" x14ac:dyDescent="0.3">
      <c r="A350" s="61" t="s">
        <v>423</v>
      </c>
      <c r="B350" s="25" t="s">
        <v>424</v>
      </c>
      <c r="C350" s="26">
        <v>80197</v>
      </c>
      <c r="D350" s="70">
        <f t="shared" si="5"/>
        <v>19.325519999999997</v>
      </c>
      <c r="E350" s="62" t="s">
        <v>16</v>
      </c>
      <c r="F350" s="130" t="s">
        <v>68</v>
      </c>
      <c r="G350" s="131"/>
      <c r="I350" s="70">
        <v>18.672000000000001</v>
      </c>
    </row>
    <row r="351" spans="1:9" ht="15.75" thickBot="1" x14ac:dyDescent="0.3">
      <c r="A351" s="61" t="s">
        <v>425</v>
      </c>
      <c r="B351" s="25" t="s">
        <v>426</v>
      </c>
      <c r="C351" s="62">
        <v>86480</v>
      </c>
      <c r="D351" s="70">
        <f t="shared" si="5"/>
        <v>88.206839999999985</v>
      </c>
      <c r="E351" s="62" t="s">
        <v>16</v>
      </c>
      <c r="F351" s="130" t="s">
        <v>68</v>
      </c>
      <c r="G351" s="131"/>
      <c r="I351" s="70">
        <v>85.22399999999999</v>
      </c>
    </row>
    <row r="352" spans="1:9" ht="15.75" thickBot="1" x14ac:dyDescent="0.3">
      <c r="A352" s="61" t="s">
        <v>427</v>
      </c>
      <c r="B352" s="25" t="s">
        <v>428</v>
      </c>
      <c r="C352" s="62">
        <v>85730</v>
      </c>
      <c r="D352" s="70">
        <f t="shared" si="5"/>
        <v>9.3149999999999995</v>
      </c>
      <c r="E352" s="62" t="s">
        <v>22</v>
      </c>
      <c r="F352" s="130" t="s">
        <v>68</v>
      </c>
      <c r="G352" s="131"/>
      <c r="I352" s="70">
        <v>9</v>
      </c>
    </row>
    <row r="353" spans="1:9" ht="15.75" thickBot="1" x14ac:dyDescent="0.3">
      <c r="A353" s="61" t="s">
        <v>429</v>
      </c>
      <c r="B353" s="25" t="s">
        <v>430</v>
      </c>
      <c r="C353" s="62">
        <v>86800</v>
      </c>
      <c r="D353" s="70">
        <f t="shared" si="5"/>
        <v>22.914899999999996</v>
      </c>
      <c r="E353" s="62" t="s">
        <v>16</v>
      </c>
      <c r="F353" s="130" t="s">
        <v>68</v>
      </c>
      <c r="G353" s="131"/>
      <c r="I353" s="70">
        <v>22.139999999999997</v>
      </c>
    </row>
    <row r="354" spans="1:9" ht="15.75" thickBot="1" x14ac:dyDescent="0.3">
      <c r="A354" s="61" t="s">
        <v>431</v>
      </c>
      <c r="B354" s="25" t="s">
        <v>432</v>
      </c>
      <c r="C354" s="62">
        <v>82533</v>
      </c>
      <c r="D354" s="70">
        <f t="shared" si="5"/>
        <v>14.903999999999998</v>
      </c>
      <c r="E354" s="62" t="s">
        <v>16</v>
      </c>
      <c r="F354" s="130" t="s">
        <v>68</v>
      </c>
      <c r="G354" s="131"/>
      <c r="I354" s="70">
        <v>14.399999999999999</v>
      </c>
    </row>
    <row r="355" spans="1:9" ht="15.75" thickBot="1" x14ac:dyDescent="0.3">
      <c r="A355" s="61" t="s">
        <v>433</v>
      </c>
      <c r="B355" s="25" t="s">
        <v>434</v>
      </c>
      <c r="C355" s="62">
        <v>84450</v>
      </c>
      <c r="D355" s="70">
        <f t="shared" si="5"/>
        <v>8.855459999999999</v>
      </c>
      <c r="E355" s="62" t="s">
        <v>16</v>
      </c>
      <c r="F355" s="130" t="s">
        <v>68</v>
      </c>
      <c r="G355" s="131"/>
      <c r="I355" s="70">
        <v>8.5559999999999992</v>
      </c>
    </row>
    <row r="356" spans="1:9" ht="15.75" thickBot="1" x14ac:dyDescent="0.3">
      <c r="A356" s="61" t="s">
        <v>435</v>
      </c>
      <c r="B356" s="25" t="s">
        <v>436</v>
      </c>
      <c r="C356" s="62">
        <v>87661</v>
      </c>
      <c r="D356" s="70">
        <f t="shared" si="5"/>
        <v>47.568599999999989</v>
      </c>
      <c r="E356" s="62" t="s">
        <v>16</v>
      </c>
      <c r="F356" s="130" t="s">
        <v>68</v>
      </c>
      <c r="G356" s="131"/>
      <c r="I356" s="70">
        <v>45.959999999999994</v>
      </c>
    </row>
    <row r="357" spans="1:9" ht="15.75" thickBot="1" x14ac:dyDescent="0.3">
      <c r="A357" s="61" t="s">
        <v>437</v>
      </c>
      <c r="B357" s="25" t="s">
        <v>438</v>
      </c>
      <c r="C357" s="26">
        <v>84484</v>
      </c>
      <c r="D357" s="70">
        <f t="shared" si="5"/>
        <v>12.258539999999998</v>
      </c>
      <c r="E357" s="62" t="s">
        <v>16</v>
      </c>
      <c r="F357" s="130" t="s">
        <v>68</v>
      </c>
      <c r="G357" s="131"/>
      <c r="I357" s="70">
        <v>11.843999999999999</v>
      </c>
    </row>
    <row r="358" spans="1:9" ht="15.75" thickBot="1" x14ac:dyDescent="0.3">
      <c r="A358" s="61" t="s">
        <v>439</v>
      </c>
      <c r="B358" s="25" t="s">
        <v>440</v>
      </c>
      <c r="C358" s="62">
        <v>88360</v>
      </c>
      <c r="D358" s="70">
        <f t="shared" si="5"/>
        <v>103.52069999999999</v>
      </c>
      <c r="E358" s="62" t="s">
        <v>16</v>
      </c>
      <c r="F358" s="130" t="s">
        <v>68</v>
      </c>
      <c r="G358" s="131"/>
      <c r="I358" s="70">
        <v>100.02</v>
      </c>
    </row>
    <row r="359" spans="1:9" ht="30.75" thickBot="1" x14ac:dyDescent="0.3">
      <c r="A359" s="61" t="s">
        <v>441</v>
      </c>
      <c r="B359" s="25" t="s">
        <v>442</v>
      </c>
      <c r="C359" s="62">
        <v>81003</v>
      </c>
      <c r="D359" s="70">
        <f t="shared" si="5"/>
        <v>3.8501999999999996</v>
      </c>
      <c r="E359" s="62" t="s">
        <v>22</v>
      </c>
      <c r="F359" s="130" t="s">
        <v>68</v>
      </c>
      <c r="G359" s="131"/>
      <c r="I359" s="70">
        <v>3.7199999999999998</v>
      </c>
    </row>
    <row r="360" spans="1:9" ht="15.75" thickBot="1" x14ac:dyDescent="0.3">
      <c r="A360" s="61" t="s">
        <v>443</v>
      </c>
      <c r="B360" s="25" t="s">
        <v>444</v>
      </c>
      <c r="C360" s="62">
        <v>81001</v>
      </c>
      <c r="D360" s="70">
        <f t="shared" si="5"/>
        <v>3.7259999999999995</v>
      </c>
      <c r="E360" s="62" t="s">
        <v>22</v>
      </c>
      <c r="F360" s="130" t="s">
        <v>68</v>
      </c>
      <c r="G360" s="131"/>
      <c r="I360" s="70">
        <v>3.5999999999999996</v>
      </c>
    </row>
    <row r="361" spans="1:9" ht="15.75" thickBot="1" x14ac:dyDescent="0.3">
      <c r="A361" s="61" t="s">
        <v>445</v>
      </c>
      <c r="B361" s="25" t="s">
        <v>446</v>
      </c>
      <c r="C361" s="62">
        <v>87086</v>
      </c>
      <c r="D361" s="70">
        <f t="shared" si="5"/>
        <v>9.9359999999999982</v>
      </c>
      <c r="E361" s="62" t="s">
        <v>16</v>
      </c>
      <c r="F361" s="130" t="s">
        <v>68</v>
      </c>
      <c r="G361" s="131"/>
      <c r="I361" s="70">
        <v>9.6</v>
      </c>
    </row>
    <row r="362" spans="1:9" ht="15.75" thickBot="1" x14ac:dyDescent="0.3">
      <c r="A362" s="61" t="s">
        <v>447</v>
      </c>
      <c r="B362" s="25" t="s">
        <v>448</v>
      </c>
      <c r="C362" s="62">
        <v>82652</v>
      </c>
      <c r="D362" s="70">
        <f t="shared" si="5"/>
        <v>66.794759999999997</v>
      </c>
      <c r="E362" s="62" t="s">
        <v>16</v>
      </c>
      <c r="F362" s="130" t="s">
        <v>68</v>
      </c>
      <c r="G362" s="131"/>
      <c r="I362" s="70">
        <v>64.536000000000001</v>
      </c>
    </row>
    <row r="363" spans="1:9" ht="15.75" thickBot="1" x14ac:dyDescent="0.3">
      <c r="A363" s="61" t="s">
        <v>449</v>
      </c>
      <c r="B363" s="25" t="s">
        <v>450</v>
      </c>
      <c r="C363" s="62">
        <v>82607</v>
      </c>
      <c r="D363" s="70">
        <f t="shared" si="5"/>
        <v>16.145999999999997</v>
      </c>
      <c r="E363" s="62" t="s">
        <v>16</v>
      </c>
      <c r="F363" s="130" t="s">
        <v>68</v>
      </c>
      <c r="G363" s="131"/>
      <c r="I363" s="70">
        <v>15.6</v>
      </c>
    </row>
    <row r="364" spans="1:9" ht="15.75" thickBot="1" x14ac:dyDescent="0.3">
      <c r="A364" s="61" t="s">
        <v>451</v>
      </c>
      <c r="B364" s="25" t="s">
        <v>452</v>
      </c>
      <c r="C364" s="62">
        <v>82306</v>
      </c>
      <c r="D364" s="70">
        <f t="shared" si="5"/>
        <v>50.810219999999987</v>
      </c>
      <c r="E364" s="62" t="s">
        <v>16</v>
      </c>
      <c r="F364" s="130" t="s">
        <v>68</v>
      </c>
      <c r="G364" s="131"/>
      <c r="I364" s="70">
        <v>49.091999999999992</v>
      </c>
    </row>
    <row r="365" spans="1:9" ht="15.75" thickBot="1" x14ac:dyDescent="0.3">
      <c r="A365" s="61" t="s">
        <v>453</v>
      </c>
      <c r="B365" s="25" t="s">
        <v>454</v>
      </c>
      <c r="C365" s="62">
        <v>86021</v>
      </c>
      <c r="D365" s="70">
        <f t="shared" si="5"/>
        <v>6.2099999999999991</v>
      </c>
      <c r="E365" s="62" t="s">
        <v>16</v>
      </c>
      <c r="F365" s="130" t="s">
        <v>68</v>
      </c>
      <c r="G365" s="131"/>
      <c r="I365" s="70">
        <v>6</v>
      </c>
    </row>
    <row r="366" spans="1:9" x14ac:dyDescent="0.25">
      <c r="C366"/>
      <c r="D366" s="32"/>
      <c r="E366" s="9"/>
      <c r="F366" s="153"/>
      <c r="G366" s="64"/>
    </row>
    <row r="367" spans="1:9" ht="15.75" thickBot="1" x14ac:dyDescent="0.3">
      <c r="F367" s="154"/>
      <c r="G367" s="64"/>
      <c r="I367" s="89"/>
    </row>
    <row r="368" spans="1:9" ht="15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455</v>
      </c>
      <c r="B369" s="87"/>
      <c r="C369" s="18"/>
      <c r="D369" s="18"/>
      <c r="E369" s="18"/>
      <c r="F369" s="18"/>
      <c r="G369" s="113"/>
    </row>
    <row r="370" spans="1:9" ht="15.75" thickBot="1" x14ac:dyDescent="0.3">
      <c r="A370" s="61" t="s">
        <v>456</v>
      </c>
      <c r="B370" s="25" t="s">
        <v>457</v>
      </c>
      <c r="C370" s="62">
        <v>76700</v>
      </c>
      <c r="D370" s="70">
        <f t="shared" ref="D370:D433" si="6">I370*1.035</f>
        <v>71.414999999999992</v>
      </c>
      <c r="E370" s="62" t="s">
        <v>22</v>
      </c>
      <c r="F370" s="130" t="s">
        <v>68</v>
      </c>
      <c r="G370" s="131"/>
      <c r="I370" s="63">
        <v>69</v>
      </c>
    </row>
    <row r="371" spans="1:9" ht="15.75" thickBot="1" x14ac:dyDescent="0.3">
      <c r="A371" s="61" t="s">
        <v>459</v>
      </c>
      <c r="B371" s="25" t="s">
        <v>460</v>
      </c>
      <c r="C371" s="62">
        <v>76705</v>
      </c>
      <c r="D371" s="70">
        <f t="shared" si="6"/>
        <v>46.574999999999996</v>
      </c>
      <c r="E371" s="62" t="s">
        <v>16</v>
      </c>
      <c r="F371" s="130" t="s">
        <v>68</v>
      </c>
      <c r="G371" s="131"/>
      <c r="I371" s="63">
        <v>45</v>
      </c>
    </row>
    <row r="372" spans="1:9" ht="45.75" thickBot="1" x14ac:dyDescent="0.3">
      <c r="A372" s="61" t="s">
        <v>461</v>
      </c>
      <c r="B372" s="65" t="s">
        <v>462</v>
      </c>
      <c r="C372" s="25">
        <v>76805</v>
      </c>
      <c r="D372" s="70">
        <f t="shared" si="6"/>
        <v>57.752999999999993</v>
      </c>
      <c r="E372" s="62" t="s">
        <v>22</v>
      </c>
      <c r="F372" s="130" t="s">
        <v>68</v>
      </c>
      <c r="G372" s="131"/>
      <c r="I372" s="63">
        <v>55.8</v>
      </c>
    </row>
    <row r="373" spans="1:9" ht="15.75" thickBot="1" x14ac:dyDescent="0.3">
      <c r="A373" s="61" t="s">
        <v>464</v>
      </c>
      <c r="B373" s="25" t="s">
        <v>465</v>
      </c>
      <c r="C373" s="62">
        <v>74018</v>
      </c>
      <c r="D373" s="70">
        <f t="shared" si="6"/>
        <v>17.102339999999995</v>
      </c>
      <c r="E373" s="62" t="s">
        <v>16</v>
      </c>
      <c r="F373" s="130" t="s">
        <v>68</v>
      </c>
      <c r="G373" s="131"/>
      <c r="I373" s="63">
        <v>16.523999999999997</v>
      </c>
    </row>
    <row r="374" spans="1:9" ht="15.75" thickBot="1" x14ac:dyDescent="0.3">
      <c r="A374" s="61" t="s">
        <v>466</v>
      </c>
      <c r="B374" s="25" t="s">
        <v>467</v>
      </c>
      <c r="C374" s="62">
        <v>74021</v>
      </c>
      <c r="D374" s="70">
        <f t="shared" si="6"/>
        <v>23.809139999999999</v>
      </c>
      <c r="E374" s="62" t="s">
        <v>16</v>
      </c>
      <c r="F374" s="130" t="s">
        <v>68</v>
      </c>
      <c r="G374" s="131"/>
      <c r="I374" s="63">
        <v>23.004000000000001</v>
      </c>
    </row>
    <row r="375" spans="1:9" ht="15.75" thickBot="1" x14ac:dyDescent="0.3">
      <c r="A375" s="61" t="s">
        <v>468</v>
      </c>
      <c r="B375" s="25" t="s">
        <v>469</v>
      </c>
      <c r="C375" s="62">
        <v>73610</v>
      </c>
      <c r="D375" s="70">
        <f t="shared" si="6"/>
        <v>23.262659999999997</v>
      </c>
      <c r="E375" s="62" t="s">
        <v>16</v>
      </c>
      <c r="F375" s="130" t="s">
        <v>68</v>
      </c>
      <c r="G375" s="131"/>
      <c r="I375" s="63">
        <v>22.475999999999999</v>
      </c>
    </row>
    <row r="376" spans="1:9" ht="15.75" thickBot="1" x14ac:dyDescent="0.3">
      <c r="A376" s="61" t="s">
        <v>470</v>
      </c>
      <c r="B376" s="25" t="s">
        <v>471</v>
      </c>
      <c r="C376" s="62">
        <v>77080</v>
      </c>
      <c r="D376" s="70">
        <f t="shared" si="6"/>
        <v>64.509479999999996</v>
      </c>
      <c r="E376" s="62" t="s">
        <v>16</v>
      </c>
      <c r="F376" s="130" t="s">
        <v>68</v>
      </c>
      <c r="G376" s="131"/>
      <c r="I376" s="63">
        <v>62.327999999999996</v>
      </c>
    </row>
    <row r="377" spans="1:9" ht="15.75" thickBot="1" x14ac:dyDescent="0.3">
      <c r="A377" s="61" t="s">
        <v>472</v>
      </c>
      <c r="B377" s="25" t="s">
        <v>473</v>
      </c>
      <c r="C377" s="62">
        <v>77073</v>
      </c>
      <c r="D377" s="70">
        <f t="shared" si="6"/>
        <v>26.007479999999997</v>
      </c>
      <c r="E377" s="62" t="s">
        <v>16</v>
      </c>
      <c r="F377" s="130" t="s">
        <v>68</v>
      </c>
      <c r="G377" s="131"/>
      <c r="I377" s="63">
        <v>25.128</v>
      </c>
    </row>
    <row r="378" spans="1:9" ht="15.75" thickBot="1" x14ac:dyDescent="0.3">
      <c r="A378" s="61" t="s">
        <v>474</v>
      </c>
      <c r="B378" s="25" t="s">
        <v>475</v>
      </c>
      <c r="C378" s="62">
        <v>78306</v>
      </c>
      <c r="D378" s="70">
        <f t="shared" si="6"/>
        <v>76.382999999999996</v>
      </c>
      <c r="E378" s="62" t="s">
        <v>16</v>
      </c>
      <c r="F378" s="130" t="s">
        <v>68</v>
      </c>
      <c r="G378" s="131"/>
      <c r="I378" s="63">
        <v>73.8</v>
      </c>
    </row>
    <row r="379" spans="1:9" ht="15.75" thickBot="1" x14ac:dyDescent="0.3">
      <c r="A379" s="61" t="s">
        <v>476</v>
      </c>
      <c r="B379" s="25" t="s">
        <v>477</v>
      </c>
      <c r="C379" s="62">
        <v>77063</v>
      </c>
      <c r="D379" s="70">
        <f t="shared" si="6"/>
        <v>24.902099999999997</v>
      </c>
      <c r="E379" s="62" t="s">
        <v>16</v>
      </c>
      <c r="F379" s="130" t="s">
        <v>68</v>
      </c>
      <c r="G379" s="131"/>
      <c r="I379" s="63">
        <v>24.06</v>
      </c>
    </row>
    <row r="380" spans="1:9" ht="15.75" thickBot="1" x14ac:dyDescent="0.3">
      <c r="A380" s="61" t="s">
        <v>478</v>
      </c>
      <c r="B380" s="25" t="s">
        <v>479</v>
      </c>
      <c r="C380" s="62">
        <v>76641</v>
      </c>
      <c r="D380" s="70">
        <f t="shared" si="6"/>
        <v>66.36005999999999</v>
      </c>
      <c r="E380" s="62" t="s">
        <v>16</v>
      </c>
      <c r="F380" s="130" t="s">
        <v>68</v>
      </c>
      <c r="G380" s="131"/>
      <c r="I380" s="63">
        <v>64.116</v>
      </c>
    </row>
    <row r="381" spans="1:9" ht="15.75" thickBot="1" x14ac:dyDescent="0.3">
      <c r="A381" s="61" t="s">
        <v>480</v>
      </c>
      <c r="B381" s="25" t="s">
        <v>481</v>
      </c>
      <c r="C381" s="62">
        <v>76642</v>
      </c>
      <c r="D381" s="70">
        <f t="shared" si="6"/>
        <v>50.84747999999999</v>
      </c>
      <c r="E381" s="62" t="s">
        <v>16</v>
      </c>
      <c r="F381" s="130" t="s">
        <v>68</v>
      </c>
      <c r="G381" s="131"/>
      <c r="I381" s="63">
        <v>49.127999999999993</v>
      </c>
    </row>
    <row r="382" spans="1:9" ht="15.75" thickBot="1" x14ac:dyDescent="0.3">
      <c r="A382" s="61" t="s">
        <v>482</v>
      </c>
      <c r="B382" s="25" t="s">
        <v>483</v>
      </c>
      <c r="C382" s="62">
        <v>71120</v>
      </c>
      <c r="D382" s="70">
        <f t="shared" si="6"/>
        <v>14.282999999999998</v>
      </c>
      <c r="E382" s="62" t="s">
        <v>16</v>
      </c>
      <c r="F382" s="130" t="s">
        <v>68</v>
      </c>
      <c r="G382" s="131"/>
      <c r="I382" s="63">
        <v>13.799999999999999</v>
      </c>
    </row>
    <row r="383" spans="1:9" ht="15.75" thickBot="1" x14ac:dyDescent="0.3">
      <c r="A383" s="61" t="s">
        <v>484</v>
      </c>
      <c r="B383" s="25" t="s">
        <v>485</v>
      </c>
      <c r="C383" s="62">
        <v>76604</v>
      </c>
      <c r="D383" s="70">
        <f t="shared" si="6"/>
        <v>58.274639999999998</v>
      </c>
      <c r="E383" s="62" t="s">
        <v>16</v>
      </c>
      <c r="F383" s="130" t="s">
        <v>68</v>
      </c>
      <c r="G383" s="131"/>
      <c r="I383" s="63">
        <v>56.304000000000002</v>
      </c>
    </row>
    <row r="384" spans="1:9" ht="15.75" thickBot="1" x14ac:dyDescent="0.3">
      <c r="A384" s="61" t="s">
        <v>486</v>
      </c>
      <c r="B384" s="25" t="s">
        <v>487</v>
      </c>
      <c r="C384" s="62">
        <v>71045</v>
      </c>
      <c r="D384" s="70">
        <f t="shared" si="6"/>
        <v>10.072619999999999</v>
      </c>
      <c r="E384" s="62" t="s">
        <v>16</v>
      </c>
      <c r="F384" s="130" t="s">
        <v>68</v>
      </c>
      <c r="G384" s="131"/>
      <c r="I384" s="63">
        <v>9.7319999999999993</v>
      </c>
    </row>
    <row r="385" spans="1:9" ht="15.75" thickBot="1" x14ac:dyDescent="0.3">
      <c r="A385" s="61" t="s">
        <v>488</v>
      </c>
      <c r="B385" s="25" t="s">
        <v>489</v>
      </c>
      <c r="C385" s="62">
        <v>71046</v>
      </c>
      <c r="D385" s="70">
        <f t="shared" si="6"/>
        <v>18.4437</v>
      </c>
      <c r="E385" s="62" t="s">
        <v>16</v>
      </c>
      <c r="F385" s="130" t="s">
        <v>68</v>
      </c>
      <c r="G385" s="131"/>
      <c r="I385" s="63">
        <v>17.82</v>
      </c>
    </row>
    <row r="386" spans="1:9" ht="15.75" thickBot="1" x14ac:dyDescent="0.3">
      <c r="A386" s="61" t="s">
        <v>490</v>
      </c>
      <c r="B386" s="25" t="s">
        <v>491</v>
      </c>
      <c r="C386" s="62">
        <v>73000</v>
      </c>
      <c r="D386" s="70">
        <f t="shared" si="6"/>
        <v>14.282999999999998</v>
      </c>
      <c r="E386" s="62" t="s">
        <v>16</v>
      </c>
      <c r="F386" s="130" t="s">
        <v>68</v>
      </c>
      <c r="G386" s="131"/>
      <c r="I386" s="63">
        <v>13.799999999999999</v>
      </c>
    </row>
    <row r="387" spans="1:9" ht="15.75" thickBot="1" x14ac:dyDescent="0.3">
      <c r="A387" s="61" t="s">
        <v>492</v>
      </c>
      <c r="B387" s="25" t="s">
        <v>493</v>
      </c>
      <c r="C387" s="62">
        <v>74177</v>
      </c>
      <c r="D387" s="70">
        <f t="shared" si="6"/>
        <v>239.37065999999996</v>
      </c>
      <c r="E387" s="62" t="s">
        <v>22</v>
      </c>
      <c r="F387" s="130" t="s">
        <v>68</v>
      </c>
      <c r="G387" s="131"/>
      <c r="I387" s="63">
        <v>231.27599999999998</v>
      </c>
    </row>
    <row r="388" spans="1:9" ht="15.75" thickBot="1" x14ac:dyDescent="0.3">
      <c r="A388" s="61" t="s">
        <v>494</v>
      </c>
      <c r="B388" s="25" t="s">
        <v>495</v>
      </c>
      <c r="C388" s="62">
        <v>74176</v>
      </c>
      <c r="D388" s="70">
        <f t="shared" si="6"/>
        <v>125.52893999999998</v>
      </c>
      <c r="E388" s="62" t="s">
        <v>16</v>
      </c>
      <c r="F388" s="130" t="s">
        <v>68</v>
      </c>
      <c r="G388" s="131"/>
      <c r="I388" s="63">
        <v>121.28399999999999</v>
      </c>
    </row>
    <row r="389" spans="1:9" ht="15.75" thickBot="1" x14ac:dyDescent="0.3">
      <c r="A389" s="61" t="s">
        <v>496</v>
      </c>
      <c r="B389" s="25" t="s">
        <v>497</v>
      </c>
      <c r="C389" s="62">
        <v>74160</v>
      </c>
      <c r="D389" s="70">
        <f t="shared" si="6"/>
        <v>111.77999999999999</v>
      </c>
      <c r="E389" s="62" t="s">
        <v>16</v>
      </c>
      <c r="F389" s="130" t="s">
        <v>68</v>
      </c>
      <c r="G389" s="131"/>
      <c r="I389" s="63">
        <v>108</v>
      </c>
    </row>
    <row r="390" spans="1:9" ht="15.75" thickBot="1" x14ac:dyDescent="0.3">
      <c r="A390" s="61" t="s">
        <v>498</v>
      </c>
      <c r="B390" s="25" t="s">
        <v>499</v>
      </c>
      <c r="C390" s="62">
        <v>71275</v>
      </c>
      <c r="D390" s="70">
        <f t="shared" si="6"/>
        <v>269.26560000000001</v>
      </c>
      <c r="E390" s="62" t="s">
        <v>16</v>
      </c>
      <c r="F390" s="130" t="s">
        <v>68</v>
      </c>
      <c r="G390" s="131"/>
      <c r="I390" s="63">
        <v>260.16000000000003</v>
      </c>
    </row>
    <row r="391" spans="1:9" ht="15.75" thickBot="1" x14ac:dyDescent="0.3">
      <c r="A391" s="61" t="s">
        <v>500</v>
      </c>
      <c r="B391" s="25" t="s">
        <v>501</v>
      </c>
      <c r="C391" s="62">
        <v>70450</v>
      </c>
      <c r="D391" s="70">
        <f t="shared" si="6"/>
        <v>96.254999999999995</v>
      </c>
      <c r="E391" s="62" t="s">
        <v>22</v>
      </c>
      <c r="F391" s="130" t="s">
        <v>68</v>
      </c>
      <c r="G391" s="131"/>
      <c r="I391" s="63">
        <v>93</v>
      </c>
    </row>
    <row r="392" spans="1:9" ht="15.75" thickBot="1" x14ac:dyDescent="0.3">
      <c r="A392" s="61" t="s">
        <v>502</v>
      </c>
      <c r="B392" s="25" t="s">
        <v>503</v>
      </c>
      <c r="C392" s="62">
        <v>73700</v>
      </c>
      <c r="D392" s="70">
        <f t="shared" si="6"/>
        <v>98.16767999999999</v>
      </c>
      <c r="E392" s="62" t="s">
        <v>16</v>
      </c>
      <c r="F392" s="130" t="s">
        <v>68</v>
      </c>
      <c r="G392" s="131"/>
      <c r="I392" s="63">
        <v>94.847999999999999</v>
      </c>
    </row>
    <row r="393" spans="1:9" ht="15.75" thickBot="1" x14ac:dyDescent="0.3">
      <c r="A393" s="61" t="s">
        <v>504</v>
      </c>
      <c r="B393" s="25" t="s">
        <v>505</v>
      </c>
      <c r="C393" s="62">
        <v>72131</v>
      </c>
      <c r="D393" s="70">
        <f t="shared" si="6"/>
        <v>109.42019999999998</v>
      </c>
      <c r="E393" s="62" t="s">
        <v>16</v>
      </c>
      <c r="F393" s="130" t="s">
        <v>68</v>
      </c>
      <c r="G393" s="131"/>
      <c r="I393" s="63">
        <v>105.71999999999998</v>
      </c>
    </row>
    <row r="394" spans="1:9" ht="15.75" thickBot="1" x14ac:dyDescent="0.3">
      <c r="A394" s="61" t="s">
        <v>506</v>
      </c>
      <c r="B394" s="25" t="s">
        <v>507</v>
      </c>
      <c r="C394" s="62">
        <v>70486</v>
      </c>
      <c r="D394" s="70">
        <f t="shared" si="6"/>
        <v>96.254999999999995</v>
      </c>
      <c r="E394" s="62" t="s">
        <v>16</v>
      </c>
      <c r="F394" s="130" t="s">
        <v>68</v>
      </c>
      <c r="G394" s="131"/>
      <c r="I394" s="63">
        <v>93</v>
      </c>
    </row>
    <row r="395" spans="1:9" ht="15.75" thickBot="1" x14ac:dyDescent="0.3">
      <c r="A395" s="61" t="s">
        <v>508</v>
      </c>
      <c r="B395" s="25" t="s">
        <v>509</v>
      </c>
      <c r="C395" s="62">
        <v>70491</v>
      </c>
      <c r="D395" s="70">
        <f t="shared" si="6"/>
        <v>102.46499999999999</v>
      </c>
      <c r="E395" s="62" t="s">
        <v>16</v>
      </c>
      <c r="F395" s="130" t="s">
        <v>68</v>
      </c>
      <c r="G395" s="131"/>
      <c r="I395" s="63">
        <v>99</v>
      </c>
    </row>
    <row r="396" spans="1:9" ht="15.75" thickBot="1" x14ac:dyDescent="0.3">
      <c r="A396" s="61" t="s">
        <v>510</v>
      </c>
      <c r="B396" s="25" t="s">
        <v>511</v>
      </c>
      <c r="C396" s="62">
        <v>72125</v>
      </c>
      <c r="D396" s="70">
        <f t="shared" si="6"/>
        <v>103.21019999999997</v>
      </c>
      <c r="E396" s="62" t="s">
        <v>16</v>
      </c>
      <c r="F396" s="130" t="s">
        <v>68</v>
      </c>
      <c r="G396" s="131"/>
      <c r="I396" s="63">
        <v>99.719999999999985</v>
      </c>
    </row>
    <row r="397" spans="1:9" ht="15.75" thickBot="1" x14ac:dyDescent="0.3">
      <c r="A397" s="61" t="s">
        <v>512</v>
      </c>
      <c r="B397" s="65" t="s">
        <v>513</v>
      </c>
      <c r="C397" s="25">
        <v>72193</v>
      </c>
      <c r="D397" s="70">
        <f t="shared" si="6"/>
        <v>107.43299999999999</v>
      </c>
      <c r="E397" s="62" t="s">
        <v>22</v>
      </c>
      <c r="F397" s="130" t="s">
        <v>68</v>
      </c>
      <c r="G397" s="131"/>
      <c r="I397" s="63">
        <v>103.8</v>
      </c>
    </row>
    <row r="398" spans="1:9" ht="15.75" thickBot="1" x14ac:dyDescent="0.3">
      <c r="A398" s="61" t="s">
        <v>514</v>
      </c>
      <c r="B398" s="25" t="s">
        <v>515</v>
      </c>
      <c r="C398" s="62">
        <v>71260</v>
      </c>
      <c r="D398" s="70">
        <f t="shared" si="6"/>
        <v>108.675</v>
      </c>
      <c r="E398" s="62" t="s">
        <v>16</v>
      </c>
      <c r="F398" s="130" t="s">
        <v>68</v>
      </c>
      <c r="G398" s="131"/>
      <c r="I398" s="63">
        <v>105</v>
      </c>
    </row>
    <row r="399" spans="1:9" ht="15.75" thickBot="1" x14ac:dyDescent="0.3">
      <c r="A399" s="61" t="s">
        <v>516</v>
      </c>
      <c r="B399" s="25" t="s">
        <v>517</v>
      </c>
      <c r="C399" s="62">
        <v>71250</v>
      </c>
      <c r="D399" s="70">
        <f t="shared" si="6"/>
        <v>103.21019999999997</v>
      </c>
      <c r="E399" s="62" t="s">
        <v>16</v>
      </c>
      <c r="F399" s="130" t="s">
        <v>68</v>
      </c>
      <c r="G399" s="131"/>
      <c r="I399" s="63">
        <v>99.719999999999985</v>
      </c>
    </row>
    <row r="400" spans="1:9" ht="15.75" thickBot="1" x14ac:dyDescent="0.3">
      <c r="A400" s="61" t="s">
        <v>518</v>
      </c>
      <c r="B400" s="25" t="s">
        <v>519</v>
      </c>
      <c r="C400" s="62">
        <v>77066</v>
      </c>
      <c r="D400" s="70">
        <f t="shared" si="6"/>
        <v>112.81085999999999</v>
      </c>
      <c r="E400" s="62" t="s">
        <v>22</v>
      </c>
      <c r="F400" s="130" t="s">
        <v>68</v>
      </c>
      <c r="G400" s="131"/>
      <c r="I400" s="63">
        <v>108.996</v>
      </c>
    </row>
    <row r="401" spans="1:9" ht="15.75" thickBot="1" x14ac:dyDescent="0.3">
      <c r="A401" s="61" t="s">
        <v>520</v>
      </c>
      <c r="B401" s="25" t="s">
        <v>521</v>
      </c>
      <c r="C401" s="62">
        <v>77065</v>
      </c>
      <c r="D401" s="70">
        <f t="shared" si="6"/>
        <v>88.194419999999994</v>
      </c>
      <c r="E401" s="62" t="s">
        <v>22</v>
      </c>
      <c r="F401" s="130" t="s">
        <v>68</v>
      </c>
      <c r="G401" s="131"/>
      <c r="I401" s="63">
        <v>85.212000000000003</v>
      </c>
    </row>
    <row r="402" spans="1:9" ht="15.75" thickBot="1" x14ac:dyDescent="0.3">
      <c r="A402" s="61" t="s">
        <v>522</v>
      </c>
      <c r="B402" s="25" t="s">
        <v>523</v>
      </c>
      <c r="C402" s="62">
        <v>73080</v>
      </c>
      <c r="D402" s="70">
        <f t="shared" si="6"/>
        <v>14.282999999999998</v>
      </c>
      <c r="E402" s="62" t="s">
        <v>16</v>
      </c>
      <c r="F402" s="130" t="s">
        <v>68</v>
      </c>
      <c r="G402" s="131"/>
      <c r="I402" s="63">
        <v>13.799999999999999</v>
      </c>
    </row>
    <row r="403" spans="1:9" ht="15.75" thickBot="1" x14ac:dyDescent="0.3">
      <c r="A403" s="61" t="s">
        <v>524</v>
      </c>
      <c r="B403" s="25" t="s">
        <v>525</v>
      </c>
      <c r="C403" s="62">
        <v>74220</v>
      </c>
      <c r="D403" s="70">
        <f t="shared" si="6"/>
        <v>27.944999999999997</v>
      </c>
      <c r="E403" s="62" t="s">
        <v>16</v>
      </c>
      <c r="F403" s="130" t="s">
        <v>68</v>
      </c>
      <c r="G403" s="131"/>
      <c r="I403" s="63">
        <v>27</v>
      </c>
    </row>
    <row r="404" spans="1:9" ht="15.75" thickBot="1" x14ac:dyDescent="0.3">
      <c r="A404" s="61" t="s">
        <v>526</v>
      </c>
      <c r="B404" s="25" t="s">
        <v>527</v>
      </c>
      <c r="C404" s="62">
        <v>73552</v>
      </c>
      <c r="D404" s="70">
        <f t="shared" si="6"/>
        <v>21.176099999999998</v>
      </c>
      <c r="E404" s="62" t="s">
        <v>16</v>
      </c>
      <c r="F404" s="130" t="s">
        <v>68</v>
      </c>
      <c r="G404" s="131"/>
      <c r="I404" s="63">
        <v>20.46</v>
      </c>
    </row>
    <row r="405" spans="1:9" ht="15.75" thickBot="1" x14ac:dyDescent="0.3">
      <c r="A405" s="61" t="s">
        <v>528</v>
      </c>
      <c r="B405" s="25" t="s">
        <v>529</v>
      </c>
      <c r="C405" s="62">
        <v>73140</v>
      </c>
      <c r="D405" s="70">
        <f t="shared" si="6"/>
        <v>11.177999999999997</v>
      </c>
      <c r="E405" s="62" t="s">
        <v>16</v>
      </c>
      <c r="F405" s="130" t="s">
        <v>68</v>
      </c>
      <c r="G405" s="131"/>
      <c r="I405" s="63">
        <v>10.799999999999999</v>
      </c>
    </row>
    <row r="406" spans="1:9" ht="15.75" thickBot="1" x14ac:dyDescent="0.3">
      <c r="A406" s="61" t="s">
        <v>530</v>
      </c>
      <c r="B406" s="25" t="s">
        <v>531</v>
      </c>
      <c r="C406" s="62">
        <v>73620</v>
      </c>
      <c r="D406" s="70">
        <f t="shared" si="6"/>
        <v>12.419999999999998</v>
      </c>
      <c r="E406" s="62" t="s">
        <v>16</v>
      </c>
      <c r="F406" s="130" t="s">
        <v>68</v>
      </c>
      <c r="G406" s="131"/>
      <c r="I406" s="63">
        <v>12</v>
      </c>
    </row>
    <row r="407" spans="1:9" ht="15.75" thickBot="1" x14ac:dyDescent="0.3">
      <c r="A407" s="61" t="s">
        <v>532</v>
      </c>
      <c r="B407" s="25" t="s">
        <v>531</v>
      </c>
      <c r="C407" s="62">
        <v>73630</v>
      </c>
      <c r="D407" s="70">
        <f t="shared" si="6"/>
        <v>14.282999999999998</v>
      </c>
      <c r="E407" s="62" t="s">
        <v>16</v>
      </c>
      <c r="F407" s="130" t="s">
        <v>68</v>
      </c>
      <c r="G407" s="131"/>
      <c r="I407" s="63">
        <v>13.799999999999999</v>
      </c>
    </row>
    <row r="408" spans="1:9" ht="15.75" thickBot="1" x14ac:dyDescent="0.3">
      <c r="A408" s="61" t="s">
        <v>533</v>
      </c>
      <c r="B408" s="25" t="s">
        <v>534</v>
      </c>
      <c r="C408" s="62">
        <v>73090</v>
      </c>
      <c r="D408" s="70">
        <f t="shared" si="6"/>
        <v>14.282999999999998</v>
      </c>
      <c r="E408" s="62" t="s">
        <v>16</v>
      </c>
      <c r="F408" s="130" t="s">
        <v>68</v>
      </c>
      <c r="G408" s="131"/>
      <c r="I408" s="63">
        <v>13.799999999999999</v>
      </c>
    </row>
    <row r="409" spans="1:9" ht="15.75" thickBot="1" x14ac:dyDescent="0.3">
      <c r="A409" s="61" t="s">
        <v>535</v>
      </c>
      <c r="B409" s="25" t="s">
        <v>536</v>
      </c>
      <c r="C409" s="62">
        <v>78264</v>
      </c>
      <c r="D409" s="70">
        <f t="shared" si="6"/>
        <v>122.95799999999998</v>
      </c>
      <c r="E409" s="62" t="s">
        <v>16</v>
      </c>
      <c r="F409" s="130" t="s">
        <v>68</v>
      </c>
      <c r="G409" s="131"/>
      <c r="I409" s="63">
        <v>118.8</v>
      </c>
    </row>
    <row r="410" spans="1:9" ht="15.75" thickBot="1" x14ac:dyDescent="0.3">
      <c r="A410" s="61" t="s">
        <v>537</v>
      </c>
      <c r="B410" s="25" t="s">
        <v>538</v>
      </c>
      <c r="C410" s="62">
        <v>73130</v>
      </c>
      <c r="D410" s="70">
        <f t="shared" si="6"/>
        <v>14.282999999999998</v>
      </c>
      <c r="E410" s="62" t="s">
        <v>16</v>
      </c>
      <c r="F410" s="130" t="s">
        <v>68</v>
      </c>
      <c r="G410" s="131"/>
      <c r="I410" s="63">
        <v>13.799999999999999</v>
      </c>
    </row>
    <row r="411" spans="1:9" ht="15.75" thickBot="1" x14ac:dyDescent="0.3">
      <c r="A411" s="61" t="s">
        <v>539</v>
      </c>
      <c r="B411" s="25" t="s">
        <v>540</v>
      </c>
      <c r="C411" s="62">
        <v>76536</v>
      </c>
      <c r="D411" s="70">
        <f t="shared" si="6"/>
        <v>63.317159999999987</v>
      </c>
      <c r="E411" s="62" t="s">
        <v>16</v>
      </c>
      <c r="F411" s="130" t="s">
        <v>68</v>
      </c>
      <c r="G411" s="131"/>
      <c r="I411" s="63">
        <v>61.175999999999995</v>
      </c>
    </row>
    <row r="412" spans="1:9" ht="15.75" thickBot="1" x14ac:dyDescent="0.3">
      <c r="A412" s="61" t="s">
        <v>541</v>
      </c>
      <c r="B412" s="25" t="s">
        <v>542</v>
      </c>
      <c r="C412" s="62">
        <v>78226</v>
      </c>
      <c r="D412" s="70">
        <f t="shared" si="6"/>
        <v>266.37173999999993</v>
      </c>
      <c r="E412" s="62" t="s">
        <v>16</v>
      </c>
      <c r="F412" s="130" t="s">
        <v>68</v>
      </c>
      <c r="G412" s="131"/>
      <c r="I412" s="63">
        <v>257.36399999999998</v>
      </c>
    </row>
    <row r="413" spans="1:9" ht="15.75" thickBot="1" x14ac:dyDescent="0.3">
      <c r="A413" s="61" t="s">
        <v>543</v>
      </c>
      <c r="B413" s="25" t="s">
        <v>544</v>
      </c>
      <c r="C413" s="62">
        <v>73502</v>
      </c>
      <c r="D413" s="70">
        <f t="shared" si="6"/>
        <v>27.771119999999996</v>
      </c>
      <c r="E413" s="62" t="s">
        <v>16</v>
      </c>
      <c r="F413" s="130" t="s">
        <v>68</v>
      </c>
      <c r="G413" s="131"/>
      <c r="I413" s="63">
        <v>26.831999999999997</v>
      </c>
    </row>
    <row r="414" spans="1:9" ht="15.75" thickBot="1" x14ac:dyDescent="0.3">
      <c r="A414" s="61" t="s">
        <v>545</v>
      </c>
      <c r="B414" s="25" t="s">
        <v>546</v>
      </c>
      <c r="C414" s="62">
        <v>73521</v>
      </c>
      <c r="D414" s="70">
        <f t="shared" si="6"/>
        <v>25.796339999999997</v>
      </c>
      <c r="E414" s="62" t="s">
        <v>16</v>
      </c>
      <c r="F414" s="130" t="s">
        <v>68</v>
      </c>
      <c r="G414" s="131"/>
      <c r="I414" s="63">
        <v>24.923999999999999</v>
      </c>
    </row>
    <row r="415" spans="1:9" ht="15.75" thickBot="1" x14ac:dyDescent="0.3">
      <c r="A415" s="61" t="s">
        <v>547</v>
      </c>
      <c r="B415" s="25" t="s">
        <v>548</v>
      </c>
      <c r="C415" s="62">
        <v>73523</v>
      </c>
      <c r="D415" s="70">
        <f t="shared" si="6"/>
        <v>37.371779999999994</v>
      </c>
      <c r="E415" s="62" t="s">
        <v>16</v>
      </c>
      <c r="F415" s="130" t="s">
        <v>68</v>
      </c>
      <c r="G415" s="131"/>
      <c r="I415" s="63">
        <v>36.107999999999997</v>
      </c>
    </row>
    <row r="416" spans="1:9" ht="15.75" thickBot="1" x14ac:dyDescent="0.3">
      <c r="A416" s="61" t="s">
        <v>549</v>
      </c>
      <c r="B416" s="25" t="s">
        <v>550</v>
      </c>
      <c r="C416" s="62">
        <v>73503</v>
      </c>
      <c r="D416" s="70">
        <f t="shared" si="6"/>
        <v>34.37856</v>
      </c>
      <c r="E416" s="62" t="s">
        <v>16</v>
      </c>
      <c r="F416" s="130" t="s">
        <v>68</v>
      </c>
      <c r="G416" s="131"/>
      <c r="I416" s="63">
        <v>33.216000000000001</v>
      </c>
    </row>
    <row r="417" spans="1:9" ht="15.75" thickBot="1" x14ac:dyDescent="0.3">
      <c r="A417" s="61" t="s">
        <v>551</v>
      </c>
      <c r="B417" s="25" t="s">
        <v>552</v>
      </c>
      <c r="C417" s="62">
        <v>73060</v>
      </c>
      <c r="D417" s="70">
        <f t="shared" si="6"/>
        <v>14.282999999999998</v>
      </c>
      <c r="E417" s="62" t="s">
        <v>16</v>
      </c>
      <c r="F417" s="130" t="s">
        <v>68</v>
      </c>
      <c r="G417" s="131"/>
      <c r="I417" s="63">
        <v>13.799999999999999</v>
      </c>
    </row>
    <row r="418" spans="1:9" ht="15.75" thickBot="1" x14ac:dyDescent="0.3">
      <c r="A418" s="61" t="s">
        <v>553</v>
      </c>
      <c r="B418" s="25" t="s">
        <v>554</v>
      </c>
      <c r="C418" s="62">
        <v>76882</v>
      </c>
      <c r="D418" s="70">
        <f t="shared" si="6"/>
        <v>9.7496999999999989</v>
      </c>
      <c r="E418" s="62" t="s">
        <v>16</v>
      </c>
      <c r="F418" s="130" t="s">
        <v>68</v>
      </c>
      <c r="G418" s="131"/>
      <c r="I418" s="63">
        <v>9.42</v>
      </c>
    </row>
    <row r="419" spans="1:9" ht="15.75" thickBot="1" x14ac:dyDescent="0.3">
      <c r="A419" s="61" t="s">
        <v>555</v>
      </c>
      <c r="B419" s="25" t="s">
        <v>556</v>
      </c>
      <c r="C419" s="62">
        <v>73560</v>
      </c>
      <c r="D419" s="70">
        <f t="shared" si="6"/>
        <v>20.492999999999999</v>
      </c>
      <c r="E419" s="62" t="s">
        <v>16</v>
      </c>
      <c r="F419" s="130" t="s">
        <v>68</v>
      </c>
      <c r="G419" s="131"/>
      <c r="I419" s="63">
        <v>19.8</v>
      </c>
    </row>
    <row r="420" spans="1:9" ht="15.75" thickBot="1" x14ac:dyDescent="0.3">
      <c r="A420" s="61" t="s">
        <v>557</v>
      </c>
      <c r="B420" s="25" t="s">
        <v>558</v>
      </c>
      <c r="C420" s="62">
        <v>73562</v>
      </c>
      <c r="D420" s="70">
        <f t="shared" si="6"/>
        <v>20.492999999999999</v>
      </c>
      <c r="E420" s="62" t="s">
        <v>16</v>
      </c>
      <c r="F420" s="130" t="s">
        <v>68</v>
      </c>
      <c r="G420" s="131"/>
      <c r="I420" s="63">
        <v>19.8</v>
      </c>
    </row>
    <row r="421" spans="1:9" ht="15.75" thickBot="1" x14ac:dyDescent="0.3">
      <c r="A421" s="61" t="s">
        <v>559</v>
      </c>
      <c r="B421" s="25" t="s">
        <v>560</v>
      </c>
      <c r="C421" s="62">
        <v>73564</v>
      </c>
      <c r="D421" s="70">
        <f t="shared" si="6"/>
        <v>27.84564</v>
      </c>
      <c r="E421" s="62" t="s">
        <v>16</v>
      </c>
      <c r="F421" s="130" t="s">
        <v>68</v>
      </c>
      <c r="G421" s="131"/>
      <c r="I421" s="63">
        <v>26.904</v>
      </c>
    </row>
    <row r="422" spans="1:9" ht="15.75" thickBot="1" x14ac:dyDescent="0.3">
      <c r="A422" s="61" t="s">
        <v>561</v>
      </c>
      <c r="B422" s="25" t="s">
        <v>562</v>
      </c>
      <c r="C422" s="26">
        <v>73720</v>
      </c>
      <c r="D422" s="70">
        <f t="shared" si="6"/>
        <v>334.09800000000001</v>
      </c>
      <c r="E422" s="62" t="s">
        <v>16</v>
      </c>
      <c r="F422" s="130" t="s">
        <v>68</v>
      </c>
      <c r="G422" s="131"/>
      <c r="I422" s="63">
        <v>322.8</v>
      </c>
    </row>
    <row r="423" spans="1:9" ht="15.75" thickBot="1" x14ac:dyDescent="0.3">
      <c r="A423" s="61" t="s">
        <v>563</v>
      </c>
      <c r="B423" s="25" t="s">
        <v>564</v>
      </c>
      <c r="C423" s="62">
        <v>73590</v>
      </c>
      <c r="D423" s="70">
        <f t="shared" si="6"/>
        <v>20.492999999999999</v>
      </c>
      <c r="E423" s="62" t="s">
        <v>16</v>
      </c>
      <c r="F423" s="130" t="s">
        <v>68</v>
      </c>
      <c r="G423" s="131"/>
      <c r="I423" s="63">
        <v>19.8</v>
      </c>
    </row>
    <row r="424" spans="1:9" ht="15.75" thickBot="1" x14ac:dyDescent="0.3">
      <c r="A424" s="61" t="s">
        <v>565</v>
      </c>
      <c r="B424" s="25" t="s">
        <v>566</v>
      </c>
      <c r="C424" s="62">
        <v>72100</v>
      </c>
      <c r="D424" s="70">
        <f t="shared" si="6"/>
        <v>27.944999999999997</v>
      </c>
      <c r="E424" s="62" t="s">
        <v>16</v>
      </c>
      <c r="F424" s="130" t="s">
        <v>68</v>
      </c>
      <c r="G424" s="131"/>
      <c r="I424" s="63">
        <v>27</v>
      </c>
    </row>
    <row r="425" spans="1:9" ht="15.75" thickBot="1" x14ac:dyDescent="0.3">
      <c r="A425" s="61" t="s">
        <v>567</v>
      </c>
      <c r="B425" s="25" t="s">
        <v>568</v>
      </c>
      <c r="C425" s="62">
        <v>72110</v>
      </c>
      <c r="D425" s="70">
        <f t="shared" si="6"/>
        <v>27.944999999999997</v>
      </c>
      <c r="E425" s="62" t="s">
        <v>22</v>
      </c>
      <c r="F425" s="130" t="s">
        <v>68</v>
      </c>
      <c r="G425" s="131"/>
      <c r="I425" s="63">
        <v>27</v>
      </c>
    </row>
    <row r="426" spans="1:9" ht="15.75" thickBot="1" x14ac:dyDescent="0.3">
      <c r="A426" s="61" t="s">
        <v>569</v>
      </c>
      <c r="B426" s="25" t="s">
        <v>570</v>
      </c>
      <c r="C426" s="62" t="s">
        <v>571</v>
      </c>
      <c r="D426" s="70">
        <f t="shared" si="6"/>
        <v>23.908499999999997</v>
      </c>
      <c r="E426" s="66" t="s">
        <v>16</v>
      </c>
      <c r="F426" s="130" t="s">
        <v>68</v>
      </c>
      <c r="G426" s="131"/>
      <c r="I426" s="63">
        <v>23.099999999999998</v>
      </c>
    </row>
    <row r="427" spans="1:9" ht="15.75" thickBot="1" x14ac:dyDescent="0.3">
      <c r="A427" s="61" t="s">
        <v>572</v>
      </c>
      <c r="B427" s="25" t="s">
        <v>573</v>
      </c>
      <c r="C427" s="62">
        <v>74183</v>
      </c>
      <c r="D427" s="70">
        <f t="shared" si="6"/>
        <v>586.54692</v>
      </c>
      <c r="E427" s="62" t="s">
        <v>16</v>
      </c>
      <c r="F427" s="130" t="s">
        <v>68</v>
      </c>
      <c r="G427" s="131"/>
      <c r="I427" s="63">
        <v>566.71199999999999</v>
      </c>
    </row>
    <row r="428" spans="1:9" ht="15.75" thickBot="1" x14ac:dyDescent="0.3">
      <c r="A428" s="61" t="s">
        <v>574</v>
      </c>
      <c r="B428" s="25" t="s">
        <v>575</v>
      </c>
      <c r="C428" s="62">
        <v>70553</v>
      </c>
      <c r="D428" s="70">
        <f t="shared" si="6"/>
        <v>334.09800000000001</v>
      </c>
      <c r="E428" s="62" t="s">
        <v>22</v>
      </c>
      <c r="F428" s="130" t="s">
        <v>68</v>
      </c>
      <c r="G428" s="131"/>
      <c r="I428" s="63">
        <v>322.8</v>
      </c>
    </row>
    <row r="429" spans="1:9" ht="15.75" thickBot="1" x14ac:dyDescent="0.3">
      <c r="A429" s="61" t="s">
        <v>576</v>
      </c>
      <c r="B429" s="25" t="s">
        <v>577</v>
      </c>
      <c r="C429" s="62">
        <v>70551</v>
      </c>
      <c r="D429" s="70">
        <f t="shared" si="6"/>
        <v>334.09800000000001</v>
      </c>
      <c r="E429" s="62" t="s">
        <v>16</v>
      </c>
      <c r="F429" s="130" t="s">
        <v>68</v>
      </c>
      <c r="G429" s="131"/>
      <c r="I429" s="63">
        <v>322.8</v>
      </c>
    </row>
    <row r="430" spans="1:9" ht="15.75" thickBot="1" x14ac:dyDescent="0.3">
      <c r="A430" s="61" t="s">
        <v>578</v>
      </c>
      <c r="B430" s="25" t="s">
        <v>579</v>
      </c>
      <c r="C430" s="62" t="s">
        <v>580</v>
      </c>
      <c r="D430" s="70" t="s">
        <v>974</v>
      </c>
      <c r="E430" s="66" t="s">
        <v>16</v>
      </c>
      <c r="F430" s="130" t="s">
        <v>68</v>
      </c>
      <c r="G430" s="131"/>
      <c r="I430" s="70" t="s">
        <v>68</v>
      </c>
    </row>
    <row r="431" spans="1:9" ht="15.75" thickBot="1" x14ac:dyDescent="0.3">
      <c r="A431" s="61" t="s">
        <v>581</v>
      </c>
      <c r="B431" s="25" t="s">
        <v>582</v>
      </c>
      <c r="C431" s="62">
        <v>73721</v>
      </c>
      <c r="D431" s="70">
        <f t="shared" si="6"/>
        <v>334.09800000000001</v>
      </c>
      <c r="E431" s="62" t="s">
        <v>22</v>
      </c>
      <c r="F431" s="130" t="s">
        <v>68</v>
      </c>
      <c r="G431" s="131"/>
      <c r="I431" s="63">
        <v>322.8</v>
      </c>
    </row>
    <row r="432" spans="1:9" ht="15.75" thickBot="1" x14ac:dyDescent="0.3">
      <c r="A432" s="61" t="s">
        <v>583</v>
      </c>
      <c r="B432" s="25" t="s">
        <v>584</v>
      </c>
      <c r="C432" s="62">
        <v>73223</v>
      </c>
      <c r="D432" s="70">
        <f t="shared" si="6"/>
        <v>586.75805999999989</v>
      </c>
      <c r="E432" s="62" t="s">
        <v>16</v>
      </c>
      <c r="F432" s="130" t="s">
        <v>68</v>
      </c>
      <c r="G432" s="131"/>
      <c r="I432" s="63">
        <v>566.91599999999994</v>
      </c>
    </row>
    <row r="433" spans="1:9" ht="15.75" thickBot="1" x14ac:dyDescent="0.3">
      <c r="A433" s="61" t="s">
        <v>585</v>
      </c>
      <c r="B433" s="25" t="s">
        <v>586</v>
      </c>
      <c r="C433" s="62">
        <v>73222</v>
      </c>
      <c r="D433" s="70">
        <f t="shared" si="6"/>
        <v>382.22549999999995</v>
      </c>
      <c r="E433" s="62" t="s">
        <v>16</v>
      </c>
      <c r="F433" s="130" t="s">
        <v>68</v>
      </c>
      <c r="G433" s="131"/>
      <c r="I433" s="63">
        <v>369.3</v>
      </c>
    </row>
    <row r="434" spans="1:9" ht="15.75" thickBot="1" x14ac:dyDescent="0.3">
      <c r="A434" s="61" t="s">
        <v>587</v>
      </c>
      <c r="B434" s="25" t="s">
        <v>588</v>
      </c>
      <c r="C434" s="62">
        <v>73221</v>
      </c>
      <c r="D434" s="70">
        <f t="shared" ref="D434:D459" si="7">I434*1.035</f>
        <v>334.09800000000001</v>
      </c>
      <c r="E434" s="62" t="s">
        <v>16</v>
      </c>
      <c r="F434" s="130" t="s">
        <v>68</v>
      </c>
      <c r="G434" s="131"/>
      <c r="I434" s="63">
        <v>322.8</v>
      </c>
    </row>
    <row r="435" spans="1:9" ht="15.75" thickBot="1" x14ac:dyDescent="0.3">
      <c r="A435" s="61" t="s">
        <v>589</v>
      </c>
      <c r="B435" s="25" t="s">
        <v>590</v>
      </c>
      <c r="C435" s="62">
        <v>72158</v>
      </c>
      <c r="D435" s="70">
        <f t="shared" si="7"/>
        <v>334.09800000000001</v>
      </c>
      <c r="E435" s="62" t="s">
        <v>16</v>
      </c>
      <c r="F435" s="130" t="s">
        <v>68</v>
      </c>
      <c r="G435" s="131"/>
      <c r="I435" s="63">
        <v>322.8</v>
      </c>
    </row>
    <row r="436" spans="1:9" ht="15.75" thickBot="1" x14ac:dyDescent="0.3">
      <c r="A436" s="61" t="s">
        <v>591</v>
      </c>
      <c r="B436" s="25" t="s">
        <v>592</v>
      </c>
      <c r="C436" s="62">
        <v>72148</v>
      </c>
      <c r="D436" s="70">
        <f t="shared" si="7"/>
        <v>232.50239999999997</v>
      </c>
      <c r="E436" s="62" t="s">
        <v>22</v>
      </c>
      <c r="F436" s="130" t="s">
        <v>68</v>
      </c>
      <c r="G436" s="131"/>
      <c r="I436" s="63">
        <v>224.64</v>
      </c>
    </row>
    <row r="437" spans="1:9" ht="15.75" thickBot="1" x14ac:dyDescent="0.3">
      <c r="A437" s="61" t="s">
        <v>593</v>
      </c>
      <c r="B437" s="25" t="s">
        <v>594</v>
      </c>
      <c r="C437" s="62">
        <v>72141</v>
      </c>
      <c r="D437" s="70">
        <f t="shared" si="7"/>
        <v>334.09800000000001</v>
      </c>
      <c r="E437" s="62" t="s">
        <v>16</v>
      </c>
      <c r="F437" s="130" t="s">
        <v>68</v>
      </c>
      <c r="G437" s="131"/>
      <c r="I437" s="63">
        <v>322.8</v>
      </c>
    </row>
    <row r="438" spans="1:9" ht="15.75" thickBot="1" x14ac:dyDescent="0.3">
      <c r="A438" s="61" t="s">
        <v>595</v>
      </c>
      <c r="B438" s="25" t="s">
        <v>596</v>
      </c>
      <c r="C438" s="62">
        <v>72197</v>
      </c>
      <c r="D438" s="70">
        <f t="shared" si="7"/>
        <v>586.54692</v>
      </c>
      <c r="E438" s="62" t="s">
        <v>16</v>
      </c>
      <c r="F438" s="130" t="s">
        <v>68</v>
      </c>
      <c r="G438" s="131"/>
      <c r="I438" s="63">
        <v>566.71199999999999</v>
      </c>
    </row>
    <row r="439" spans="1:9" ht="15.75" thickBot="1" x14ac:dyDescent="0.3">
      <c r="A439" s="61" t="s">
        <v>597</v>
      </c>
      <c r="B439" s="25" t="s">
        <v>598</v>
      </c>
      <c r="C439" s="62">
        <v>78452</v>
      </c>
      <c r="D439" s="70">
        <f t="shared" si="7"/>
        <v>345.69827999999995</v>
      </c>
      <c r="E439" s="62" t="s">
        <v>16</v>
      </c>
      <c r="F439" s="130" t="s">
        <v>68</v>
      </c>
      <c r="G439" s="131"/>
      <c r="I439" s="63">
        <v>334.00799999999998</v>
      </c>
    </row>
    <row r="440" spans="1:9" ht="15.75" thickBot="1" x14ac:dyDescent="0.3">
      <c r="A440" s="61" t="s">
        <v>599</v>
      </c>
      <c r="B440" s="25" t="s">
        <v>600</v>
      </c>
      <c r="C440" s="62">
        <v>72040</v>
      </c>
      <c r="D440" s="70">
        <f t="shared" si="7"/>
        <v>20.492999999999999</v>
      </c>
      <c r="E440" s="62" t="s">
        <v>16</v>
      </c>
      <c r="F440" s="130" t="s">
        <v>68</v>
      </c>
      <c r="G440" s="131"/>
      <c r="I440" s="63">
        <v>19.8</v>
      </c>
    </row>
    <row r="441" spans="1:9" ht="15.75" thickBot="1" x14ac:dyDescent="0.3">
      <c r="A441" s="61" t="s">
        <v>601</v>
      </c>
      <c r="B441" s="25" t="s">
        <v>602</v>
      </c>
      <c r="C441" s="62">
        <v>72050</v>
      </c>
      <c r="D441" s="70">
        <f t="shared" si="7"/>
        <v>32.912999999999997</v>
      </c>
      <c r="E441" s="62" t="s">
        <v>16</v>
      </c>
      <c r="F441" s="130" t="s">
        <v>68</v>
      </c>
      <c r="G441" s="131"/>
      <c r="I441" s="63">
        <v>31.799999999999997</v>
      </c>
    </row>
    <row r="442" spans="1:9" ht="15.75" thickBot="1" x14ac:dyDescent="0.3">
      <c r="A442" s="61" t="s">
        <v>603</v>
      </c>
      <c r="B442" s="25" t="s">
        <v>604</v>
      </c>
      <c r="C442" s="62">
        <v>72052</v>
      </c>
      <c r="D442" s="70">
        <f t="shared" si="7"/>
        <v>40.364999999999995</v>
      </c>
      <c r="E442" s="62" t="s">
        <v>16</v>
      </c>
      <c r="F442" s="130" t="s">
        <v>68</v>
      </c>
      <c r="G442" s="131"/>
      <c r="I442" s="63">
        <v>39</v>
      </c>
    </row>
    <row r="443" spans="1:9" ht="15.75" thickBot="1" x14ac:dyDescent="0.3">
      <c r="A443" s="61" t="s">
        <v>605</v>
      </c>
      <c r="B443" s="25" t="s">
        <v>606</v>
      </c>
      <c r="C443" s="62">
        <v>76856</v>
      </c>
      <c r="D443" s="70">
        <f t="shared" si="7"/>
        <v>57.752999999999993</v>
      </c>
      <c r="E443" s="62" t="s">
        <v>16</v>
      </c>
      <c r="F443" s="130" t="s">
        <v>68</v>
      </c>
      <c r="G443" s="131"/>
      <c r="I443" s="63">
        <v>55.8</v>
      </c>
    </row>
    <row r="444" spans="1:9" ht="15.75" thickBot="1" x14ac:dyDescent="0.3">
      <c r="A444" s="61" t="s">
        <v>607</v>
      </c>
      <c r="B444" s="25" t="s">
        <v>608</v>
      </c>
      <c r="C444" s="62">
        <v>76857</v>
      </c>
      <c r="D444" s="70">
        <f t="shared" si="7"/>
        <v>23.597999999999999</v>
      </c>
      <c r="E444" s="62" t="s">
        <v>16</v>
      </c>
      <c r="F444" s="130" t="s">
        <v>68</v>
      </c>
      <c r="G444" s="131"/>
      <c r="I444" s="63">
        <v>22.8</v>
      </c>
    </row>
    <row r="445" spans="1:9" ht="15.75" thickBot="1" x14ac:dyDescent="0.3">
      <c r="A445" s="61" t="s">
        <v>609</v>
      </c>
      <c r="B445" s="25" t="s">
        <v>610</v>
      </c>
      <c r="C445" s="62">
        <v>72170</v>
      </c>
      <c r="D445" s="70">
        <f t="shared" si="7"/>
        <v>12.419999999999998</v>
      </c>
      <c r="E445" s="62" t="s">
        <v>16</v>
      </c>
      <c r="F445" s="130" t="s">
        <v>68</v>
      </c>
      <c r="G445" s="131"/>
      <c r="I445" s="63">
        <v>12</v>
      </c>
    </row>
    <row r="446" spans="1:9" ht="15.75" thickBot="1" x14ac:dyDescent="0.3">
      <c r="A446" s="61" t="s">
        <v>611</v>
      </c>
      <c r="B446" s="25" t="s">
        <v>612</v>
      </c>
      <c r="C446" s="62">
        <v>76770</v>
      </c>
      <c r="D446" s="70">
        <f t="shared" si="7"/>
        <v>60.85799999999999</v>
      </c>
      <c r="E446" s="62" t="s">
        <v>16</v>
      </c>
      <c r="F446" s="130" t="s">
        <v>68</v>
      </c>
      <c r="G446" s="131"/>
      <c r="I446" s="63">
        <v>58.8</v>
      </c>
    </row>
    <row r="447" spans="1:9" ht="15.75" thickBot="1" x14ac:dyDescent="0.3">
      <c r="A447" s="61" t="s">
        <v>613</v>
      </c>
      <c r="B447" s="25" t="s">
        <v>614</v>
      </c>
      <c r="C447" s="62">
        <v>71100</v>
      </c>
      <c r="D447" s="70">
        <f t="shared" si="7"/>
        <v>20.492999999999999</v>
      </c>
      <c r="E447" s="62" t="s">
        <v>16</v>
      </c>
      <c r="F447" s="130" t="s">
        <v>68</v>
      </c>
      <c r="G447" s="131"/>
      <c r="I447" s="63">
        <v>19.8</v>
      </c>
    </row>
    <row r="448" spans="1:9" ht="15.75" thickBot="1" x14ac:dyDescent="0.3">
      <c r="A448" s="61" t="s">
        <v>615</v>
      </c>
      <c r="B448" s="25" t="s">
        <v>616</v>
      </c>
      <c r="C448" s="62">
        <v>77067</v>
      </c>
      <c r="D448" s="70">
        <f t="shared" si="7"/>
        <v>93.174839999999975</v>
      </c>
      <c r="E448" s="62" t="s">
        <v>22</v>
      </c>
      <c r="F448" s="130" t="s">
        <v>68</v>
      </c>
      <c r="G448" s="131"/>
      <c r="I448" s="63">
        <v>90.023999999999987</v>
      </c>
    </row>
    <row r="449" spans="1:9" ht="15.75" thickBot="1" x14ac:dyDescent="0.3">
      <c r="A449" s="61" t="s">
        <v>617</v>
      </c>
      <c r="B449" s="25" t="s">
        <v>618</v>
      </c>
      <c r="C449" s="62">
        <v>76870</v>
      </c>
      <c r="D449" s="70">
        <f t="shared" si="7"/>
        <v>54.647999999999996</v>
      </c>
      <c r="E449" s="62" t="s">
        <v>16</v>
      </c>
      <c r="F449" s="130" t="s">
        <v>68</v>
      </c>
      <c r="G449" s="131"/>
      <c r="I449" s="63">
        <v>52.8</v>
      </c>
    </row>
    <row r="450" spans="1:9" ht="15.75" thickBot="1" x14ac:dyDescent="0.3">
      <c r="A450" s="61" t="s">
        <v>619</v>
      </c>
      <c r="B450" s="25" t="s">
        <v>620</v>
      </c>
      <c r="C450" s="62">
        <v>73030</v>
      </c>
      <c r="D450" s="70">
        <f t="shared" si="7"/>
        <v>20.492999999999999</v>
      </c>
      <c r="E450" s="62" t="s">
        <v>16</v>
      </c>
      <c r="F450" s="130" t="s">
        <v>68</v>
      </c>
      <c r="G450" s="131"/>
      <c r="I450" s="63">
        <v>19.8</v>
      </c>
    </row>
    <row r="451" spans="1:9" ht="15.75" thickBot="1" x14ac:dyDescent="0.3">
      <c r="A451" s="61" t="s">
        <v>621</v>
      </c>
      <c r="B451" s="25" t="s">
        <v>622</v>
      </c>
      <c r="C451" s="62">
        <v>70220</v>
      </c>
      <c r="D451" s="70">
        <f t="shared" si="7"/>
        <v>27.944999999999997</v>
      </c>
      <c r="E451" s="62" t="s">
        <v>16</v>
      </c>
      <c r="F451" s="130" t="s">
        <v>68</v>
      </c>
      <c r="G451" s="131"/>
      <c r="I451" s="63">
        <v>27</v>
      </c>
    </row>
    <row r="452" spans="1:9" ht="15.75" thickBot="1" x14ac:dyDescent="0.3">
      <c r="A452" s="61" t="s">
        <v>623</v>
      </c>
      <c r="B452" s="25" t="s">
        <v>624</v>
      </c>
      <c r="C452" s="26">
        <v>76098</v>
      </c>
      <c r="D452" s="70">
        <f t="shared" si="7"/>
        <v>13.190039999999996</v>
      </c>
      <c r="E452" s="66" t="s">
        <v>16</v>
      </c>
      <c r="F452" s="130" t="s">
        <v>68</v>
      </c>
      <c r="G452" s="131"/>
      <c r="I452" s="63">
        <v>12.743999999999998</v>
      </c>
    </row>
    <row r="453" spans="1:9" ht="15.75" thickBot="1" x14ac:dyDescent="0.3">
      <c r="A453" s="61" t="s">
        <v>625</v>
      </c>
      <c r="B453" s="25" t="s">
        <v>626</v>
      </c>
      <c r="C453" s="62">
        <v>74230</v>
      </c>
      <c r="D453" s="70">
        <f t="shared" si="7"/>
        <v>34.775999999999996</v>
      </c>
      <c r="E453" s="62" t="s">
        <v>16</v>
      </c>
      <c r="F453" s="130" t="s">
        <v>68</v>
      </c>
      <c r="G453" s="131"/>
      <c r="I453" s="63">
        <v>33.6</v>
      </c>
    </row>
    <row r="454" spans="1:9" ht="15.75" thickBot="1" x14ac:dyDescent="0.3">
      <c r="A454" s="61" t="s">
        <v>627</v>
      </c>
      <c r="B454" s="25" t="s">
        <v>628</v>
      </c>
      <c r="C454" s="26">
        <v>72070</v>
      </c>
      <c r="D454" s="70">
        <f t="shared" si="7"/>
        <v>25.075980000000001</v>
      </c>
      <c r="E454" s="62" t="s">
        <v>16</v>
      </c>
      <c r="F454" s="130" t="s">
        <v>68</v>
      </c>
      <c r="G454" s="131"/>
      <c r="I454" s="63">
        <v>24.228000000000002</v>
      </c>
    </row>
    <row r="455" spans="1:9" ht="15.75" thickBot="1" x14ac:dyDescent="0.3">
      <c r="A455" s="61" t="s">
        <v>629</v>
      </c>
      <c r="B455" s="25" t="s">
        <v>630</v>
      </c>
      <c r="C455" s="62">
        <v>72072</v>
      </c>
      <c r="D455" s="70">
        <f t="shared" si="7"/>
        <v>26.702999999999999</v>
      </c>
      <c r="E455" s="62" t="s">
        <v>16</v>
      </c>
      <c r="F455" s="130" t="s">
        <v>68</v>
      </c>
      <c r="G455" s="131"/>
      <c r="I455" s="63">
        <v>25.8</v>
      </c>
    </row>
    <row r="456" spans="1:9" ht="15.75" thickBot="1" x14ac:dyDescent="0.3">
      <c r="A456" s="61" t="s">
        <v>631</v>
      </c>
      <c r="B456" s="25" t="s">
        <v>632</v>
      </c>
      <c r="C456" s="62">
        <v>72074</v>
      </c>
      <c r="D456" s="70">
        <f t="shared" si="7"/>
        <v>26.702999999999999</v>
      </c>
      <c r="E456" s="62" t="s">
        <v>16</v>
      </c>
      <c r="F456" s="130" t="s">
        <v>68</v>
      </c>
      <c r="G456" s="131"/>
      <c r="I456" s="63">
        <v>25.8</v>
      </c>
    </row>
    <row r="457" spans="1:9" ht="15.75" thickBot="1" x14ac:dyDescent="0.3">
      <c r="A457" s="61" t="s">
        <v>633</v>
      </c>
      <c r="B457" s="25" t="s">
        <v>634</v>
      </c>
      <c r="C457" s="62">
        <v>76830</v>
      </c>
      <c r="D457" s="70">
        <f t="shared" si="7"/>
        <v>57.752999999999993</v>
      </c>
      <c r="E457" s="62" t="s">
        <v>22</v>
      </c>
      <c r="F457" s="130" t="s">
        <v>68</v>
      </c>
      <c r="G457" s="131"/>
      <c r="I457" s="63">
        <v>55.8</v>
      </c>
    </row>
    <row r="458" spans="1:9" ht="15.75" thickBot="1" x14ac:dyDescent="0.3">
      <c r="A458" s="61" t="s">
        <v>635</v>
      </c>
      <c r="B458" s="25" t="s">
        <v>636</v>
      </c>
      <c r="C458" s="62">
        <v>74246</v>
      </c>
      <c r="D458" s="70">
        <f t="shared" si="7"/>
        <v>49.679999999999993</v>
      </c>
      <c r="E458" s="62" t="s">
        <v>16</v>
      </c>
      <c r="F458" s="130" t="s">
        <v>68</v>
      </c>
      <c r="G458" s="131"/>
      <c r="I458" s="63">
        <v>48</v>
      </c>
    </row>
    <row r="459" spans="1:9" ht="15.75" thickBot="1" x14ac:dyDescent="0.3">
      <c r="A459" s="61" t="s">
        <v>637</v>
      </c>
      <c r="B459" s="25" t="s">
        <v>638</v>
      </c>
      <c r="C459" s="62">
        <v>73110</v>
      </c>
      <c r="D459" s="70">
        <f t="shared" si="7"/>
        <v>14.282999999999998</v>
      </c>
      <c r="E459" s="62" t="s">
        <v>16</v>
      </c>
      <c r="F459" s="130" t="s">
        <v>68</v>
      </c>
      <c r="G459" s="131"/>
      <c r="I459" s="63">
        <v>13.799999999999999</v>
      </c>
    </row>
    <row r="460" spans="1:9" x14ac:dyDescent="0.25">
      <c r="D460" s="42"/>
      <c r="E460" s="9"/>
      <c r="F460" s="153"/>
      <c r="G460" s="64"/>
    </row>
    <row r="461" spans="1:9" ht="15.75" thickBot="1" x14ac:dyDescent="0.3">
      <c r="E461" s="40"/>
      <c r="F461" s="154"/>
      <c r="G461" s="64"/>
    </row>
    <row r="462" spans="1:9" ht="15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12"/>
    </row>
    <row r="463" spans="1:9" ht="15.75" thickBot="1" x14ac:dyDescent="0.3">
      <c r="A463" s="60" t="s">
        <v>639</v>
      </c>
      <c r="B463" s="87"/>
      <c r="C463" s="18"/>
      <c r="D463" s="18"/>
      <c r="E463" s="17"/>
      <c r="F463" s="18"/>
      <c r="G463" s="113"/>
    </row>
    <row r="464" spans="1:9" ht="15.75" thickBot="1" x14ac:dyDescent="0.3">
      <c r="A464" s="61" t="s">
        <v>640</v>
      </c>
      <c r="B464" s="25" t="s">
        <v>641</v>
      </c>
      <c r="C464" s="62" t="s">
        <v>865</v>
      </c>
      <c r="D464" s="78" t="s">
        <v>1079</v>
      </c>
      <c r="E464" s="62" t="s">
        <v>16</v>
      </c>
      <c r="F464" s="130" t="s">
        <v>68</v>
      </c>
      <c r="G464" s="131"/>
    </row>
    <row r="465" spans="1:9" ht="15.75" thickBot="1" x14ac:dyDescent="0.3">
      <c r="A465" s="61" t="s">
        <v>642</v>
      </c>
      <c r="B465" s="25" t="s">
        <v>643</v>
      </c>
      <c r="C465" s="62" t="s">
        <v>865</v>
      </c>
      <c r="D465" s="78" t="s">
        <v>1079</v>
      </c>
      <c r="E465" s="66" t="s">
        <v>16</v>
      </c>
      <c r="F465" s="130" t="s">
        <v>68</v>
      </c>
      <c r="G465" s="131"/>
    </row>
    <row r="466" spans="1:9" ht="15.75" thickBot="1" x14ac:dyDescent="0.3">
      <c r="A466" s="61" t="s">
        <v>645</v>
      </c>
      <c r="B466" s="25" t="s">
        <v>646</v>
      </c>
      <c r="C466" s="62" t="s">
        <v>865</v>
      </c>
      <c r="D466" s="78" t="s">
        <v>1079</v>
      </c>
      <c r="E466" s="62" t="s">
        <v>16</v>
      </c>
      <c r="F466" s="130" t="s">
        <v>68</v>
      </c>
      <c r="G466" s="131"/>
    </row>
    <row r="467" spans="1:9" ht="15.75" thickBot="1" x14ac:dyDescent="0.3">
      <c r="A467" s="61" t="s">
        <v>647</v>
      </c>
      <c r="B467" s="25" t="s">
        <v>648</v>
      </c>
      <c r="C467" s="62" t="s">
        <v>865</v>
      </c>
      <c r="D467" s="78" t="s">
        <v>1079</v>
      </c>
      <c r="E467" s="62" t="s">
        <v>16</v>
      </c>
      <c r="F467" s="130" t="s">
        <v>68</v>
      </c>
      <c r="G467" s="131"/>
    </row>
    <row r="468" spans="1:9" ht="15.75" thickBot="1" x14ac:dyDescent="0.3">
      <c r="A468" s="61" t="s">
        <v>650</v>
      </c>
      <c r="B468" s="25" t="s">
        <v>651</v>
      </c>
      <c r="C468" s="62" t="s">
        <v>865</v>
      </c>
      <c r="D468" s="78" t="s">
        <v>1079</v>
      </c>
      <c r="E468" s="62" t="s">
        <v>16</v>
      </c>
      <c r="F468" s="130" t="s">
        <v>68</v>
      </c>
      <c r="G468" s="131"/>
    </row>
    <row r="469" spans="1:9" ht="15.75" thickBot="1" x14ac:dyDescent="0.3">
      <c r="A469" s="61" t="s">
        <v>652</v>
      </c>
      <c r="B469" s="25" t="s">
        <v>653</v>
      </c>
      <c r="C469" s="62" t="s">
        <v>865</v>
      </c>
      <c r="D469" s="78" t="s">
        <v>1079</v>
      </c>
      <c r="E469" s="62" t="s">
        <v>16</v>
      </c>
      <c r="F469" s="130" t="s">
        <v>68</v>
      </c>
      <c r="G469" s="131"/>
    </row>
    <row r="470" spans="1:9" ht="15.75" thickBot="1" x14ac:dyDescent="0.3">
      <c r="A470" s="61" t="s">
        <v>654</v>
      </c>
      <c r="B470" s="25" t="s">
        <v>655</v>
      </c>
      <c r="C470" s="62" t="s">
        <v>865</v>
      </c>
      <c r="D470" s="78" t="s">
        <v>1079</v>
      </c>
      <c r="E470" s="62" t="s">
        <v>16</v>
      </c>
      <c r="F470" s="130" t="s">
        <v>68</v>
      </c>
      <c r="G470" s="131"/>
    </row>
    <row r="471" spans="1:9" ht="15.75" thickBot="1" x14ac:dyDescent="0.3">
      <c r="A471" s="61" t="s">
        <v>656</v>
      </c>
      <c r="B471" s="25" t="s">
        <v>657</v>
      </c>
      <c r="C471" s="62" t="s">
        <v>865</v>
      </c>
      <c r="D471" s="78" t="s">
        <v>1079</v>
      </c>
      <c r="E471" s="62" t="s">
        <v>16</v>
      </c>
      <c r="F471" s="130" t="s">
        <v>68</v>
      </c>
      <c r="G471" s="131"/>
    </row>
    <row r="472" spans="1:9" ht="15.75" thickBot="1" x14ac:dyDescent="0.3">
      <c r="A472" s="61" t="s">
        <v>658</v>
      </c>
      <c r="B472" s="25" t="s">
        <v>659</v>
      </c>
      <c r="C472" s="62" t="s">
        <v>865</v>
      </c>
      <c r="D472" s="78" t="s">
        <v>1079</v>
      </c>
      <c r="E472" s="62" t="s">
        <v>16</v>
      </c>
      <c r="F472" s="130" t="s">
        <v>68</v>
      </c>
      <c r="G472" s="131"/>
    </row>
    <row r="473" spans="1:9" ht="15.75" thickBot="1" x14ac:dyDescent="0.3">
      <c r="A473" s="61" t="s">
        <v>660</v>
      </c>
      <c r="B473" s="25" t="s">
        <v>661</v>
      </c>
      <c r="C473" s="26">
        <v>97167</v>
      </c>
      <c r="D473" s="104">
        <f>$I473*1.035</f>
        <v>76.672799999999995</v>
      </c>
      <c r="E473" s="66" t="s">
        <v>16</v>
      </c>
      <c r="F473" s="130" t="s">
        <v>68</v>
      </c>
      <c r="G473" s="131"/>
      <c r="I473" s="104">
        <v>74.08</v>
      </c>
    </row>
    <row r="474" spans="1:9" ht="15.75" thickBot="1" x14ac:dyDescent="0.3">
      <c r="A474" s="61" t="s">
        <v>662</v>
      </c>
      <c r="B474" s="25" t="s">
        <v>663</v>
      </c>
      <c r="C474" s="62" t="s">
        <v>865</v>
      </c>
      <c r="D474" s="78" t="s">
        <v>1079</v>
      </c>
      <c r="E474" s="62" t="s">
        <v>16</v>
      </c>
      <c r="F474" s="130" t="s">
        <v>68</v>
      </c>
      <c r="G474" s="131"/>
    </row>
    <row r="475" spans="1:9" ht="15.75" thickBot="1" x14ac:dyDescent="0.3">
      <c r="A475" s="61" t="s">
        <v>664</v>
      </c>
      <c r="B475" s="25" t="s">
        <v>665</v>
      </c>
      <c r="C475" s="26">
        <v>97163</v>
      </c>
      <c r="D475" s="104">
        <f t="shared" ref="D475:D478" si="8">$I475*1.035</f>
        <v>79.001549999999995</v>
      </c>
      <c r="E475" s="66" t="s">
        <v>16</v>
      </c>
      <c r="F475" s="130" t="s">
        <v>68</v>
      </c>
      <c r="G475" s="131"/>
      <c r="I475" s="104">
        <v>76.33</v>
      </c>
    </row>
    <row r="476" spans="1:9" ht="15.75" thickBot="1" x14ac:dyDescent="0.3">
      <c r="A476" s="61" t="s">
        <v>666</v>
      </c>
      <c r="B476" s="25" t="s">
        <v>667</v>
      </c>
      <c r="C476" s="26">
        <v>97161</v>
      </c>
      <c r="D476" s="104">
        <f t="shared" si="8"/>
        <v>79.001549999999995</v>
      </c>
      <c r="E476" s="66" t="s">
        <v>16</v>
      </c>
      <c r="F476" s="130" t="s">
        <v>68</v>
      </c>
      <c r="G476" s="131"/>
      <c r="I476" s="104">
        <v>76.33</v>
      </c>
    </row>
    <row r="477" spans="1:9" ht="15.75" thickBot="1" x14ac:dyDescent="0.3">
      <c r="A477" s="61" t="s">
        <v>668</v>
      </c>
      <c r="B477" s="25" t="s">
        <v>669</v>
      </c>
      <c r="C477" s="62">
        <v>97162</v>
      </c>
      <c r="D477" s="104">
        <f t="shared" si="8"/>
        <v>79.001549999999995</v>
      </c>
      <c r="E477" s="62" t="s">
        <v>16</v>
      </c>
      <c r="F477" s="130" t="s">
        <v>68</v>
      </c>
      <c r="G477" s="131"/>
      <c r="I477" s="104">
        <v>76.33</v>
      </c>
    </row>
    <row r="478" spans="1:9" ht="15.75" thickBot="1" x14ac:dyDescent="0.3">
      <c r="A478" s="61" t="s">
        <v>670</v>
      </c>
      <c r="B478" s="25" t="s">
        <v>671</v>
      </c>
      <c r="C478" s="62">
        <v>97164</v>
      </c>
      <c r="D478" s="104">
        <f t="shared" si="8"/>
        <v>53.550899999999999</v>
      </c>
      <c r="E478" s="62" t="s">
        <v>16</v>
      </c>
      <c r="F478" s="130" t="s">
        <v>68</v>
      </c>
      <c r="G478" s="131"/>
      <c r="I478" s="104">
        <v>51.74</v>
      </c>
    </row>
    <row r="479" spans="1:9" ht="15.75" thickBot="1" x14ac:dyDescent="0.3">
      <c r="A479" s="61" t="s">
        <v>672</v>
      </c>
      <c r="B479" s="25" t="s">
        <v>673</v>
      </c>
      <c r="C479" s="62" t="s">
        <v>865</v>
      </c>
      <c r="D479" s="78" t="s">
        <v>1079</v>
      </c>
      <c r="E479" s="62" t="s">
        <v>16</v>
      </c>
      <c r="F479" s="130" t="s">
        <v>68</v>
      </c>
      <c r="G479" s="131"/>
    </row>
    <row r="480" spans="1:9" ht="15.75" thickBot="1" x14ac:dyDescent="0.3">
      <c r="A480" s="61" t="s">
        <v>674</v>
      </c>
      <c r="B480" s="25" t="s">
        <v>675</v>
      </c>
      <c r="C480" s="62" t="s">
        <v>865</v>
      </c>
      <c r="D480" s="78" t="s">
        <v>1079</v>
      </c>
      <c r="E480" s="62" t="s">
        <v>16</v>
      </c>
      <c r="F480" s="130" t="s">
        <v>68</v>
      </c>
      <c r="G480" s="131"/>
    </row>
    <row r="481" spans="1:9" ht="15.75" thickBot="1" x14ac:dyDescent="0.3">
      <c r="A481" s="61" t="s">
        <v>676</v>
      </c>
      <c r="B481" s="25" t="s">
        <v>677</v>
      </c>
      <c r="C481" s="62" t="s">
        <v>865</v>
      </c>
      <c r="D481" s="78" t="s">
        <v>1079</v>
      </c>
      <c r="E481" s="62" t="s">
        <v>16</v>
      </c>
      <c r="F481" s="130" t="s">
        <v>68</v>
      </c>
      <c r="G481" s="131"/>
    </row>
    <row r="482" spans="1:9" ht="15.75" thickBot="1" x14ac:dyDescent="0.3">
      <c r="A482" s="61" t="s">
        <v>678</v>
      </c>
      <c r="B482" s="25" t="s">
        <v>679</v>
      </c>
      <c r="C482" s="62" t="s">
        <v>865</v>
      </c>
      <c r="D482" s="78" t="s">
        <v>1079</v>
      </c>
      <c r="E482" s="62" t="s">
        <v>22</v>
      </c>
      <c r="F482" s="130" t="s">
        <v>68</v>
      </c>
      <c r="G482" s="131"/>
    </row>
    <row r="483" spans="1:9" ht="15.75" thickBot="1" x14ac:dyDescent="0.3">
      <c r="A483" s="61" t="s">
        <v>680</v>
      </c>
      <c r="B483" s="25" t="s">
        <v>681</v>
      </c>
      <c r="C483" s="62" t="s">
        <v>865</v>
      </c>
      <c r="D483" s="78" t="s">
        <v>1079</v>
      </c>
      <c r="E483" s="62" t="s">
        <v>16</v>
      </c>
      <c r="F483" s="130" t="s">
        <v>68</v>
      </c>
      <c r="G483" s="131"/>
    </row>
    <row r="484" spans="1:9" ht="15.75" thickBot="1" x14ac:dyDescent="0.3">
      <c r="A484" s="61" t="s">
        <v>682</v>
      </c>
      <c r="B484" s="25" t="s">
        <v>683</v>
      </c>
      <c r="C484" s="62" t="s">
        <v>865</v>
      </c>
      <c r="D484" s="78" t="s">
        <v>1079</v>
      </c>
      <c r="E484" s="62" t="s">
        <v>16</v>
      </c>
      <c r="F484" s="130" t="s">
        <v>68</v>
      </c>
      <c r="G484" s="131"/>
    </row>
    <row r="485" spans="1:9" ht="15.75" thickBot="1" x14ac:dyDescent="0.3">
      <c r="D485" s="84"/>
      <c r="E485" s="40"/>
      <c r="F485" s="155"/>
      <c r="G485" s="64"/>
    </row>
    <row r="486" spans="1:9" ht="15.75" thickBot="1" x14ac:dyDescent="0.3">
      <c r="A486" s="10" t="s">
        <v>8</v>
      </c>
      <c r="B486" s="10" t="s">
        <v>95</v>
      </c>
      <c r="C486" s="10" t="s">
        <v>96</v>
      </c>
      <c r="D486" s="117" t="s">
        <v>11</v>
      </c>
      <c r="E486" s="10" t="s">
        <v>12</v>
      </c>
      <c r="F486" s="129" t="s">
        <v>97</v>
      </c>
      <c r="G486" s="112"/>
    </row>
    <row r="487" spans="1:9" ht="15.75" thickBot="1" x14ac:dyDescent="0.3">
      <c r="A487" s="60" t="s">
        <v>684</v>
      </c>
      <c r="B487" s="87"/>
      <c r="C487" s="18"/>
      <c r="D487" s="118"/>
      <c r="E487" s="17"/>
      <c r="F487" s="18"/>
      <c r="G487" s="113"/>
    </row>
    <row r="488" spans="1:9" ht="15.75" thickBot="1" x14ac:dyDescent="0.3">
      <c r="A488" s="61" t="s">
        <v>685</v>
      </c>
      <c r="B488" s="25" t="s">
        <v>686</v>
      </c>
      <c r="C488" s="26">
        <v>94640</v>
      </c>
      <c r="D488" s="78" t="s">
        <v>68</v>
      </c>
      <c r="E488" s="66" t="s">
        <v>16</v>
      </c>
      <c r="F488" s="130" t="s">
        <v>68</v>
      </c>
      <c r="G488" s="131"/>
    </row>
    <row r="489" spans="1:9" ht="15.75" thickBot="1" x14ac:dyDescent="0.3">
      <c r="A489" s="61" t="s">
        <v>687</v>
      </c>
      <c r="B489" s="25" t="s">
        <v>688</v>
      </c>
      <c r="C489" s="62">
        <v>93798</v>
      </c>
      <c r="D489" s="78" t="s">
        <v>68</v>
      </c>
      <c r="E489" s="62" t="s">
        <v>16</v>
      </c>
      <c r="F489" s="130" t="s">
        <v>68</v>
      </c>
      <c r="G489" s="131"/>
    </row>
    <row r="490" spans="1:9" ht="15.75" thickBot="1" x14ac:dyDescent="0.3">
      <c r="A490" s="61" t="s">
        <v>689</v>
      </c>
      <c r="B490" s="25" t="s">
        <v>690</v>
      </c>
      <c r="C490" s="62">
        <v>93797</v>
      </c>
      <c r="D490" s="78" t="s">
        <v>68</v>
      </c>
      <c r="E490" s="62" t="s">
        <v>16</v>
      </c>
      <c r="F490" s="130" t="s">
        <v>68</v>
      </c>
      <c r="G490" s="131"/>
    </row>
    <row r="491" spans="1:9" ht="15.75" thickBot="1" x14ac:dyDescent="0.3">
      <c r="A491" s="61" t="s">
        <v>691</v>
      </c>
      <c r="B491" s="25" t="s">
        <v>692</v>
      </c>
      <c r="C491" s="26">
        <v>93017</v>
      </c>
      <c r="D491" s="104">
        <f t="shared" ref="D491:D496" si="9">$I491*1.035</f>
        <v>57.752999999999993</v>
      </c>
      <c r="E491" s="66" t="s">
        <v>16</v>
      </c>
      <c r="F491" s="130" t="s">
        <v>68</v>
      </c>
      <c r="G491" s="131"/>
      <c r="I491" s="104">
        <v>55.8</v>
      </c>
    </row>
    <row r="492" spans="1:9" ht="15.75" thickBot="1" x14ac:dyDescent="0.3">
      <c r="A492" s="61" t="s">
        <v>693</v>
      </c>
      <c r="B492" s="25" t="s">
        <v>694</v>
      </c>
      <c r="C492" s="26">
        <v>93005</v>
      </c>
      <c r="D492" s="104">
        <f t="shared" si="9"/>
        <v>12.99132</v>
      </c>
      <c r="E492" s="66" t="s">
        <v>16</v>
      </c>
      <c r="F492" s="130" t="s">
        <v>68</v>
      </c>
      <c r="G492" s="131"/>
      <c r="I492" s="104">
        <v>12.552000000000001</v>
      </c>
    </row>
    <row r="493" spans="1:9" ht="15.75" thickBot="1" x14ac:dyDescent="0.3">
      <c r="A493" s="61" t="s">
        <v>695</v>
      </c>
      <c r="B493" s="25" t="s">
        <v>696</v>
      </c>
      <c r="C493" s="26">
        <v>94060</v>
      </c>
      <c r="D493" s="104">
        <f t="shared" si="9"/>
        <v>23.597999999999999</v>
      </c>
      <c r="E493" s="66" t="s">
        <v>16</v>
      </c>
      <c r="F493" s="130" t="s">
        <v>68</v>
      </c>
      <c r="G493" s="131"/>
      <c r="I493" s="104">
        <v>22.8</v>
      </c>
    </row>
    <row r="494" spans="1:9" ht="15.75" thickBot="1" x14ac:dyDescent="0.3">
      <c r="A494" s="61" t="s">
        <v>697</v>
      </c>
      <c r="B494" s="25" t="s">
        <v>698</v>
      </c>
      <c r="C494" s="62">
        <v>93880</v>
      </c>
      <c r="D494" s="104">
        <f t="shared" si="9"/>
        <v>148.22235000000001</v>
      </c>
      <c r="E494" s="62" t="s">
        <v>16</v>
      </c>
      <c r="F494" s="130" t="s">
        <v>68</v>
      </c>
      <c r="G494" s="131"/>
      <c r="I494" s="104">
        <v>143.21</v>
      </c>
    </row>
    <row r="495" spans="1:9" ht="15.75" thickBot="1" x14ac:dyDescent="0.3">
      <c r="A495" s="61" t="s">
        <v>699</v>
      </c>
      <c r="B495" s="25" t="s">
        <v>700</v>
      </c>
      <c r="C495" s="62">
        <v>93970</v>
      </c>
      <c r="D495" s="104">
        <f t="shared" si="9"/>
        <v>141.83639999999997</v>
      </c>
      <c r="E495" s="62" t="s">
        <v>16</v>
      </c>
      <c r="F495" s="130" t="s">
        <v>68</v>
      </c>
      <c r="G495" s="131"/>
      <c r="I495" s="104">
        <v>137.04</v>
      </c>
    </row>
    <row r="496" spans="1:9" ht="15.75" thickBot="1" x14ac:dyDescent="0.3">
      <c r="A496" s="61" t="s">
        <v>701</v>
      </c>
      <c r="B496" s="25" t="s">
        <v>700</v>
      </c>
      <c r="C496" s="62">
        <v>93971</v>
      </c>
      <c r="D496" s="104">
        <f t="shared" si="9"/>
        <v>97.621199999999988</v>
      </c>
      <c r="E496" s="62" t="s">
        <v>16</v>
      </c>
      <c r="F496" s="130" t="s">
        <v>68</v>
      </c>
      <c r="G496" s="131"/>
      <c r="I496" s="104">
        <v>94.32</v>
      </c>
    </row>
    <row r="497" spans="1:9" ht="15.75" thickBot="1" x14ac:dyDescent="0.3">
      <c r="A497" s="61" t="s">
        <v>702</v>
      </c>
      <c r="B497" s="25" t="s">
        <v>703</v>
      </c>
      <c r="C497" s="62" t="s">
        <v>704</v>
      </c>
      <c r="D497" s="78" t="s">
        <v>68</v>
      </c>
      <c r="E497" s="62" t="s">
        <v>16</v>
      </c>
      <c r="F497" s="130" t="s">
        <v>68</v>
      </c>
      <c r="G497" s="131"/>
    </row>
    <row r="498" spans="1:9" ht="15.75" thickBot="1" x14ac:dyDescent="0.3">
      <c r="A498" s="61" t="s">
        <v>705</v>
      </c>
      <c r="B498" s="25" t="s">
        <v>706</v>
      </c>
      <c r="C498" s="62" t="s">
        <v>865</v>
      </c>
      <c r="D498" s="78" t="s">
        <v>1079</v>
      </c>
      <c r="E498" s="66" t="s">
        <v>16</v>
      </c>
      <c r="F498" s="130" t="s">
        <v>68</v>
      </c>
      <c r="G498" s="131"/>
    </row>
    <row r="499" spans="1:9" ht="15.75" thickBot="1" x14ac:dyDescent="0.3">
      <c r="A499" s="61" t="s">
        <v>709</v>
      </c>
      <c r="B499" s="25" t="s">
        <v>710</v>
      </c>
      <c r="C499" s="62">
        <v>90471</v>
      </c>
      <c r="D499" s="78" t="s">
        <v>68</v>
      </c>
      <c r="E499" s="62" t="s">
        <v>16</v>
      </c>
      <c r="F499" s="130" t="s">
        <v>68</v>
      </c>
      <c r="G499" s="131"/>
    </row>
    <row r="500" spans="1:9" ht="15.75" thickBot="1" x14ac:dyDescent="0.3">
      <c r="A500" s="61" t="s">
        <v>711</v>
      </c>
      <c r="B500" s="25" t="s">
        <v>712</v>
      </c>
      <c r="C500" s="26">
        <v>96361</v>
      </c>
      <c r="D500" s="104">
        <f t="shared" ref="D500:D507" si="10">$I500*1.035</f>
        <v>11.177999999999997</v>
      </c>
      <c r="E500" s="66" t="s">
        <v>16</v>
      </c>
      <c r="F500" s="130" t="s">
        <v>68</v>
      </c>
      <c r="G500" s="131"/>
      <c r="I500" s="104">
        <v>10.799999999999999</v>
      </c>
    </row>
    <row r="501" spans="1:9" ht="15.75" thickBot="1" x14ac:dyDescent="0.3">
      <c r="A501" s="61" t="s">
        <v>713</v>
      </c>
      <c r="B501" s="25" t="s">
        <v>714</v>
      </c>
      <c r="C501" s="26">
        <v>96360</v>
      </c>
      <c r="D501" s="104">
        <f t="shared" si="10"/>
        <v>39.284459999999996</v>
      </c>
      <c r="E501" s="66" t="s">
        <v>16</v>
      </c>
      <c r="F501" s="130" t="s">
        <v>68</v>
      </c>
      <c r="G501" s="131"/>
      <c r="I501" s="104">
        <v>37.955999999999996</v>
      </c>
    </row>
    <row r="502" spans="1:9" ht="15.75" thickBot="1" x14ac:dyDescent="0.3">
      <c r="A502" s="61" t="s">
        <v>715</v>
      </c>
      <c r="B502" s="25" t="s">
        <v>716</v>
      </c>
      <c r="C502" s="26">
        <v>94727</v>
      </c>
      <c r="D502" s="104">
        <f t="shared" si="10"/>
        <v>27.251549999999995</v>
      </c>
      <c r="E502" s="66" t="s">
        <v>16</v>
      </c>
      <c r="F502" s="130" t="s">
        <v>68</v>
      </c>
      <c r="G502" s="131"/>
      <c r="I502" s="104">
        <v>26.33</v>
      </c>
    </row>
    <row r="503" spans="1:9" ht="15.75" thickBot="1" x14ac:dyDescent="0.3">
      <c r="A503" s="61" t="s">
        <v>717</v>
      </c>
      <c r="B503" s="25" t="s">
        <v>718</v>
      </c>
      <c r="C503" s="62" t="s">
        <v>787</v>
      </c>
      <c r="D503" s="78" t="s">
        <v>68</v>
      </c>
      <c r="E503" s="62" t="s">
        <v>16</v>
      </c>
      <c r="F503" s="130" t="s">
        <v>68</v>
      </c>
      <c r="G503" s="131"/>
    </row>
    <row r="504" spans="1:9" ht="15.75" thickBot="1" x14ac:dyDescent="0.3">
      <c r="A504" s="61" t="s">
        <v>719</v>
      </c>
      <c r="B504" s="25" t="s">
        <v>720</v>
      </c>
      <c r="C504" s="62">
        <v>93270</v>
      </c>
      <c r="D504" s="104">
        <f t="shared" si="10"/>
        <v>18.257399999999997</v>
      </c>
      <c r="E504" s="62" t="s">
        <v>16</v>
      </c>
      <c r="F504" s="130" t="s">
        <v>68</v>
      </c>
      <c r="G504" s="131"/>
      <c r="I504" s="104">
        <v>17.639999999999997</v>
      </c>
    </row>
    <row r="505" spans="1:9" ht="15.75" thickBot="1" x14ac:dyDescent="0.3">
      <c r="A505" s="61" t="s">
        <v>721</v>
      </c>
      <c r="B505" s="25" t="s">
        <v>722</v>
      </c>
      <c r="C505" s="62">
        <v>95811</v>
      </c>
      <c r="D505" s="104">
        <f t="shared" si="10"/>
        <v>642.94200000000001</v>
      </c>
      <c r="E505" s="62" t="s">
        <v>16</v>
      </c>
      <c r="F505" s="130" t="s">
        <v>68</v>
      </c>
      <c r="G505" s="131"/>
      <c r="I505" s="104">
        <v>621.20000000000005</v>
      </c>
    </row>
    <row r="506" spans="1:9" ht="15.75" thickBot="1" x14ac:dyDescent="0.3">
      <c r="A506" s="61" t="s">
        <v>723</v>
      </c>
      <c r="B506" s="25" t="s">
        <v>724</v>
      </c>
      <c r="C506" s="62">
        <v>95810</v>
      </c>
      <c r="D506" s="104">
        <f t="shared" si="10"/>
        <v>335.73329999999999</v>
      </c>
      <c r="E506" s="62" t="s">
        <v>22</v>
      </c>
      <c r="F506" s="130" t="s">
        <v>68</v>
      </c>
      <c r="G506" s="131"/>
      <c r="I506" s="104">
        <v>324.38</v>
      </c>
    </row>
    <row r="507" spans="1:9" ht="15.75" thickBot="1" x14ac:dyDescent="0.3">
      <c r="A507" s="61" t="s">
        <v>725</v>
      </c>
      <c r="B507" s="25" t="s">
        <v>726</v>
      </c>
      <c r="C507" s="62">
        <v>93306</v>
      </c>
      <c r="D507" s="104">
        <f t="shared" si="10"/>
        <v>121.89194999999998</v>
      </c>
      <c r="E507" s="62" t="s">
        <v>16</v>
      </c>
      <c r="F507" s="130" t="s">
        <v>68</v>
      </c>
      <c r="G507" s="131"/>
      <c r="I507" s="104">
        <v>117.77</v>
      </c>
    </row>
    <row r="508" spans="1:9" x14ac:dyDescent="0.25">
      <c r="F508" s="153"/>
      <c r="G508" s="64"/>
    </row>
    <row r="509" spans="1:9" ht="15.75" thickBot="1" x14ac:dyDescent="0.3">
      <c r="F509" s="154"/>
      <c r="G509" s="64"/>
    </row>
    <row r="510" spans="1:9" ht="15.75" thickBot="1" x14ac:dyDescent="0.3">
      <c r="A510" s="10" t="s">
        <v>8</v>
      </c>
      <c r="B510" s="10" t="s">
        <v>727</v>
      </c>
      <c r="C510" s="10" t="s">
        <v>96</v>
      </c>
      <c r="D510" s="10" t="s">
        <v>11</v>
      </c>
      <c r="E510" s="10" t="s">
        <v>12</v>
      </c>
      <c r="F510" s="129" t="s">
        <v>97</v>
      </c>
      <c r="G510" s="112"/>
    </row>
    <row r="511" spans="1:9" ht="15.75" thickBot="1" x14ac:dyDescent="0.3">
      <c r="A511" s="16" t="s">
        <v>728</v>
      </c>
      <c r="B511" s="87"/>
      <c r="C511" s="18"/>
      <c r="D511" s="18"/>
      <c r="E511" s="18"/>
      <c r="F511" s="18"/>
      <c r="G511" s="113"/>
    </row>
    <row r="512" spans="1:9" ht="15.75" thickBot="1" x14ac:dyDescent="0.3">
      <c r="A512" s="61" t="s">
        <v>709</v>
      </c>
      <c r="B512" s="25" t="s">
        <v>710</v>
      </c>
      <c r="C512" s="26">
        <v>90471</v>
      </c>
      <c r="D512" s="62" t="s">
        <v>68</v>
      </c>
      <c r="E512" s="62" t="s">
        <v>16</v>
      </c>
      <c r="F512" s="130" t="s">
        <v>68</v>
      </c>
      <c r="G512" s="145"/>
      <c r="H512" s="95"/>
    </row>
    <row r="513" spans="1:8" ht="15.75" thickBot="1" x14ac:dyDescent="0.3">
      <c r="A513" s="61" t="s">
        <v>729</v>
      </c>
      <c r="B513" s="25" t="s">
        <v>730</v>
      </c>
      <c r="C513" s="26">
        <v>93000</v>
      </c>
      <c r="D513" s="78">
        <v>23.87</v>
      </c>
      <c r="E513" s="62" t="s">
        <v>22</v>
      </c>
      <c r="F513" s="130" t="s">
        <v>68</v>
      </c>
      <c r="G513" s="145"/>
      <c r="H513" s="95"/>
    </row>
    <row r="514" spans="1:8" ht="15.75" thickBot="1" x14ac:dyDescent="0.3">
      <c r="A514" s="61" t="s">
        <v>658</v>
      </c>
      <c r="B514" s="25" t="s">
        <v>659</v>
      </c>
      <c r="C514" s="26">
        <v>97760</v>
      </c>
      <c r="D514" s="62" t="s">
        <v>68</v>
      </c>
      <c r="E514" s="62" t="s">
        <v>16</v>
      </c>
      <c r="F514" s="130" t="s">
        <v>68</v>
      </c>
      <c r="G514" s="145"/>
      <c r="H514" s="95"/>
    </row>
    <row r="515" spans="1:8" ht="30.75" thickBot="1" x14ac:dyDescent="0.3">
      <c r="A515" s="61" t="s">
        <v>731</v>
      </c>
      <c r="B515" s="25" t="s">
        <v>732</v>
      </c>
      <c r="C515" s="26">
        <v>99203</v>
      </c>
      <c r="D515" s="78">
        <v>67.38</v>
      </c>
      <c r="E515" s="62" t="s">
        <v>22</v>
      </c>
      <c r="F515" s="130" t="s">
        <v>68</v>
      </c>
      <c r="G515" s="145"/>
      <c r="H515" s="95"/>
    </row>
    <row r="516" spans="1:8" ht="30.75" thickBot="1" x14ac:dyDescent="0.3">
      <c r="A516" s="61" t="s">
        <v>733</v>
      </c>
      <c r="B516" s="25" t="s">
        <v>734</v>
      </c>
      <c r="C516" s="26">
        <v>99204</v>
      </c>
      <c r="D516" s="78">
        <v>112.24</v>
      </c>
      <c r="E516" s="62" t="s">
        <v>22</v>
      </c>
      <c r="F516" s="130" t="s">
        <v>68</v>
      </c>
      <c r="G516" s="145"/>
      <c r="H516" s="95"/>
    </row>
    <row r="517" spans="1:8" ht="15.75" thickBot="1" x14ac:dyDescent="0.3">
      <c r="A517" s="61" t="s">
        <v>735</v>
      </c>
      <c r="B517" s="25" t="s">
        <v>736</v>
      </c>
      <c r="C517" s="26">
        <v>99205</v>
      </c>
      <c r="D517" s="78" t="s">
        <v>1080</v>
      </c>
      <c r="E517" s="62" t="s">
        <v>22</v>
      </c>
      <c r="F517" s="130" t="s">
        <v>68</v>
      </c>
      <c r="G517" s="145"/>
      <c r="H517" s="95"/>
    </row>
    <row r="518" spans="1:8" ht="15.75" thickBot="1" x14ac:dyDescent="0.3">
      <c r="A518" s="61" t="s">
        <v>737</v>
      </c>
      <c r="B518" s="25" t="s">
        <v>738</v>
      </c>
      <c r="C518" s="26">
        <v>99386</v>
      </c>
      <c r="D518" s="78" t="s">
        <v>1081</v>
      </c>
      <c r="E518" s="62" t="s">
        <v>22</v>
      </c>
      <c r="F518" s="130" t="s">
        <v>68</v>
      </c>
      <c r="G518" s="145"/>
      <c r="H518" s="95"/>
    </row>
    <row r="519" spans="1:8" ht="15.75" thickBot="1" x14ac:dyDescent="0.3">
      <c r="A519" s="61" t="s">
        <v>739</v>
      </c>
      <c r="B519" s="25" t="s">
        <v>740</v>
      </c>
      <c r="C519" s="26">
        <v>99385</v>
      </c>
      <c r="D519" s="78" t="s">
        <v>1081</v>
      </c>
      <c r="E519" s="62" t="s">
        <v>22</v>
      </c>
      <c r="F519" s="130" t="s">
        <v>68</v>
      </c>
      <c r="G519" s="145"/>
      <c r="H519" s="95"/>
    </row>
    <row r="520" spans="1:8" ht="15.75" thickBot="1" x14ac:dyDescent="0.3">
      <c r="A520" s="61" t="s">
        <v>741</v>
      </c>
      <c r="B520" s="25" t="s">
        <v>742</v>
      </c>
      <c r="C520" s="26">
        <v>99214</v>
      </c>
      <c r="D520" s="78">
        <v>67.59</v>
      </c>
      <c r="E520" s="66" t="s">
        <v>16</v>
      </c>
      <c r="F520" s="130" t="s">
        <v>68</v>
      </c>
      <c r="G520" s="145"/>
      <c r="H520" s="95"/>
    </row>
    <row r="521" spans="1:8" ht="15.75" thickBot="1" x14ac:dyDescent="0.3">
      <c r="A521" s="61" t="s">
        <v>743</v>
      </c>
      <c r="B521" s="25" t="s">
        <v>742</v>
      </c>
      <c r="C521" s="26">
        <v>99213</v>
      </c>
      <c r="D521" s="78" t="s">
        <v>1082</v>
      </c>
      <c r="E521" s="66" t="s">
        <v>16</v>
      </c>
      <c r="F521" s="130" t="s">
        <v>68</v>
      </c>
      <c r="G521" s="145"/>
      <c r="H521" s="95"/>
    </row>
    <row r="522" spans="1:8" ht="15.75" thickBot="1" x14ac:dyDescent="0.3">
      <c r="A522" s="61" t="s">
        <v>744</v>
      </c>
      <c r="B522" s="25" t="s">
        <v>745</v>
      </c>
      <c r="C522" s="26">
        <v>93010</v>
      </c>
      <c r="D522" s="78">
        <v>9.32</v>
      </c>
      <c r="E522" s="66" t="s">
        <v>16</v>
      </c>
      <c r="F522" s="130" t="s">
        <v>68</v>
      </c>
      <c r="G522" s="145"/>
      <c r="H522" s="95"/>
    </row>
    <row r="523" spans="1:8" ht="15.75" thickBot="1" x14ac:dyDescent="0.3">
      <c r="A523" s="61" t="s">
        <v>746</v>
      </c>
      <c r="B523" s="25" t="s">
        <v>747</v>
      </c>
      <c r="C523" s="26">
        <v>99336</v>
      </c>
      <c r="D523" s="78">
        <v>92.47</v>
      </c>
      <c r="E523" s="66" t="s">
        <v>16</v>
      </c>
      <c r="F523" s="130" t="s">
        <v>68</v>
      </c>
      <c r="G523" s="145"/>
      <c r="H523" s="95"/>
    </row>
    <row r="524" spans="1:8" ht="15.75" thickBot="1" x14ac:dyDescent="0.3">
      <c r="A524" s="61" t="s">
        <v>748</v>
      </c>
      <c r="B524" s="25" t="s">
        <v>742</v>
      </c>
      <c r="C524" s="26">
        <v>99215</v>
      </c>
      <c r="D524" s="78">
        <v>96.94</v>
      </c>
      <c r="E524" s="66" t="s">
        <v>16</v>
      </c>
      <c r="F524" s="130" t="s">
        <v>68</v>
      </c>
      <c r="G524" s="145"/>
      <c r="H524" s="95"/>
    </row>
    <row r="525" spans="1:8" x14ac:dyDescent="0.25">
      <c r="D525" s="32"/>
      <c r="E525" s="64"/>
      <c r="F525" s="153"/>
      <c r="G525" s="9"/>
    </row>
    <row r="526" spans="1:8" ht="15.75" thickBot="1" x14ac:dyDescent="0.3">
      <c r="F526" s="64"/>
    </row>
    <row r="527" spans="1:8" ht="15.75" thickBot="1" x14ac:dyDescent="0.3">
      <c r="A527" s="10" t="s">
        <v>8</v>
      </c>
      <c r="B527" s="10" t="s">
        <v>749</v>
      </c>
      <c r="C527" s="10" t="s">
        <v>96</v>
      </c>
      <c r="D527" s="10" t="s">
        <v>11</v>
      </c>
      <c r="E527" s="129" t="s">
        <v>12</v>
      </c>
      <c r="F527" s="112"/>
      <c r="G527" s="11"/>
    </row>
    <row r="528" spans="1:8" ht="33.6" customHeight="1" thickBot="1" x14ac:dyDescent="0.3">
      <c r="A528" s="161" t="s">
        <v>938</v>
      </c>
      <c r="B528" s="102"/>
      <c r="C528" s="102"/>
      <c r="D528" s="102"/>
      <c r="E528" s="102"/>
      <c r="F528" s="162"/>
      <c r="G528" s="38"/>
    </row>
    <row r="529" spans="1:10" ht="30.75" thickBot="1" x14ac:dyDescent="0.3">
      <c r="A529" s="61" t="s">
        <v>751</v>
      </c>
      <c r="B529" s="65" t="s">
        <v>752</v>
      </c>
      <c r="C529" s="65">
        <v>93452</v>
      </c>
      <c r="D529" s="104">
        <f>$I529*1.035</f>
        <v>963.7919999999998</v>
      </c>
      <c r="E529" s="130" t="s">
        <v>753</v>
      </c>
      <c r="F529" s="131"/>
      <c r="G529" s="41"/>
      <c r="H529" s="95"/>
      <c r="I529" s="103">
        <v>931.19999999999993</v>
      </c>
      <c r="J529" s="44"/>
    </row>
    <row r="530" spans="1:10" ht="15.75" thickBot="1" x14ac:dyDescent="0.3">
      <c r="A530" s="61" t="s">
        <v>754</v>
      </c>
      <c r="B530" s="65" t="s">
        <v>755</v>
      </c>
      <c r="C530" s="25">
        <v>81000</v>
      </c>
      <c r="D530" s="104">
        <f t="shared" ref="D530:D531" si="11">$I530*1.035</f>
        <v>5.3654399999999995</v>
      </c>
      <c r="E530" s="130" t="s">
        <v>753</v>
      </c>
      <c r="F530" s="131"/>
      <c r="G530" s="41"/>
      <c r="H530" s="95"/>
      <c r="I530" s="104">
        <v>5.1840000000000002</v>
      </c>
      <c r="J530" s="44"/>
    </row>
    <row r="531" spans="1:10" ht="33" customHeight="1" thickBot="1" x14ac:dyDescent="0.3">
      <c r="A531" s="61" t="s">
        <v>754</v>
      </c>
      <c r="B531" s="65" t="s">
        <v>756</v>
      </c>
      <c r="C531" s="25">
        <v>81002</v>
      </c>
      <c r="D531" s="104">
        <f t="shared" si="11"/>
        <v>4.4339399999999998</v>
      </c>
      <c r="E531" s="130" t="s">
        <v>753</v>
      </c>
      <c r="F531" s="131"/>
      <c r="G531" s="41"/>
      <c r="H531" s="95"/>
      <c r="I531" s="104">
        <v>4.2839999999999998</v>
      </c>
      <c r="J531" s="44"/>
    </row>
    <row r="532" spans="1:10" ht="45.75" thickBot="1" x14ac:dyDescent="0.3">
      <c r="A532" s="61" t="s">
        <v>757</v>
      </c>
      <c r="B532" s="65" t="s">
        <v>758</v>
      </c>
      <c r="C532" s="65">
        <v>59400</v>
      </c>
      <c r="D532" s="78" t="s">
        <v>68</v>
      </c>
      <c r="E532" s="127" t="s">
        <v>759</v>
      </c>
      <c r="F532" s="131"/>
      <c r="G532" s="41"/>
      <c r="H532" s="95"/>
      <c r="J532" s="44"/>
    </row>
    <row r="533" spans="1:10" ht="45.75" thickBot="1" x14ac:dyDescent="0.3">
      <c r="A533" s="61" t="s">
        <v>757</v>
      </c>
      <c r="B533" s="65" t="s">
        <v>760</v>
      </c>
      <c r="C533" s="65">
        <v>59510</v>
      </c>
      <c r="D533" s="78" t="s">
        <v>68</v>
      </c>
      <c r="E533" s="127" t="s">
        <v>759</v>
      </c>
      <c r="F533" s="131"/>
      <c r="G533" s="41"/>
      <c r="H533" s="95"/>
      <c r="J533" s="44"/>
    </row>
    <row r="534" spans="1:10" ht="45.75" thickBot="1" x14ac:dyDescent="0.3">
      <c r="A534" s="61" t="s">
        <v>757</v>
      </c>
      <c r="B534" s="65" t="s">
        <v>761</v>
      </c>
      <c r="C534" s="65">
        <v>59610</v>
      </c>
      <c r="D534" s="78" t="s">
        <v>68</v>
      </c>
      <c r="E534" s="127" t="s">
        <v>759</v>
      </c>
      <c r="F534" s="131"/>
      <c r="G534" s="41"/>
      <c r="H534" s="95"/>
      <c r="J534" s="44"/>
    </row>
    <row r="535" spans="1:10" ht="30.75" thickBot="1" x14ac:dyDescent="0.3">
      <c r="A535" s="61" t="s">
        <v>762</v>
      </c>
      <c r="B535" s="65" t="s">
        <v>763</v>
      </c>
      <c r="C535" s="25">
        <v>99243</v>
      </c>
      <c r="D535" s="104">
        <f t="shared" ref="D535:D543" si="12">$I535*1.035</f>
        <v>95.547060000000002</v>
      </c>
      <c r="E535" s="130" t="s">
        <v>753</v>
      </c>
      <c r="F535" s="131"/>
      <c r="G535" s="41"/>
      <c r="H535" s="95"/>
      <c r="I535" s="78">
        <v>92.316000000000003</v>
      </c>
      <c r="J535" s="44"/>
    </row>
    <row r="536" spans="1:10" ht="30.75" thickBot="1" x14ac:dyDescent="0.3">
      <c r="A536" s="61" t="s">
        <v>762</v>
      </c>
      <c r="B536" s="65" t="s">
        <v>764</v>
      </c>
      <c r="C536" s="25">
        <v>99244</v>
      </c>
      <c r="D536" s="104">
        <f t="shared" si="12"/>
        <v>149.73551999999998</v>
      </c>
      <c r="E536" s="130" t="s">
        <v>753</v>
      </c>
      <c r="F536" s="131"/>
      <c r="G536" s="41"/>
      <c r="H536" s="95"/>
      <c r="I536" s="78">
        <v>144.672</v>
      </c>
      <c r="J536" s="44"/>
    </row>
    <row r="537" spans="1:10" ht="15.75" thickBot="1" x14ac:dyDescent="0.3">
      <c r="A537" s="61" t="s">
        <v>765</v>
      </c>
      <c r="B537" s="65" t="s">
        <v>766</v>
      </c>
      <c r="C537" s="65">
        <v>90832</v>
      </c>
      <c r="D537" s="104">
        <f t="shared" si="12"/>
        <v>32.291999999999994</v>
      </c>
      <c r="E537" s="127" t="s">
        <v>759</v>
      </c>
      <c r="F537" s="131"/>
      <c r="G537" s="41"/>
      <c r="H537" s="95"/>
      <c r="I537" s="78">
        <v>31.2</v>
      </c>
      <c r="J537" s="44"/>
    </row>
    <row r="538" spans="1:10" ht="15.75" thickBot="1" x14ac:dyDescent="0.3">
      <c r="A538" s="61" t="s">
        <v>765</v>
      </c>
      <c r="B538" s="65" t="s">
        <v>768</v>
      </c>
      <c r="C538" s="25">
        <v>90834</v>
      </c>
      <c r="D538" s="104">
        <f t="shared" si="12"/>
        <v>48.437999999999995</v>
      </c>
      <c r="E538" s="127" t="s">
        <v>759</v>
      </c>
      <c r="F538" s="131"/>
      <c r="G538" s="41"/>
      <c r="H538" s="95"/>
      <c r="I538" s="78">
        <v>46.8</v>
      </c>
      <c r="J538" s="44"/>
    </row>
    <row r="539" spans="1:10" ht="15.75" thickBot="1" x14ac:dyDescent="0.3">
      <c r="A539" s="61" t="s">
        <v>765</v>
      </c>
      <c r="B539" s="65" t="s">
        <v>769</v>
      </c>
      <c r="C539" s="25">
        <v>90837</v>
      </c>
      <c r="D539" s="104">
        <f t="shared" si="12"/>
        <v>64.583999999999989</v>
      </c>
      <c r="E539" s="127" t="s">
        <v>759</v>
      </c>
      <c r="F539" s="131"/>
      <c r="G539" s="41"/>
      <c r="H539" s="95"/>
      <c r="I539" s="78">
        <v>62.4</v>
      </c>
      <c r="J539" s="44"/>
    </row>
    <row r="540" spans="1:10" ht="30.75" thickBot="1" x14ac:dyDescent="0.3">
      <c r="A540" s="61" t="s">
        <v>765</v>
      </c>
      <c r="B540" s="65" t="s">
        <v>770</v>
      </c>
      <c r="C540" s="25">
        <v>90846</v>
      </c>
      <c r="D540" s="104">
        <f t="shared" si="12"/>
        <v>16.145999999999997</v>
      </c>
      <c r="E540" s="130" t="s">
        <v>753</v>
      </c>
      <c r="F540" s="131"/>
      <c r="G540" s="41"/>
      <c r="H540" s="95"/>
      <c r="I540" s="78">
        <v>15.6</v>
      </c>
      <c r="J540" s="44"/>
    </row>
    <row r="541" spans="1:10" ht="30.75" thickBot="1" x14ac:dyDescent="0.3">
      <c r="A541" s="61" t="s">
        <v>765</v>
      </c>
      <c r="B541" s="65" t="s">
        <v>771</v>
      </c>
      <c r="C541" s="25">
        <v>90847</v>
      </c>
      <c r="D541" s="104">
        <f t="shared" si="12"/>
        <v>16.145999999999997</v>
      </c>
      <c r="E541" s="130" t="s">
        <v>753</v>
      </c>
      <c r="F541" s="131"/>
      <c r="G541" s="41"/>
      <c r="H541" s="95"/>
      <c r="I541" s="78">
        <v>15.6</v>
      </c>
      <c r="J541" s="44"/>
    </row>
    <row r="542" spans="1:10" ht="15.75" thickBot="1" x14ac:dyDescent="0.3">
      <c r="A542" s="61" t="s">
        <v>765</v>
      </c>
      <c r="B542" s="65" t="s">
        <v>772</v>
      </c>
      <c r="C542" s="25">
        <v>90853</v>
      </c>
      <c r="D542" s="104">
        <f t="shared" si="12"/>
        <v>4.3469999999999995</v>
      </c>
      <c r="E542" s="130" t="s">
        <v>753</v>
      </c>
      <c r="F542" s="131"/>
      <c r="G542" s="41"/>
      <c r="H542" s="95"/>
      <c r="I542" s="78">
        <v>4.2</v>
      </c>
      <c r="J542" s="44"/>
    </row>
    <row r="543" spans="1:10" ht="30.75" thickBot="1" x14ac:dyDescent="0.3">
      <c r="A543" s="61" t="s">
        <v>773</v>
      </c>
      <c r="B543" s="65" t="s">
        <v>774</v>
      </c>
      <c r="C543" s="65">
        <v>42820</v>
      </c>
      <c r="D543" s="104">
        <f t="shared" si="12"/>
        <v>861.94799999999987</v>
      </c>
      <c r="E543" s="130" t="s">
        <v>753</v>
      </c>
      <c r="F543" s="131"/>
      <c r="G543" s="41"/>
      <c r="H543" s="95"/>
      <c r="I543" s="103">
        <v>832.8</v>
      </c>
      <c r="J543" s="44"/>
    </row>
    <row r="544" spans="1:10" ht="30.75" thickBot="1" x14ac:dyDescent="0.3">
      <c r="A544" s="61" t="s">
        <v>773</v>
      </c>
      <c r="B544" s="65" t="s">
        <v>775</v>
      </c>
      <c r="C544" s="65">
        <v>45391</v>
      </c>
      <c r="D544" s="78" t="s">
        <v>1083</v>
      </c>
      <c r="E544" s="127" t="s">
        <v>759</v>
      </c>
      <c r="F544" s="131"/>
      <c r="G544" s="41"/>
      <c r="H544" s="95"/>
      <c r="I544" s="44"/>
      <c r="J544" s="44"/>
    </row>
    <row r="545" spans="1:10" ht="31.15" customHeight="1" thickBot="1" x14ac:dyDescent="0.3">
      <c r="A545" s="61" t="s">
        <v>773</v>
      </c>
      <c r="B545" s="65" t="s">
        <v>776</v>
      </c>
      <c r="C545" s="65">
        <v>55700</v>
      </c>
      <c r="D545" s="78" t="s">
        <v>1084</v>
      </c>
      <c r="E545" s="130" t="s">
        <v>753</v>
      </c>
      <c r="F545" s="131"/>
      <c r="G545" s="41"/>
      <c r="H545" s="95"/>
      <c r="I545" s="44"/>
      <c r="J545" s="44"/>
    </row>
    <row r="546" spans="1:10" ht="45.75" thickBot="1" x14ac:dyDescent="0.3">
      <c r="A546" s="61" t="s">
        <v>773</v>
      </c>
      <c r="B546" s="65" t="s">
        <v>777</v>
      </c>
      <c r="C546" s="65">
        <v>55866</v>
      </c>
      <c r="D546" s="104">
        <v>1242</v>
      </c>
      <c r="E546" s="127" t="s">
        <v>759</v>
      </c>
      <c r="F546" s="131"/>
      <c r="G546" s="41"/>
      <c r="H546" s="95"/>
      <c r="I546" s="44"/>
      <c r="J546" s="44"/>
    </row>
    <row r="547" spans="1:10" ht="45.75" thickBot="1" x14ac:dyDescent="0.3">
      <c r="A547" s="61" t="s">
        <v>773</v>
      </c>
      <c r="B547" s="65" t="s">
        <v>778</v>
      </c>
      <c r="C547" s="65">
        <v>62322</v>
      </c>
      <c r="D547" s="27" t="s">
        <v>1085</v>
      </c>
      <c r="E547" s="127" t="s">
        <v>759</v>
      </c>
      <c r="F547" s="131"/>
      <c r="G547" s="41"/>
      <c r="H547" s="95"/>
      <c r="I547" s="44"/>
      <c r="J547" s="44"/>
    </row>
    <row r="548" spans="1:10" ht="45.75" thickBot="1" x14ac:dyDescent="0.3">
      <c r="A548" s="61" t="s">
        <v>773</v>
      </c>
      <c r="B548" s="65" t="s">
        <v>779</v>
      </c>
      <c r="C548" s="65">
        <v>62323</v>
      </c>
      <c r="D548" s="27" t="s">
        <v>1086</v>
      </c>
      <c r="E548" s="127" t="s">
        <v>759</v>
      </c>
      <c r="F548" s="131"/>
      <c r="G548" s="41"/>
      <c r="H548" s="95"/>
      <c r="I548" s="44"/>
      <c r="J548" s="44"/>
    </row>
    <row r="549" spans="1:10" ht="45.75" thickBot="1" x14ac:dyDescent="0.3">
      <c r="A549" s="61" t="s">
        <v>773</v>
      </c>
      <c r="B549" s="65" t="s">
        <v>780</v>
      </c>
      <c r="C549" s="65">
        <v>64483</v>
      </c>
      <c r="D549" s="27" t="s">
        <v>1087</v>
      </c>
      <c r="E549" s="130" t="s">
        <v>753</v>
      </c>
      <c r="F549" s="131"/>
      <c r="G549" s="41"/>
      <c r="H549" s="95"/>
      <c r="I549" s="44"/>
      <c r="J549" s="44"/>
    </row>
    <row r="550" spans="1:10" ht="30.75" thickBot="1" x14ac:dyDescent="0.3">
      <c r="A550" s="61" t="s">
        <v>773</v>
      </c>
      <c r="B550" s="65" t="s">
        <v>781</v>
      </c>
      <c r="C550" s="65">
        <v>66821</v>
      </c>
      <c r="D550" s="27" t="s">
        <v>1088</v>
      </c>
      <c r="E550" s="130" t="s">
        <v>753</v>
      </c>
      <c r="F550" s="131"/>
      <c r="G550" s="41"/>
      <c r="H550" s="95"/>
      <c r="I550" s="44"/>
      <c r="J550" s="44"/>
    </row>
    <row r="551" spans="1:10" x14ac:dyDescent="0.25">
      <c r="F551" s="64"/>
      <c r="H551" s="67"/>
    </row>
    <row r="552" spans="1:10" x14ac:dyDescent="0.25">
      <c r="F552" s="64"/>
      <c r="H552" s="67"/>
    </row>
    <row r="553" spans="1:10" x14ac:dyDescent="0.25">
      <c r="F553" s="64"/>
      <c r="H553" s="67"/>
    </row>
    <row r="554" spans="1:10" x14ac:dyDescent="0.25">
      <c r="F554" s="64"/>
      <c r="H554" s="67"/>
    </row>
    <row r="555" spans="1:10" x14ac:dyDescent="0.25">
      <c r="F555" s="64"/>
      <c r="H555" s="67"/>
    </row>
    <row r="556" spans="1:10" x14ac:dyDescent="0.25">
      <c r="F556" s="64"/>
      <c r="H556" s="67"/>
    </row>
    <row r="557" spans="1:10" x14ac:dyDescent="0.25">
      <c r="F557" s="64"/>
      <c r="H557" s="67"/>
    </row>
    <row r="558" spans="1:10" x14ac:dyDescent="0.25">
      <c r="F558" s="64"/>
      <c r="H558" s="67"/>
    </row>
    <row r="559" spans="1:10" x14ac:dyDescent="0.25">
      <c r="F559" s="64"/>
      <c r="H559" s="67"/>
    </row>
    <row r="560" spans="1:10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4"/>
  <sheetViews>
    <sheetView zoomScale="107" zoomScaleNormal="107" workbookViewId="0">
      <selection activeCell="J1" sqref="J1:J1048576"/>
    </sheetView>
  </sheetViews>
  <sheetFormatPr defaultRowHeight="15" x14ac:dyDescent="0.25"/>
  <cols>
    <col min="1" max="1" width="45" style="8" customWidth="1"/>
    <col min="2" max="2" width="38.7109375" style="38" customWidth="1"/>
    <col min="3" max="3" width="14" style="9" customWidth="1"/>
    <col min="4" max="4" width="27.42578125" customWidth="1"/>
    <col min="5" max="5" width="48.28515625" customWidth="1"/>
    <col min="6" max="6" width="28.28515625" bestFit="1" customWidth="1"/>
    <col min="7" max="7" width="10.140625" customWidth="1"/>
    <col min="8" max="8" width="13.85546875" customWidth="1"/>
    <col min="9" max="9" width="14.7109375" style="84" hidden="1" customWidth="1"/>
    <col min="10" max="10" width="0" hidden="1" customWidth="1"/>
    <col min="11" max="12" width="14" customWidth="1"/>
    <col min="13" max="13" width="10.85546875" bestFit="1" customWidth="1"/>
  </cols>
  <sheetData>
    <row r="1" spans="1:13" x14ac:dyDescent="0.25">
      <c r="A1" s="1" t="s">
        <v>1</v>
      </c>
      <c r="C1" s="2"/>
      <c r="D1" s="3"/>
      <c r="I1" s="82"/>
    </row>
    <row r="2" spans="1:13" x14ac:dyDescent="0.25">
      <c r="A2" s="6"/>
      <c r="C2" s="2"/>
      <c r="D2" s="3"/>
      <c r="E2" s="4"/>
      <c r="F2" s="4"/>
      <c r="G2" s="4"/>
      <c r="H2" s="4"/>
      <c r="I2" s="82"/>
      <c r="J2" s="4"/>
    </row>
    <row r="3" spans="1:13" x14ac:dyDescent="0.25">
      <c r="A3" s="6"/>
      <c r="C3" s="7"/>
      <c r="D3" s="3"/>
      <c r="E3" s="4"/>
      <c r="F3" s="4"/>
      <c r="G3" s="4"/>
      <c r="H3" s="4"/>
      <c r="I3" s="82"/>
    </row>
    <row r="4" spans="1:13" x14ac:dyDescent="0.25">
      <c r="A4" s="6" t="s">
        <v>939</v>
      </c>
      <c r="C4" s="2"/>
      <c r="D4" s="3"/>
      <c r="E4" s="4"/>
      <c r="F4" s="4"/>
      <c r="G4" s="4"/>
      <c r="H4" s="4"/>
      <c r="I4" s="83"/>
      <c r="J4" s="2"/>
    </row>
    <row r="5" spans="1:13" x14ac:dyDescent="0.25">
      <c r="A5" s="6" t="s">
        <v>990</v>
      </c>
      <c r="C5" s="2"/>
      <c r="D5" s="3"/>
      <c r="E5" s="4"/>
      <c r="F5" s="4"/>
      <c r="G5" s="4"/>
      <c r="H5" s="4"/>
      <c r="I5" s="83"/>
      <c r="J5" s="7"/>
    </row>
    <row r="6" spans="1:13" x14ac:dyDescent="0.25">
      <c r="A6" s="6" t="s">
        <v>3</v>
      </c>
      <c r="C6"/>
      <c r="D6" s="5"/>
      <c r="G6" s="4"/>
      <c r="H6" s="4"/>
      <c r="J6" s="2"/>
    </row>
    <row r="7" spans="1:13" x14ac:dyDescent="0.25">
      <c r="A7" s="6" t="s">
        <v>789</v>
      </c>
      <c r="C7"/>
      <c r="D7" s="5"/>
      <c r="G7" s="4"/>
      <c r="H7" s="4"/>
    </row>
    <row r="8" spans="1:13" x14ac:dyDescent="0.25">
      <c r="A8" s="6" t="s">
        <v>790</v>
      </c>
      <c r="C8" s="5"/>
      <c r="G8" s="4"/>
      <c r="H8" s="4"/>
    </row>
    <row r="9" spans="1:13" x14ac:dyDescent="0.25">
      <c r="A9" s="6" t="s">
        <v>948</v>
      </c>
      <c r="C9" s="85"/>
      <c r="D9" s="86"/>
      <c r="E9" s="86"/>
    </row>
    <row r="10" spans="1:13" x14ac:dyDescent="0.25">
      <c r="A10" s="6" t="s">
        <v>6</v>
      </c>
      <c r="C10" s="5"/>
    </row>
    <row r="11" spans="1:13" x14ac:dyDescent="0.25">
      <c r="A11" s="6" t="s">
        <v>905</v>
      </c>
      <c r="C11" s="5"/>
    </row>
    <row r="12" spans="1:13" ht="15.75" thickBot="1" x14ac:dyDescent="0.3"/>
    <row r="13" spans="1:13" ht="60.75" thickBo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29" t="s">
        <v>12</v>
      </c>
      <c r="F13" s="112"/>
      <c r="G13" s="11"/>
      <c r="H13" s="12"/>
    </row>
    <row r="14" spans="1:13" ht="15.75" thickBot="1" x14ac:dyDescent="0.3">
      <c r="A14" s="13"/>
      <c r="B14" s="14"/>
      <c r="C14" s="14"/>
      <c r="D14" s="14"/>
      <c r="E14" s="15"/>
      <c r="F14" s="144"/>
      <c r="G14" s="12"/>
      <c r="H14" s="12"/>
    </row>
    <row r="15" spans="1:13" ht="15.75" thickBot="1" x14ac:dyDescent="0.3">
      <c r="A15" s="16" t="s">
        <v>812</v>
      </c>
      <c r="B15" s="87"/>
      <c r="C15" s="18"/>
      <c r="D15" s="18"/>
      <c r="E15" s="17"/>
      <c r="F15" s="113"/>
      <c r="G15" s="20"/>
      <c r="H15" s="12"/>
      <c r="J15" s="21"/>
      <c r="K15" s="1"/>
      <c r="L15" s="1"/>
      <c r="M15" s="23"/>
    </row>
    <row r="16" spans="1:13" ht="15.75" thickBot="1" x14ac:dyDescent="0.3">
      <c r="A16" s="45" t="s">
        <v>813</v>
      </c>
      <c r="B16" s="25" t="s">
        <v>814</v>
      </c>
      <c r="C16" s="62">
        <v>138.1</v>
      </c>
      <c r="D16" s="27">
        <f t="shared" ref="D16:D79" si="0">$I16*1.035</f>
        <v>2858.5158005249996</v>
      </c>
      <c r="E16" s="130" t="s">
        <v>16</v>
      </c>
      <c r="F16" s="128"/>
      <c r="G16" s="20"/>
      <c r="H16" s="12"/>
      <c r="I16" s="88">
        <v>2761.8510149999997</v>
      </c>
      <c r="J16" s="21"/>
      <c r="K16" s="1"/>
      <c r="L16" s="1"/>
      <c r="M16" s="23"/>
    </row>
    <row r="17" spans="1:13" ht="15.75" thickBot="1" x14ac:dyDescent="0.3">
      <c r="A17" s="45" t="s">
        <v>813</v>
      </c>
      <c r="B17" s="25" t="s">
        <v>814</v>
      </c>
      <c r="C17" s="62">
        <v>138.19999999999999</v>
      </c>
      <c r="D17" s="27">
        <f t="shared" si="0"/>
        <v>4213.8640242449992</v>
      </c>
      <c r="E17" s="130" t="s">
        <v>16</v>
      </c>
      <c r="F17" s="128"/>
      <c r="G17" s="20"/>
      <c r="H17" s="12"/>
      <c r="I17" s="88">
        <v>4071.3662069999996</v>
      </c>
      <c r="J17" s="21"/>
      <c r="K17" s="1"/>
      <c r="L17" s="1"/>
      <c r="M17" s="23"/>
    </row>
    <row r="18" spans="1:13" ht="15.75" thickBot="1" x14ac:dyDescent="0.3">
      <c r="A18" s="45" t="s">
        <v>813</v>
      </c>
      <c r="B18" s="25" t="s">
        <v>814</v>
      </c>
      <c r="C18" s="62">
        <v>138.30000000000001</v>
      </c>
      <c r="D18" s="27">
        <f t="shared" si="0"/>
        <v>7669.0570308300003</v>
      </c>
      <c r="E18" s="130" t="s">
        <v>16</v>
      </c>
      <c r="F18" s="128"/>
      <c r="G18" s="20"/>
      <c r="H18" s="12"/>
      <c r="I18" s="88">
        <v>7409.7169380000005</v>
      </c>
      <c r="J18" s="21"/>
      <c r="K18" s="1"/>
      <c r="L18" s="1"/>
      <c r="M18" s="23"/>
    </row>
    <row r="19" spans="1:13" ht="15.75" thickBot="1" x14ac:dyDescent="0.3">
      <c r="A19" s="45" t="s">
        <v>813</v>
      </c>
      <c r="B19" s="25" t="s">
        <v>814</v>
      </c>
      <c r="C19" s="62">
        <v>138.4</v>
      </c>
      <c r="D19" s="27">
        <f t="shared" si="0"/>
        <v>16591.541178914998</v>
      </c>
      <c r="E19" s="130" t="s">
        <v>16</v>
      </c>
      <c r="F19" s="128"/>
      <c r="G19" s="20"/>
      <c r="H19" s="12"/>
      <c r="I19" s="88">
        <v>16030.474569</v>
      </c>
      <c r="J19" s="21"/>
      <c r="K19" s="1"/>
      <c r="L19" s="1"/>
      <c r="M19" s="23"/>
    </row>
    <row r="20" spans="1:13" ht="15.75" thickBot="1" x14ac:dyDescent="0.3">
      <c r="A20" s="45" t="s">
        <v>813</v>
      </c>
      <c r="B20" s="25" t="s">
        <v>815</v>
      </c>
      <c r="C20" s="26">
        <v>139.1</v>
      </c>
      <c r="D20" s="27">
        <f t="shared" si="0"/>
        <v>3571.288571565</v>
      </c>
      <c r="E20" s="130" t="s">
        <v>16</v>
      </c>
      <c r="F20" s="128"/>
      <c r="I20" s="88">
        <v>3450.5203590000001</v>
      </c>
      <c r="K20" s="30"/>
      <c r="L20" s="30"/>
      <c r="M20" s="32"/>
    </row>
    <row r="21" spans="1:13" ht="15.75" thickBot="1" x14ac:dyDescent="0.3">
      <c r="A21" s="45" t="s">
        <v>813</v>
      </c>
      <c r="B21" s="25" t="s">
        <v>815</v>
      </c>
      <c r="C21" s="26">
        <v>139.19999999999999</v>
      </c>
      <c r="D21" s="27">
        <f t="shared" si="0"/>
        <v>4942.8361764449992</v>
      </c>
      <c r="E21" s="130" t="s">
        <v>16</v>
      </c>
      <c r="F21" s="128"/>
      <c r="I21" s="88">
        <v>4775.6871269999992</v>
      </c>
      <c r="K21" s="30"/>
      <c r="L21" s="30"/>
      <c r="M21" s="32"/>
    </row>
    <row r="22" spans="1:13" ht="34.15" customHeight="1" thickBot="1" x14ac:dyDescent="0.3">
      <c r="A22" s="45" t="s">
        <v>813</v>
      </c>
      <c r="B22" s="25" t="s">
        <v>815</v>
      </c>
      <c r="C22" s="26">
        <v>139.30000000000001</v>
      </c>
      <c r="D22" s="27">
        <f t="shared" si="0"/>
        <v>7338.3196654799985</v>
      </c>
      <c r="E22" s="130" t="s">
        <v>16</v>
      </c>
      <c r="F22" s="128"/>
      <c r="I22" s="88">
        <v>7090.163927999999</v>
      </c>
      <c r="K22" s="30"/>
      <c r="L22" s="30"/>
      <c r="M22" s="32"/>
    </row>
    <row r="23" spans="1:13" ht="15.75" thickBot="1" x14ac:dyDescent="0.3">
      <c r="A23" s="45" t="s">
        <v>813</v>
      </c>
      <c r="B23" s="25" t="s">
        <v>815</v>
      </c>
      <c r="C23" s="26">
        <v>139.4</v>
      </c>
      <c r="D23" s="27">
        <f t="shared" si="0"/>
        <v>11663.5544352</v>
      </c>
      <c r="E23" s="130" t="s">
        <v>16</v>
      </c>
      <c r="F23" s="128"/>
      <c r="I23" s="88">
        <v>11269.13472</v>
      </c>
      <c r="K23" s="30"/>
      <c r="L23" s="30"/>
      <c r="M23" s="32"/>
    </row>
    <row r="24" spans="1:13" ht="30.75" thickBot="1" x14ac:dyDescent="0.3">
      <c r="A24" s="90" t="s">
        <v>816</v>
      </c>
      <c r="B24" s="25" t="s">
        <v>817</v>
      </c>
      <c r="C24" s="91">
        <v>162.1</v>
      </c>
      <c r="D24" s="27">
        <f t="shared" si="0"/>
        <v>36140.819367960001</v>
      </c>
      <c r="E24" s="127" t="s">
        <v>22</v>
      </c>
      <c r="F24" s="128"/>
      <c r="I24" s="88">
        <v>34918.666056000002</v>
      </c>
      <c r="K24" s="30"/>
      <c r="L24" s="30"/>
      <c r="M24" s="32"/>
    </row>
    <row r="25" spans="1:13" ht="30.75" thickBot="1" x14ac:dyDescent="0.3">
      <c r="A25" s="90" t="s">
        <v>816</v>
      </c>
      <c r="B25" s="25" t="s">
        <v>817</v>
      </c>
      <c r="C25" s="91">
        <v>162.19999999999999</v>
      </c>
      <c r="D25" s="27">
        <f t="shared" si="0"/>
        <v>39854.527498889998</v>
      </c>
      <c r="E25" s="127" t="s">
        <v>22</v>
      </c>
      <c r="F25" s="128"/>
      <c r="I25" s="88">
        <v>38506.789854000002</v>
      </c>
      <c r="K25" s="30"/>
      <c r="L25" s="30"/>
      <c r="M25" s="32"/>
    </row>
    <row r="26" spans="1:13" ht="30.75" thickBot="1" x14ac:dyDescent="0.3">
      <c r="A26" s="90" t="s">
        <v>816</v>
      </c>
      <c r="B26" s="25" t="s">
        <v>817</v>
      </c>
      <c r="C26" s="91">
        <v>162.30000000000001</v>
      </c>
      <c r="D26" s="27">
        <f t="shared" si="0"/>
        <v>53447.158240559991</v>
      </c>
      <c r="E26" s="127" t="s">
        <v>22</v>
      </c>
      <c r="F26" s="128"/>
      <c r="I26" s="88">
        <v>51639.766415999999</v>
      </c>
      <c r="K26" s="30"/>
      <c r="L26" s="30"/>
      <c r="M26" s="32"/>
    </row>
    <row r="27" spans="1:13" ht="30.75" thickBot="1" x14ac:dyDescent="0.3">
      <c r="A27" s="90" t="s">
        <v>816</v>
      </c>
      <c r="B27" s="25" t="s">
        <v>817</v>
      </c>
      <c r="C27" s="91">
        <v>162.4</v>
      </c>
      <c r="D27" s="27">
        <f t="shared" si="0"/>
        <v>80750.540211524989</v>
      </c>
      <c r="E27" s="127" t="s">
        <v>22</v>
      </c>
      <c r="F27" s="128"/>
      <c r="I27" s="88">
        <v>78019.845614999998</v>
      </c>
      <c r="K27" s="30"/>
      <c r="L27" s="30"/>
      <c r="M27" s="32"/>
    </row>
    <row r="28" spans="1:13" ht="30.75" thickBot="1" x14ac:dyDescent="0.3">
      <c r="A28" s="90" t="s">
        <v>816</v>
      </c>
      <c r="B28" s="25" t="s">
        <v>818</v>
      </c>
      <c r="C28" s="91">
        <v>163.1</v>
      </c>
      <c r="D28" s="27">
        <f t="shared" si="0"/>
        <v>29392.427166389993</v>
      </c>
      <c r="E28" s="127" t="s">
        <v>22</v>
      </c>
      <c r="F28" s="128"/>
      <c r="I28" s="88">
        <v>28398.480353999996</v>
      </c>
      <c r="K28" s="30"/>
      <c r="L28" s="30"/>
      <c r="M28" s="32"/>
    </row>
    <row r="29" spans="1:13" ht="30.75" thickBot="1" x14ac:dyDescent="0.3">
      <c r="A29" s="90" t="s">
        <v>816</v>
      </c>
      <c r="B29" s="25" t="s">
        <v>818</v>
      </c>
      <c r="C29" s="91">
        <v>163.19999999999999</v>
      </c>
      <c r="D29" s="27">
        <f t="shared" si="0"/>
        <v>32521.607627129997</v>
      </c>
      <c r="E29" s="127" t="s">
        <v>22</v>
      </c>
      <c r="F29" s="128"/>
      <c r="I29" s="88">
        <v>31421.843118000001</v>
      </c>
      <c r="K29" s="30"/>
      <c r="L29" s="30"/>
      <c r="M29" s="32"/>
    </row>
    <row r="30" spans="1:13" ht="30.75" thickBot="1" x14ac:dyDescent="0.3">
      <c r="A30" s="90" t="s">
        <v>816</v>
      </c>
      <c r="B30" s="25" t="s">
        <v>818</v>
      </c>
      <c r="C30" s="91">
        <v>163.30000000000001</v>
      </c>
      <c r="D30" s="27">
        <f t="shared" si="0"/>
        <v>42525.400467644999</v>
      </c>
      <c r="E30" s="127" t="s">
        <v>22</v>
      </c>
      <c r="F30" s="128"/>
      <c r="I30" s="88">
        <v>41087.343446999999</v>
      </c>
      <c r="K30" s="30"/>
      <c r="L30" s="30"/>
      <c r="M30" s="32"/>
    </row>
    <row r="31" spans="1:13" ht="30.75" thickBot="1" x14ac:dyDescent="0.3">
      <c r="A31" s="90" t="s">
        <v>816</v>
      </c>
      <c r="B31" s="25" t="s">
        <v>818</v>
      </c>
      <c r="C31" s="91">
        <v>163.4</v>
      </c>
      <c r="D31" s="27">
        <f t="shared" si="0"/>
        <v>67949.654224049998</v>
      </c>
      <c r="E31" s="127" t="s">
        <v>22</v>
      </c>
      <c r="F31" s="128"/>
      <c r="I31" s="88">
        <v>65651.839829999997</v>
      </c>
      <c r="K31" s="30"/>
      <c r="L31" s="30"/>
      <c r="M31" s="32"/>
    </row>
    <row r="32" spans="1:13" ht="30.75" thickBot="1" x14ac:dyDescent="0.3">
      <c r="A32" s="90" t="s">
        <v>819</v>
      </c>
      <c r="B32" s="25" t="s">
        <v>820</v>
      </c>
      <c r="C32" s="91">
        <v>160.1</v>
      </c>
      <c r="D32" s="27">
        <f t="shared" si="0"/>
        <v>28618.906715999998</v>
      </c>
      <c r="E32" s="130" t="s">
        <v>16</v>
      </c>
      <c r="F32" s="128"/>
      <c r="I32" s="88">
        <v>27651.117600000001</v>
      </c>
      <c r="K32" s="30"/>
      <c r="L32" s="30"/>
      <c r="M32" s="32"/>
    </row>
    <row r="33" spans="1:13" ht="30.75" thickBot="1" x14ac:dyDescent="0.3">
      <c r="A33" s="90" t="s">
        <v>819</v>
      </c>
      <c r="B33" s="25" t="s">
        <v>820</v>
      </c>
      <c r="C33" s="91">
        <v>160.19999999999999</v>
      </c>
      <c r="D33" s="27">
        <f t="shared" si="0"/>
        <v>33180.382460969995</v>
      </c>
      <c r="E33" s="130" t="s">
        <v>16</v>
      </c>
      <c r="F33" s="128"/>
      <c r="I33" s="88">
        <v>32058.340541999998</v>
      </c>
      <c r="K33" s="30"/>
      <c r="L33" s="30"/>
      <c r="M33" s="32"/>
    </row>
    <row r="34" spans="1:13" ht="30.75" thickBot="1" x14ac:dyDescent="0.3">
      <c r="A34" s="90" t="s">
        <v>819</v>
      </c>
      <c r="B34" s="25" t="s">
        <v>820</v>
      </c>
      <c r="C34" s="91">
        <v>160.30000000000001</v>
      </c>
      <c r="D34" s="27">
        <f t="shared" si="0"/>
        <v>47389.26466093499</v>
      </c>
      <c r="E34" s="130" t="s">
        <v>16</v>
      </c>
      <c r="F34" s="128"/>
      <c r="I34" s="88">
        <v>45786.729140999996</v>
      </c>
      <c r="K34" s="30"/>
      <c r="L34" s="30"/>
      <c r="M34" s="32"/>
    </row>
    <row r="35" spans="1:13" ht="30.75" thickBot="1" x14ac:dyDescent="0.3">
      <c r="A35" s="90" t="s">
        <v>819</v>
      </c>
      <c r="B35" s="25" t="s">
        <v>820</v>
      </c>
      <c r="C35" s="91">
        <v>160.4</v>
      </c>
      <c r="D35" s="27">
        <f t="shared" si="0"/>
        <v>93151.166489504991</v>
      </c>
      <c r="E35" s="130" t="s">
        <v>16</v>
      </c>
      <c r="F35" s="128"/>
      <c r="I35" s="88">
        <v>90001.127043</v>
      </c>
      <c r="K35" s="30"/>
      <c r="L35" s="30"/>
      <c r="M35" s="32"/>
    </row>
    <row r="36" spans="1:13" ht="30.75" thickBot="1" x14ac:dyDescent="0.3">
      <c r="A36" s="90" t="s">
        <v>819</v>
      </c>
      <c r="B36" s="25" t="s">
        <v>821</v>
      </c>
      <c r="C36" s="91">
        <v>167.1</v>
      </c>
      <c r="D36" s="27">
        <f t="shared" si="0"/>
        <v>23976.434065229998</v>
      </c>
      <c r="E36" s="130" t="s">
        <v>16</v>
      </c>
      <c r="F36" s="128"/>
      <c r="I36" s="88">
        <v>23165.636778</v>
      </c>
      <c r="K36" s="30"/>
      <c r="L36" s="30"/>
      <c r="M36" s="32"/>
    </row>
    <row r="37" spans="1:13" ht="30.75" thickBot="1" x14ac:dyDescent="0.3">
      <c r="A37" s="90" t="s">
        <v>819</v>
      </c>
      <c r="B37" s="25" t="s">
        <v>821</v>
      </c>
      <c r="C37" s="91">
        <v>167.2</v>
      </c>
      <c r="D37" s="27">
        <f t="shared" si="0"/>
        <v>27082.665402660001</v>
      </c>
      <c r="E37" s="130" t="s">
        <v>16</v>
      </c>
      <c r="F37" s="128"/>
      <c r="I37" s="88">
        <v>26166.826476000002</v>
      </c>
      <c r="K37" s="30"/>
      <c r="L37" s="30"/>
      <c r="M37" s="32"/>
    </row>
    <row r="38" spans="1:13" ht="30.75" thickBot="1" x14ac:dyDescent="0.3">
      <c r="A38" s="90" t="s">
        <v>819</v>
      </c>
      <c r="B38" s="25" t="s">
        <v>821</v>
      </c>
      <c r="C38" s="91">
        <v>167.3</v>
      </c>
      <c r="D38" s="27">
        <f t="shared" si="0"/>
        <v>34056.498992039997</v>
      </c>
      <c r="E38" s="130" t="s">
        <v>16</v>
      </c>
      <c r="F38" s="128"/>
      <c r="I38" s="88">
        <v>32904.829943999997</v>
      </c>
      <c r="K38" s="30"/>
      <c r="L38" s="30"/>
      <c r="M38" s="32"/>
    </row>
    <row r="39" spans="1:13" ht="30.75" thickBot="1" x14ac:dyDescent="0.3">
      <c r="A39" s="90" t="s">
        <v>819</v>
      </c>
      <c r="B39" s="25" t="s">
        <v>821</v>
      </c>
      <c r="C39" s="91">
        <v>167.4</v>
      </c>
      <c r="D39" s="27">
        <f t="shared" si="0"/>
        <v>65816.060730434983</v>
      </c>
      <c r="E39" s="130" t="s">
        <v>16</v>
      </c>
      <c r="F39" s="128"/>
      <c r="I39" s="88">
        <v>63590.396840999994</v>
      </c>
      <c r="K39" s="30"/>
      <c r="L39" s="30"/>
      <c r="M39" s="32"/>
    </row>
    <row r="40" spans="1:13" ht="15.75" thickBot="1" x14ac:dyDescent="0.3">
      <c r="A40" s="92" t="s">
        <v>822</v>
      </c>
      <c r="B40" s="25" t="s">
        <v>822</v>
      </c>
      <c r="C40" s="93">
        <v>194.1</v>
      </c>
      <c r="D40" s="27">
        <f t="shared" si="0"/>
        <v>4015.4216050349996</v>
      </c>
      <c r="E40" s="130" t="s">
        <v>16</v>
      </c>
      <c r="F40" s="128"/>
      <c r="I40" s="88">
        <v>3879.6344009999998</v>
      </c>
      <c r="K40" s="30"/>
      <c r="L40" s="30"/>
      <c r="M40" s="32"/>
    </row>
    <row r="41" spans="1:13" ht="15.75" thickBot="1" x14ac:dyDescent="0.3">
      <c r="A41" s="92" t="s">
        <v>822</v>
      </c>
      <c r="B41" s="25" t="s">
        <v>822</v>
      </c>
      <c r="C41" s="93">
        <v>194.2</v>
      </c>
      <c r="D41" s="27">
        <f t="shared" si="0"/>
        <v>5307.3222525450001</v>
      </c>
      <c r="E41" s="130" t="s">
        <v>16</v>
      </c>
      <c r="F41" s="128"/>
      <c r="I41" s="88">
        <v>5127.8475870000002</v>
      </c>
      <c r="K41" s="30"/>
      <c r="L41" s="30"/>
      <c r="M41" s="32"/>
    </row>
    <row r="42" spans="1:13" ht="15.75" thickBot="1" x14ac:dyDescent="0.3">
      <c r="A42" s="92" t="s">
        <v>822</v>
      </c>
      <c r="B42" s="25" t="s">
        <v>822</v>
      </c>
      <c r="C42" s="93">
        <v>194.3</v>
      </c>
      <c r="D42" s="27">
        <f t="shared" si="0"/>
        <v>7677.1567214099987</v>
      </c>
      <c r="E42" s="130" t="s">
        <v>16</v>
      </c>
      <c r="F42" s="128"/>
      <c r="I42" s="88">
        <v>7417.5427259999997</v>
      </c>
      <c r="K42" s="30"/>
      <c r="L42" s="30"/>
      <c r="M42" s="32"/>
    </row>
    <row r="43" spans="1:13" ht="15.75" thickBot="1" x14ac:dyDescent="0.3">
      <c r="A43" s="92" t="s">
        <v>822</v>
      </c>
      <c r="B43" s="25" t="s">
        <v>822</v>
      </c>
      <c r="C43" s="93">
        <v>194.4</v>
      </c>
      <c r="D43" s="27">
        <f t="shared" si="0"/>
        <v>12557.895270075</v>
      </c>
      <c r="E43" s="130" t="s">
        <v>16</v>
      </c>
      <c r="F43" s="128"/>
      <c r="I43" s="88">
        <v>12133.232145</v>
      </c>
      <c r="K43" s="30"/>
      <c r="L43" s="30"/>
      <c r="M43" s="32"/>
    </row>
    <row r="44" spans="1:13" ht="15.75" thickBot="1" x14ac:dyDescent="0.3">
      <c r="A44" s="92" t="s">
        <v>823</v>
      </c>
      <c r="B44" s="25" t="s">
        <v>824</v>
      </c>
      <c r="C44" s="93">
        <v>196.1</v>
      </c>
      <c r="D44" s="27">
        <f t="shared" si="0"/>
        <v>3537.5398608149999</v>
      </c>
      <c r="E44" s="130" t="s">
        <v>16</v>
      </c>
      <c r="F44" s="128"/>
      <c r="I44" s="88">
        <v>3417.9129090000001</v>
      </c>
      <c r="K44" s="30"/>
      <c r="L44" s="30"/>
      <c r="M44" s="32"/>
    </row>
    <row r="45" spans="1:13" ht="15.75" thickBot="1" x14ac:dyDescent="0.3">
      <c r="A45" s="92" t="s">
        <v>823</v>
      </c>
      <c r="B45" s="25" t="s">
        <v>824</v>
      </c>
      <c r="C45" s="93">
        <v>196.2</v>
      </c>
      <c r="D45" s="27">
        <f t="shared" si="0"/>
        <v>4490.6034523949993</v>
      </c>
      <c r="E45" s="130" t="s">
        <v>16</v>
      </c>
      <c r="F45" s="128"/>
      <c r="I45" s="88">
        <v>4338.7472969999999</v>
      </c>
      <c r="K45" s="30"/>
      <c r="L45" s="30"/>
      <c r="M45" s="32"/>
    </row>
    <row r="46" spans="1:13" ht="15.75" thickBot="1" x14ac:dyDescent="0.3">
      <c r="A46" s="92" t="s">
        <v>823</v>
      </c>
      <c r="B46" s="25" t="s">
        <v>824</v>
      </c>
      <c r="C46" s="93">
        <v>196.3</v>
      </c>
      <c r="D46" s="27">
        <f t="shared" si="0"/>
        <v>6836.1388495199981</v>
      </c>
      <c r="E46" s="130" t="s">
        <v>16</v>
      </c>
      <c r="F46" s="128"/>
      <c r="I46" s="88">
        <v>6604.9650719999991</v>
      </c>
      <c r="K46" s="30"/>
      <c r="L46" s="30"/>
      <c r="M46" s="32"/>
    </row>
    <row r="47" spans="1:13" ht="15.75" thickBot="1" x14ac:dyDescent="0.3">
      <c r="A47" s="92" t="s">
        <v>823</v>
      </c>
      <c r="B47" s="25" t="s">
        <v>824</v>
      </c>
      <c r="C47" s="93">
        <v>196.4</v>
      </c>
      <c r="D47" s="27">
        <f t="shared" si="0"/>
        <v>13437.386672219998</v>
      </c>
      <c r="E47" s="130" t="s">
        <v>16</v>
      </c>
      <c r="F47" s="128"/>
      <c r="I47" s="88">
        <v>12982.982291999999</v>
      </c>
      <c r="K47" s="30"/>
      <c r="L47" s="30"/>
      <c r="M47" s="32"/>
    </row>
    <row r="48" spans="1:13" ht="30.75" thickBot="1" x14ac:dyDescent="0.3">
      <c r="A48" s="24" t="s">
        <v>825</v>
      </c>
      <c r="B48" s="25" t="s">
        <v>825</v>
      </c>
      <c r="C48" s="93">
        <v>201.1</v>
      </c>
      <c r="D48" s="27">
        <f t="shared" si="0"/>
        <v>3620.5616892599996</v>
      </c>
      <c r="E48" s="130" t="s">
        <v>16</v>
      </c>
      <c r="F48" s="128"/>
      <c r="I48" s="88">
        <v>3498.1272359999998</v>
      </c>
      <c r="K48" s="30"/>
      <c r="L48" s="30"/>
      <c r="M48" s="32"/>
    </row>
    <row r="49" spans="1:13" ht="30.75" thickBot="1" x14ac:dyDescent="0.3">
      <c r="A49" s="24" t="s">
        <v>825</v>
      </c>
      <c r="B49" s="25" t="s">
        <v>825</v>
      </c>
      <c r="C49" s="93">
        <v>201.2</v>
      </c>
      <c r="D49" s="27">
        <f t="shared" si="0"/>
        <v>4741.6938603749995</v>
      </c>
      <c r="E49" s="130" t="s">
        <v>16</v>
      </c>
      <c r="F49" s="128"/>
      <c r="I49" s="88">
        <v>4581.3467250000003</v>
      </c>
      <c r="K49" s="30"/>
      <c r="L49" s="30"/>
      <c r="M49" s="32"/>
    </row>
    <row r="50" spans="1:13" ht="30.75" thickBot="1" x14ac:dyDescent="0.3">
      <c r="A50" s="24" t="s">
        <v>825</v>
      </c>
      <c r="B50" s="25" t="s">
        <v>825</v>
      </c>
      <c r="C50" s="93">
        <v>201.3</v>
      </c>
      <c r="D50" s="27">
        <f t="shared" si="0"/>
        <v>6996.1077384749988</v>
      </c>
      <c r="E50" s="130" t="s">
        <v>16</v>
      </c>
      <c r="F50" s="128"/>
      <c r="I50" s="88">
        <v>6759.5243849999997</v>
      </c>
      <c r="K50" s="30"/>
      <c r="L50" s="30"/>
      <c r="M50" s="32"/>
    </row>
    <row r="51" spans="1:13" ht="30.75" thickBot="1" x14ac:dyDescent="0.3">
      <c r="A51" s="24" t="s">
        <v>825</v>
      </c>
      <c r="B51" s="25" t="s">
        <v>825</v>
      </c>
      <c r="C51" s="93">
        <v>201.4</v>
      </c>
      <c r="D51" s="27">
        <f t="shared" si="0"/>
        <v>12536.971069409998</v>
      </c>
      <c r="E51" s="130" t="s">
        <v>16</v>
      </c>
      <c r="F51" s="128"/>
      <c r="I51" s="88">
        <v>12113.015525999999</v>
      </c>
      <c r="K51" s="30"/>
      <c r="L51" s="30"/>
      <c r="M51" s="32"/>
    </row>
    <row r="52" spans="1:13" ht="15.75" thickBot="1" x14ac:dyDescent="0.3">
      <c r="A52" s="92" t="s">
        <v>826</v>
      </c>
      <c r="B52" s="25" t="s">
        <v>827</v>
      </c>
      <c r="C52" s="93">
        <v>230.1</v>
      </c>
      <c r="D52" s="27">
        <f t="shared" si="0"/>
        <v>10507.99857912</v>
      </c>
      <c r="E52" s="130" t="s">
        <v>16</v>
      </c>
      <c r="F52" s="128"/>
      <c r="I52" s="88">
        <v>10152.655632</v>
      </c>
      <c r="K52" s="30"/>
      <c r="L52" s="30"/>
      <c r="M52" s="32"/>
    </row>
    <row r="53" spans="1:13" ht="15.75" thickBot="1" x14ac:dyDescent="0.3">
      <c r="A53" s="92" t="s">
        <v>826</v>
      </c>
      <c r="B53" s="25" t="s">
        <v>827</v>
      </c>
      <c r="C53" s="93">
        <v>230.2</v>
      </c>
      <c r="D53" s="27">
        <f t="shared" si="0"/>
        <v>14716.462809644998</v>
      </c>
      <c r="E53" s="130" t="s">
        <v>16</v>
      </c>
      <c r="F53" s="128"/>
      <c r="I53" s="88">
        <v>14218.804646999999</v>
      </c>
      <c r="K53" s="30"/>
      <c r="L53" s="30"/>
      <c r="M53" s="32"/>
    </row>
    <row r="54" spans="1:13" ht="15.75" thickBot="1" x14ac:dyDescent="0.3">
      <c r="A54" s="92" t="s">
        <v>826</v>
      </c>
      <c r="B54" s="25" t="s">
        <v>827</v>
      </c>
      <c r="C54" s="93">
        <v>230.3</v>
      </c>
      <c r="D54" s="27">
        <f t="shared" si="0"/>
        <v>22681.833520859996</v>
      </c>
      <c r="E54" s="130" t="s">
        <v>16</v>
      </c>
      <c r="F54" s="128"/>
      <c r="I54" s="88">
        <v>21914.814995999997</v>
      </c>
      <c r="K54" s="30"/>
      <c r="L54" s="30"/>
      <c r="M54" s="32"/>
    </row>
    <row r="55" spans="1:13" ht="15.75" thickBot="1" x14ac:dyDescent="0.3">
      <c r="A55" s="92" t="s">
        <v>826</v>
      </c>
      <c r="B55" s="25" t="s">
        <v>827</v>
      </c>
      <c r="C55" s="93">
        <v>230.4</v>
      </c>
      <c r="D55" s="27">
        <f t="shared" si="0"/>
        <v>43412.991560369999</v>
      </c>
      <c r="E55" s="130" t="s">
        <v>16</v>
      </c>
      <c r="F55" s="128"/>
      <c r="I55" s="88">
        <v>41944.919382</v>
      </c>
      <c r="K55" s="30"/>
      <c r="L55" s="30"/>
      <c r="M55" s="32"/>
    </row>
    <row r="56" spans="1:13" ht="15.75" thickBot="1" x14ac:dyDescent="0.3">
      <c r="A56" s="92" t="s">
        <v>826</v>
      </c>
      <c r="B56" s="25" t="s">
        <v>828</v>
      </c>
      <c r="C56" s="93">
        <v>231.1</v>
      </c>
      <c r="D56" s="27">
        <f t="shared" si="0"/>
        <v>10657.842854849998</v>
      </c>
      <c r="E56" s="130" t="s">
        <v>16</v>
      </c>
      <c r="F56" s="128"/>
      <c r="I56" s="88">
        <v>10297.432709999999</v>
      </c>
      <c r="K56" s="30"/>
      <c r="L56" s="30"/>
      <c r="M56" s="32"/>
    </row>
    <row r="57" spans="1:13" ht="15.75" thickBot="1" x14ac:dyDescent="0.3">
      <c r="A57" s="92" t="s">
        <v>826</v>
      </c>
      <c r="B57" s="25" t="s">
        <v>828</v>
      </c>
      <c r="C57" s="93">
        <v>231.2</v>
      </c>
      <c r="D57" s="27">
        <f t="shared" si="0"/>
        <v>13923.36810702</v>
      </c>
      <c r="E57" s="130" t="s">
        <v>16</v>
      </c>
      <c r="F57" s="128"/>
      <c r="I57" s="88">
        <v>13452.529572000001</v>
      </c>
      <c r="K57" s="30"/>
      <c r="L57" s="30"/>
      <c r="M57" s="32"/>
    </row>
    <row r="58" spans="1:13" ht="15.75" thickBot="1" x14ac:dyDescent="0.3">
      <c r="A58" s="92" t="s">
        <v>826</v>
      </c>
      <c r="B58" s="25" t="s">
        <v>828</v>
      </c>
      <c r="C58" s="93">
        <v>231.3</v>
      </c>
      <c r="D58" s="27">
        <f t="shared" si="0"/>
        <v>21769.268382179998</v>
      </c>
      <c r="E58" s="130" t="s">
        <v>16</v>
      </c>
      <c r="F58" s="128"/>
      <c r="I58" s="88">
        <v>21033.109548</v>
      </c>
      <c r="K58" s="30"/>
      <c r="L58" s="30"/>
      <c r="M58" s="32"/>
    </row>
    <row r="59" spans="1:13" ht="15.75" thickBot="1" x14ac:dyDescent="0.3">
      <c r="A59" s="92" t="s">
        <v>826</v>
      </c>
      <c r="B59" s="25" t="s">
        <v>828</v>
      </c>
      <c r="C59" s="93">
        <v>231.4</v>
      </c>
      <c r="D59" s="27">
        <f t="shared" si="0"/>
        <v>37268.701281224996</v>
      </c>
      <c r="E59" s="130" t="s">
        <v>16</v>
      </c>
      <c r="F59" s="128"/>
      <c r="I59" s="88">
        <v>36008.407034999997</v>
      </c>
      <c r="K59" s="30"/>
      <c r="L59" s="30"/>
      <c r="M59" s="32"/>
    </row>
    <row r="60" spans="1:13" ht="30.75" thickBot="1" x14ac:dyDescent="0.3">
      <c r="A60" s="92" t="s">
        <v>829</v>
      </c>
      <c r="B60" s="25" t="s">
        <v>830</v>
      </c>
      <c r="C60" s="93">
        <v>253.1</v>
      </c>
      <c r="D60" s="27">
        <f t="shared" si="0"/>
        <v>4597.2493783649998</v>
      </c>
      <c r="E60" s="130" t="s">
        <v>16</v>
      </c>
      <c r="F60" s="128"/>
      <c r="I60" s="88">
        <v>4441.7868390000003</v>
      </c>
      <c r="K60" s="30"/>
      <c r="L60" s="30"/>
      <c r="M60" s="32"/>
    </row>
    <row r="61" spans="1:13" ht="30.75" thickBot="1" x14ac:dyDescent="0.3">
      <c r="A61" s="92" t="s">
        <v>829</v>
      </c>
      <c r="B61" s="25" t="s">
        <v>830</v>
      </c>
      <c r="C61" s="93">
        <v>253.2</v>
      </c>
      <c r="D61" s="27">
        <f t="shared" si="0"/>
        <v>5933.0233498499992</v>
      </c>
      <c r="E61" s="130" t="s">
        <v>16</v>
      </c>
      <c r="F61" s="128"/>
      <c r="I61" s="88">
        <v>5732.3897099999995</v>
      </c>
      <c r="K61" s="30"/>
      <c r="L61" s="30"/>
      <c r="M61" s="32"/>
    </row>
    <row r="62" spans="1:13" ht="30.75" thickBot="1" x14ac:dyDescent="0.3">
      <c r="A62" s="92" t="s">
        <v>829</v>
      </c>
      <c r="B62" s="25" t="s">
        <v>830</v>
      </c>
      <c r="C62" s="93">
        <v>253.3</v>
      </c>
      <c r="D62" s="27">
        <f t="shared" si="0"/>
        <v>8750.365723259998</v>
      </c>
      <c r="E62" s="130" t="s">
        <v>16</v>
      </c>
      <c r="F62" s="128"/>
      <c r="I62" s="88">
        <v>8454.4596359999996</v>
      </c>
      <c r="K62" s="30"/>
      <c r="L62" s="30"/>
      <c r="M62" s="32"/>
    </row>
    <row r="63" spans="1:13" ht="30.75" thickBot="1" x14ac:dyDescent="0.3">
      <c r="A63" s="92" t="s">
        <v>829</v>
      </c>
      <c r="B63" s="25" t="s">
        <v>830</v>
      </c>
      <c r="C63" s="93">
        <v>253.4</v>
      </c>
      <c r="D63" s="27">
        <f t="shared" si="0"/>
        <v>15971.914849544997</v>
      </c>
      <c r="E63" s="130" t="s">
        <v>16</v>
      </c>
      <c r="F63" s="128"/>
      <c r="I63" s="88">
        <v>15431.801786999999</v>
      </c>
      <c r="K63" s="30"/>
      <c r="L63" s="30"/>
      <c r="M63" s="32"/>
    </row>
    <row r="64" spans="1:13" ht="30.75" thickBot="1" x14ac:dyDescent="0.3">
      <c r="A64" s="92" t="s">
        <v>831</v>
      </c>
      <c r="B64" s="25" t="s">
        <v>832</v>
      </c>
      <c r="C64" s="93">
        <v>220.1</v>
      </c>
      <c r="D64" s="27">
        <f t="shared" si="0"/>
        <v>10935.257257214998</v>
      </c>
      <c r="E64" s="130" t="s">
        <v>16</v>
      </c>
      <c r="F64" s="128"/>
      <c r="I64" s="88">
        <v>10565.465948999999</v>
      </c>
      <c r="K64" s="30"/>
      <c r="L64" s="30"/>
      <c r="M64" s="32"/>
    </row>
    <row r="65" spans="1:13" ht="30.75" thickBot="1" x14ac:dyDescent="0.3">
      <c r="A65" s="92" t="s">
        <v>831</v>
      </c>
      <c r="B65" s="25" t="s">
        <v>832</v>
      </c>
      <c r="C65" s="93">
        <v>220.2</v>
      </c>
      <c r="D65" s="27">
        <f t="shared" si="0"/>
        <v>16232.454896534999</v>
      </c>
      <c r="E65" s="130" t="s">
        <v>16</v>
      </c>
      <c r="F65" s="128"/>
      <c r="I65" s="88">
        <v>15683.531300999999</v>
      </c>
      <c r="K65" s="30"/>
      <c r="L65" s="30"/>
      <c r="M65" s="32"/>
    </row>
    <row r="66" spans="1:13" ht="30.75" thickBot="1" x14ac:dyDescent="0.3">
      <c r="A66" s="92" t="s">
        <v>831</v>
      </c>
      <c r="B66" s="25" t="s">
        <v>832</v>
      </c>
      <c r="C66" s="93">
        <v>220.3</v>
      </c>
      <c r="D66" s="27">
        <f t="shared" si="0"/>
        <v>26114.75237835</v>
      </c>
      <c r="E66" s="130" t="s">
        <v>16</v>
      </c>
      <c r="F66" s="128"/>
      <c r="I66" s="88">
        <v>25231.644810000002</v>
      </c>
      <c r="K66" s="30"/>
      <c r="L66" s="30"/>
      <c r="M66" s="32"/>
    </row>
    <row r="67" spans="1:13" ht="30.75" thickBot="1" x14ac:dyDescent="0.3">
      <c r="A67" s="92" t="s">
        <v>831</v>
      </c>
      <c r="B67" s="25" t="s">
        <v>832</v>
      </c>
      <c r="C67" s="93">
        <v>220.4</v>
      </c>
      <c r="D67" s="27">
        <f t="shared" si="0"/>
        <v>47859.721688789999</v>
      </c>
      <c r="E67" s="130" t="s">
        <v>16</v>
      </c>
      <c r="F67" s="128"/>
      <c r="I67" s="88">
        <v>46241.276994</v>
      </c>
      <c r="K67" s="30"/>
      <c r="L67" s="30"/>
      <c r="M67" s="32"/>
    </row>
    <row r="68" spans="1:13" ht="30.75" thickBot="1" x14ac:dyDescent="0.3">
      <c r="A68" s="92" t="s">
        <v>831</v>
      </c>
      <c r="B68" s="25" t="s">
        <v>833</v>
      </c>
      <c r="C68" s="93">
        <v>222.1</v>
      </c>
      <c r="D68" s="27">
        <f t="shared" si="0"/>
        <v>5638.0596178949991</v>
      </c>
      <c r="E68" s="130" t="s">
        <v>16</v>
      </c>
      <c r="F68" s="128"/>
      <c r="I68" s="88">
        <v>5447.4005969999998</v>
      </c>
      <c r="K68" s="30"/>
      <c r="L68" s="30"/>
      <c r="M68" s="32"/>
    </row>
    <row r="69" spans="1:13" ht="30.75" thickBot="1" x14ac:dyDescent="0.3">
      <c r="A69" s="92" t="s">
        <v>831</v>
      </c>
      <c r="B69" s="25" t="s">
        <v>833</v>
      </c>
      <c r="C69" s="93">
        <v>222.2</v>
      </c>
      <c r="D69" s="27">
        <f t="shared" si="0"/>
        <v>9825.5996477549998</v>
      </c>
      <c r="E69" s="130" t="s">
        <v>16</v>
      </c>
      <c r="F69" s="128"/>
      <c r="I69" s="88">
        <v>9493.332993</v>
      </c>
      <c r="K69" s="30"/>
      <c r="L69" s="30"/>
      <c r="M69" s="32"/>
    </row>
    <row r="70" spans="1:13" ht="30.75" thickBot="1" x14ac:dyDescent="0.3">
      <c r="A70" s="92" t="s">
        <v>831</v>
      </c>
      <c r="B70" s="25" t="s">
        <v>833</v>
      </c>
      <c r="C70" s="93">
        <v>222.3</v>
      </c>
      <c r="D70" s="27">
        <f t="shared" si="0"/>
        <v>15610.80364452</v>
      </c>
      <c r="E70" s="130" t="s">
        <v>16</v>
      </c>
      <c r="F70" s="128"/>
      <c r="I70" s="88">
        <v>15082.902072000001</v>
      </c>
      <c r="K70" s="30"/>
      <c r="L70" s="30"/>
      <c r="M70" s="32"/>
    </row>
    <row r="71" spans="1:13" ht="30.75" thickBot="1" x14ac:dyDescent="0.3">
      <c r="A71" s="92" t="s">
        <v>831</v>
      </c>
      <c r="B71" s="25" t="s">
        <v>833</v>
      </c>
      <c r="C71" s="93">
        <v>222.4</v>
      </c>
      <c r="D71" s="27">
        <f t="shared" si="0"/>
        <v>33029.863211024996</v>
      </c>
      <c r="E71" s="130" t="s">
        <v>16</v>
      </c>
      <c r="F71" s="128"/>
      <c r="I71" s="88">
        <v>31912.911315000001</v>
      </c>
      <c r="K71" s="30"/>
      <c r="L71" s="30"/>
      <c r="M71" s="32"/>
    </row>
    <row r="72" spans="1:13" ht="15.75" thickBot="1" x14ac:dyDescent="0.3">
      <c r="A72" s="92" t="s">
        <v>831</v>
      </c>
      <c r="B72" s="25" t="s">
        <v>834</v>
      </c>
      <c r="C72" s="93">
        <v>242.1</v>
      </c>
      <c r="D72" s="27">
        <f t="shared" si="0"/>
        <v>4543.9264153799995</v>
      </c>
      <c r="E72" s="130" t="s">
        <v>16</v>
      </c>
      <c r="F72" s="128"/>
      <c r="I72" s="88">
        <v>4390.2670680000001</v>
      </c>
      <c r="K72" s="30"/>
      <c r="L72" s="30"/>
      <c r="M72" s="32"/>
    </row>
    <row r="73" spans="1:13" ht="15.75" thickBot="1" x14ac:dyDescent="0.3">
      <c r="A73" s="92" t="s">
        <v>831</v>
      </c>
      <c r="B73" s="25" t="s">
        <v>834</v>
      </c>
      <c r="C73" s="93">
        <v>242.2</v>
      </c>
      <c r="D73" s="27">
        <f t="shared" si="0"/>
        <v>5914.1240718299987</v>
      </c>
      <c r="E73" s="130" t="s">
        <v>16</v>
      </c>
      <c r="F73" s="128"/>
      <c r="I73" s="88">
        <v>5714.1295379999992</v>
      </c>
      <c r="K73" s="30"/>
      <c r="L73" s="30"/>
      <c r="M73" s="32"/>
    </row>
    <row r="74" spans="1:13" ht="15.75" thickBot="1" x14ac:dyDescent="0.3">
      <c r="A74" s="92" t="s">
        <v>831</v>
      </c>
      <c r="B74" s="25" t="s">
        <v>834</v>
      </c>
      <c r="C74" s="93">
        <v>242.3</v>
      </c>
      <c r="D74" s="27">
        <f t="shared" si="0"/>
        <v>8622.7955966249992</v>
      </c>
      <c r="E74" s="130" t="s">
        <v>16</v>
      </c>
      <c r="F74" s="128"/>
      <c r="I74" s="88">
        <v>8331.2034750000003</v>
      </c>
      <c r="K74" s="30"/>
      <c r="L74" s="30"/>
      <c r="M74" s="32"/>
    </row>
    <row r="75" spans="1:13" ht="15.75" thickBot="1" x14ac:dyDescent="0.3">
      <c r="A75" s="92" t="s">
        <v>831</v>
      </c>
      <c r="B75" s="25" t="s">
        <v>834</v>
      </c>
      <c r="C75" s="93">
        <v>242.4</v>
      </c>
      <c r="D75" s="27">
        <f t="shared" si="0"/>
        <v>18904.677813720002</v>
      </c>
      <c r="E75" s="130" t="s">
        <v>16</v>
      </c>
      <c r="F75" s="128"/>
      <c r="I75" s="88">
        <v>18265.389192000002</v>
      </c>
      <c r="K75" s="30"/>
      <c r="L75" s="30"/>
      <c r="M75" s="32"/>
    </row>
    <row r="76" spans="1:13" ht="15.75" thickBot="1" x14ac:dyDescent="0.3">
      <c r="A76" s="92" t="s">
        <v>831</v>
      </c>
      <c r="B76" s="25" t="s">
        <v>835</v>
      </c>
      <c r="C76" s="93">
        <v>243.1</v>
      </c>
      <c r="D76" s="27">
        <f t="shared" si="0"/>
        <v>4327.259692364999</v>
      </c>
      <c r="E76" s="130" t="s">
        <v>16</v>
      </c>
      <c r="F76" s="128"/>
      <c r="I76" s="88">
        <v>4180.9272389999996</v>
      </c>
      <c r="K76" s="30"/>
      <c r="L76" s="30"/>
      <c r="M76" s="32"/>
    </row>
    <row r="77" spans="1:13" ht="15.75" thickBot="1" x14ac:dyDescent="0.3">
      <c r="A77" s="92" t="s">
        <v>831</v>
      </c>
      <c r="B77" s="25" t="s">
        <v>835</v>
      </c>
      <c r="C77" s="93">
        <v>243.2</v>
      </c>
      <c r="D77" s="27">
        <f t="shared" si="0"/>
        <v>5531.4136919249995</v>
      </c>
      <c r="E77" s="130" t="s">
        <v>16</v>
      </c>
      <c r="F77" s="128"/>
      <c r="I77" s="88">
        <v>5344.3610550000003</v>
      </c>
      <c r="K77" s="30"/>
      <c r="L77" s="30"/>
      <c r="M77" s="32"/>
    </row>
    <row r="78" spans="1:13" ht="15.75" thickBot="1" x14ac:dyDescent="0.3">
      <c r="A78" s="92" t="s">
        <v>831</v>
      </c>
      <c r="B78" s="25" t="s">
        <v>835</v>
      </c>
      <c r="C78" s="93">
        <v>243.3</v>
      </c>
      <c r="D78" s="27">
        <f t="shared" si="0"/>
        <v>8277.8837727599985</v>
      </c>
      <c r="E78" s="130" t="s">
        <v>16</v>
      </c>
      <c r="F78" s="128"/>
      <c r="I78" s="88">
        <v>7997.9553359999991</v>
      </c>
      <c r="K78" s="30"/>
      <c r="L78" s="30"/>
      <c r="M78" s="32"/>
    </row>
    <row r="79" spans="1:13" ht="15.75" thickBot="1" x14ac:dyDescent="0.3">
      <c r="A79" s="92" t="s">
        <v>831</v>
      </c>
      <c r="B79" s="25" t="s">
        <v>835</v>
      </c>
      <c r="C79" s="93">
        <v>243.4</v>
      </c>
      <c r="D79" s="27">
        <f t="shared" si="0"/>
        <v>17944.864479989999</v>
      </c>
      <c r="E79" s="130" t="s">
        <v>16</v>
      </c>
      <c r="F79" s="128"/>
      <c r="I79" s="88">
        <v>17338.033314</v>
      </c>
      <c r="K79" s="30"/>
      <c r="L79" s="30"/>
      <c r="M79" s="32"/>
    </row>
    <row r="80" spans="1:13" ht="30.75" thickBot="1" x14ac:dyDescent="0.3">
      <c r="A80" s="92" t="s">
        <v>836</v>
      </c>
      <c r="B80" s="25" t="s">
        <v>837</v>
      </c>
      <c r="C80" s="93">
        <v>303.10000000000002</v>
      </c>
      <c r="D80" s="27">
        <f t="shared" ref="D80:D143" si="1">$I80*1.035</f>
        <v>33997.101261119999</v>
      </c>
      <c r="E80" s="127" t="s">
        <v>22</v>
      </c>
      <c r="F80" s="128"/>
      <c r="I80" s="88">
        <v>32847.440832</v>
      </c>
      <c r="K80" s="30"/>
      <c r="L80" s="30"/>
      <c r="M80" s="32"/>
    </row>
    <row r="81" spans="1:13" ht="30.75" thickBot="1" x14ac:dyDescent="0.3">
      <c r="A81" s="92" t="s">
        <v>836</v>
      </c>
      <c r="B81" s="25" t="s">
        <v>837</v>
      </c>
      <c r="C81" s="93">
        <v>303.2</v>
      </c>
      <c r="D81" s="27">
        <f t="shared" si="1"/>
        <v>42162.264339975001</v>
      </c>
      <c r="E81" s="127" t="s">
        <v>22</v>
      </c>
      <c r="F81" s="128"/>
      <c r="I81" s="88">
        <v>40736.487285000003</v>
      </c>
      <c r="K81" s="30"/>
      <c r="L81" s="30"/>
      <c r="M81" s="32"/>
    </row>
    <row r="82" spans="1:13" ht="30.75" thickBot="1" x14ac:dyDescent="0.3">
      <c r="A82" s="92" t="s">
        <v>836</v>
      </c>
      <c r="B82" s="25" t="s">
        <v>837</v>
      </c>
      <c r="C82" s="93">
        <v>303.3</v>
      </c>
      <c r="D82" s="27">
        <f t="shared" si="1"/>
        <v>61143.214239989997</v>
      </c>
      <c r="E82" s="127" t="s">
        <v>22</v>
      </c>
      <c r="F82" s="128"/>
      <c r="I82" s="88">
        <v>59075.569314</v>
      </c>
      <c r="K82" s="30"/>
      <c r="L82" s="30"/>
      <c r="M82" s="32"/>
    </row>
    <row r="83" spans="1:13" ht="30.75" thickBot="1" x14ac:dyDescent="0.3">
      <c r="A83" s="92" t="s">
        <v>836</v>
      </c>
      <c r="B83" s="25" t="s">
        <v>837</v>
      </c>
      <c r="C83" s="93">
        <v>303.39999999999998</v>
      </c>
      <c r="D83" s="27">
        <f t="shared" si="1"/>
        <v>75886.001044019999</v>
      </c>
      <c r="E83" s="127" t="s">
        <v>22</v>
      </c>
      <c r="F83" s="128"/>
      <c r="I83" s="88">
        <v>73319.807772</v>
      </c>
      <c r="K83" s="30"/>
      <c r="L83" s="30"/>
      <c r="M83" s="32"/>
    </row>
    <row r="84" spans="1:13" ht="30.75" thickBot="1" x14ac:dyDescent="0.3">
      <c r="A84" s="92" t="s">
        <v>836</v>
      </c>
      <c r="B84" s="25" t="s">
        <v>838</v>
      </c>
      <c r="C84" s="93">
        <v>304.10000000000002</v>
      </c>
      <c r="D84" s="27">
        <f t="shared" si="1"/>
        <v>20684.584818674997</v>
      </c>
      <c r="E84" s="127" t="s">
        <v>22</v>
      </c>
      <c r="F84" s="128"/>
      <c r="I84" s="88">
        <v>19985.106104999999</v>
      </c>
      <c r="K84" s="30"/>
      <c r="L84" s="30"/>
      <c r="M84" s="32"/>
    </row>
    <row r="85" spans="1:13" ht="30.75" thickBot="1" x14ac:dyDescent="0.3">
      <c r="A85" s="92" t="s">
        <v>836</v>
      </c>
      <c r="B85" s="25" t="s">
        <v>838</v>
      </c>
      <c r="C85" s="93">
        <v>304.2</v>
      </c>
      <c r="D85" s="27">
        <f t="shared" si="1"/>
        <v>25217.711646614996</v>
      </c>
      <c r="E85" s="127" t="s">
        <v>22</v>
      </c>
      <c r="F85" s="128"/>
      <c r="I85" s="88">
        <v>24364.938789</v>
      </c>
      <c r="K85" s="30"/>
      <c r="L85" s="30"/>
      <c r="M85" s="32"/>
    </row>
    <row r="86" spans="1:13" ht="30.75" thickBot="1" x14ac:dyDescent="0.3">
      <c r="A86" s="92" t="s">
        <v>836</v>
      </c>
      <c r="B86" s="25" t="s">
        <v>838</v>
      </c>
      <c r="C86" s="93">
        <v>304.3</v>
      </c>
      <c r="D86" s="27">
        <f t="shared" si="1"/>
        <v>39277.424545064998</v>
      </c>
      <c r="E86" s="127" t="s">
        <v>22</v>
      </c>
      <c r="F86" s="128"/>
      <c r="I86" s="88">
        <v>37949.202459</v>
      </c>
      <c r="K86" s="30"/>
      <c r="L86" s="30"/>
      <c r="M86" s="32"/>
    </row>
    <row r="87" spans="1:13" ht="30.75" thickBot="1" x14ac:dyDescent="0.3">
      <c r="A87" s="92" t="s">
        <v>836</v>
      </c>
      <c r="B87" s="25" t="s">
        <v>838</v>
      </c>
      <c r="C87" s="93">
        <v>304.39999999999998</v>
      </c>
      <c r="D87" s="27">
        <f t="shared" si="1"/>
        <v>59926.910704559989</v>
      </c>
      <c r="E87" s="127" t="s">
        <v>22</v>
      </c>
      <c r="F87" s="128"/>
      <c r="I87" s="88">
        <v>57900.396815999993</v>
      </c>
      <c r="K87" s="30"/>
      <c r="L87" s="30"/>
      <c r="M87" s="32"/>
    </row>
    <row r="88" spans="1:13" ht="30.75" thickBot="1" x14ac:dyDescent="0.3">
      <c r="A88" s="92" t="s">
        <v>839</v>
      </c>
      <c r="B88" s="25" t="s">
        <v>840</v>
      </c>
      <c r="C88" s="93">
        <v>321.10000000000002</v>
      </c>
      <c r="D88" s="27">
        <f t="shared" si="1"/>
        <v>12859.608744179997</v>
      </c>
      <c r="E88" s="127" t="s">
        <v>22</v>
      </c>
      <c r="F88" s="128"/>
      <c r="I88" s="88">
        <v>12424.742747999999</v>
      </c>
      <c r="K88" s="30"/>
      <c r="L88" s="30"/>
      <c r="M88" s="32"/>
    </row>
    <row r="89" spans="1:13" ht="30.75" thickBot="1" x14ac:dyDescent="0.3">
      <c r="A89" s="92" t="s">
        <v>839</v>
      </c>
      <c r="B89" s="25" t="s">
        <v>840</v>
      </c>
      <c r="C89" s="93">
        <v>321.2</v>
      </c>
      <c r="D89" s="27">
        <f t="shared" si="1"/>
        <v>16160.232655529999</v>
      </c>
      <c r="E89" s="127" t="s">
        <v>22</v>
      </c>
      <c r="F89" s="128"/>
      <c r="I89" s="88">
        <v>15613.751358</v>
      </c>
      <c r="K89" s="30"/>
      <c r="L89" s="30"/>
      <c r="M89" s="32"/>
    </row>
    <row r="90" spans="1:13" ht="30.75" thickBot="1" x14ac:dyDescent="0.3">
      <c r="A90" s="92" t="s">
        <v>839</v>
      </c>
      <c r="B90" s="25" t="s">
        <v>840</v>
      </c>
      <c r="C90" s="93">
        <v>321.3</v>
      </c>
      <c r="D90" s="27">
        <f t="shared" si="1"/>
        <v>24249.798622304999</v>
      </c>
      <c r="E90" s="127" t="s">
        <v>22</v>
      </c>
      <c r="F90" s="128"/>
      <c r="I90" s="88">
        <v>23429.757122999999</v>
      </c>
      <c r="K90" s="30"/>
      <c r="L90" s="30"/>
      <c r="M90" s="32"/>
    </row>
    <row r="91" spans="1:13" ht="30.75" thickBot="1" x14ac:dyDescent="0.3">
      <c r="A91" s="92" t="s">
        <v>839</v>
      </c>
      <c r="B91" s="25" t="s">
        <v>840</v>
      </c>
      <c r="C91" s="93">
        <v>321.39999999999998</v>
      </c>
      <c r="D91" s="27">
        <f t="shared" si="1"/>
        <v>41991.495863579992</v>
      </c>
      <c r="E91" s="127" t="s">
        <v>22</v>
      </c>
      <c r="F91" s="128"/>
      <c r="I91" s="88">
        <v>40571.493587999998</v>
      </c>
      <c r="K91" s="30"/>
      <c r="L91" s="30"/>
      <c r="M91" s="32"/>
    </row>
    <row r="92" spans="1:13" ht="15.75" thickBot="1" x14ac:dyDescent="0.3">
      <c r="A92" s="92" t="s">
        <v>841</v>
      </c>
      <c r="B92" s="25" t="s">
        <v>842</v>
      </c>
      <c r="C92" s="93">
        <v>301.10000000000002</v>
      </c>
      <c r="D92" s="27">
        <f t="shared" si="1"/>
        <v>11837.697782669999</v>
      </c>
      <c r="E92" s="127" t="s">
        <v>22</v>
      </c>
      <c r="F92" s="128"/>
      <c r="I92" s="88">
        <v>11437.389161999999</v>
      </c>
      <c r="K92" s="30"/>
      <c r="L92" s="30"/>
      <c r="M92" s="32"/>
    </row>
    <row r="93" spans="1:13" ht="15.75" thickBot="1" x14ac:dyDescent="0.3">
      <c r="A93" s="92" t="s">
        <v>841</v>
      </c>
      <c r="B93" s="25" t="s">
        <v>842</v>
      </c>
      <c r="C93" s="93">
        <v>301.2</v>
      </c>
      <c r="D93" s="27">
        <f t="shared" si="1"/>
        <v>12543.720811559999</v>
      </c>
      <c r="E93" s="127" t="s">
        <v>22</v>
      </c>
      <c r="F93" s="128"/>
      <c r="I93" s="88">
        <v>12119.537016</v>
      </c>
      <c r="K93" s="30"/>
      <c r="L93" s="30"/>
      <c r="M93" s="32"/>
    </row>
    <row r="94" spans="1:13" ht="15.75" thickBot="1" x14ac:dyDescent="0.3">
      <c r="A94" s="92" t="s">
        <v>841</v>
      </c>
      <c r="B94" s="25" t="s">
        <v>842</v>
      </c>
      <c r="C94" s="93">
        <v>301.3</v>
      </c>
      <c r="D94" s="27">
        <f t="shared" si="1"/>
        <v>17969.838525944997</v>
      </c>
      <c r="E94" s="127" t="s">
        <v>22</v>
      </c>
      <c r="F94" s="128"/>
      <c r="I94" s="88">
        <v>17362.162827</v>
      </c>
      <c r="K94" s="30"/>
      <c r="L94" s="30"/>
      <c r="M94" s="32"/>
    </row>
    <row r="95" spans="1:13" ht="15.75" thickBot="1" x14ac:dyDescent="0.3">
      <c r="A95" s="92" t="s">
        <v>841</v>
      </c>
      <c r="B95" s="25" t="s">
        <v>842</v>
      </c>
      <c r="C95" s="93">
        <v>301.39999999999998</v>
      </c>
      <c r="D95" s="27">
        <f t="shared" si="1"/>
        <v>26589.93422571</v>
      </c>
      <c r="E95" s="127" t="s">
        <v>22</v>
      </c>
      <c r="F95" s="128"/>
      <c r="I95" s="88">
        <v>25690.757706</v>
      </c>
      <c r="K95" s="30"/>
      <c r="L95" s="30"/>
      <c r="M95" s="32"/>
    </row>
    <row r="96" spans="1:13" ht="15.75" thickBot="1" x14ac:dyDescent="0.3">
      <c r="A96" s="92" t="s">
        <v>843</v>
      </c>
      <c r="B96" s="25" t="s">
        <v>844</v>
      </c>
      <c r="C96" s="93">
        <v>302.10000000000002</v>
      </c>
      <c r="D96" s="27">
        <f t="shared" si="1"/>
        <v>10850.885480339997</v>
      </c>
      <c r="E96" s="127" t="s">
        <v>22</v>
      </c>
      <c r="F96" s="128"/>
      <c r="I96" s="88">
        <v>10483.947323999999</v>
      </c>
      <c r="K96" s="30"/>
      <c r="L96" s="30"/>
      <c r="M96" s="32"/>
    </row>
    <row r="97" spans="1:13" ht="15.75" thickBot="1" x14ac:dyDescent="0.3">
      <c r="A97" s="92" t="s">
        <v>843</v>
      </c>
      <c r="B97" s="25" t="s">
        <v>844</v>
      </c>
      <c r="C97" s="93">
        <v>302.2</v>
      </c>
      <c r="D97" s="27">
        <f t="shared" si="1"/>
        <v>12253.481899109998</v>
      </c>
      <c r="E97" s="127" t="s">
        <v>22</v>
      </c>
      <c r="F97" s="128"/>
      <c r="I97" s="88">
        <v>11839.112945999999</v>
      </c>
      <c r="K97" s="30"/>
      <c r="L97" s="30"/>
      <c r="M97" s="32"/>
    </row>
    <row r="98" spans="1:13" ht="15.75" thickBot="1" x14ac:dyDescent="0.3">
      <c r="A98" s="92" t="s">
        <v>843</v>
      </c>
      <c r="B98" s="25" t="s">
        <v>844</v>
      </c>
      <c r="C98" s="93">
        <v>302.3</v>
      </c>
      <c r="D98" s="27">
        <f t="shared" si="1"/>
        <v>17442.683664029999</v>
      </c>
      <c r="E98" s="127" t="s">
        <v>22</v>
      </c>
      <c r="F98" s="128"/>
      <c r="I98" s="88">
        <v>16852.834458000001</v>
      </c>
      <c r="K98" s="30"/>
      <c r="L98" s="30"/>
      <c r="M98" s="32"/>
    </row>
    <row r="99" spans="1:13" ht="15.75" thickBot="1" x14ac:dyDescent="0.3">
      <c r="A99" s="92" t="s">
        <v>843</v>
      </c>
      <c r="B99" s="25" t="s">
        <v>844</v>
      </c>
      <c r="C99" s="93">
        <v>302.39999999999998</v>
      </c>
      <c r="D99" s="27">
        <f t="shared" si="1"/>
        <v>27604.420470854995</v>
      </c>
      <c r="E99" s="127" t="s">
        <v>22</v>
      </c>
      <c r="F99" s="128"/>
      <c r="I99" s="88">
        <v>26670.937652999997</v>
      </c>
      <c r="K99" s="30"/>
      <c r="L99" s="30"/>
      <c r="M99" s="32"/>
    </row>
    <row r="100" spans="1:13" ht="30.75" thickBot="1" x14ac:dyDescent="0.3">
      <c r="A100" s="92" t="s">
        <v>845</v>
      </c>
      <c r="B100" s="25" t="s">
        <v>846</v>
      </c>
      <c r="C100" s="93">
        <v>317.10000000000002</v>
      </c>
      <c r="D100" s="27">
        <f t="shared" si="1"/>
        <v>7486.8139927799984</v>
      </c>
      <c r="E100" s="127" t="s">
        <v>16</v>
      </c>
      <c r="F100" s="128"/>
      <c r="I100" s="88">
        <v>7233.6367079999991</v>
      </c>
      <c r="K100" s="30"/>
      <c r="L100" s="30"/>
      <c r="M100" s="32"/>
    </row>
    <row r="101" spans="1:13" ht="30.75" thickBot="1" x14ac:dyDescent="0.3">
      <c r="A101" s="92" t="s">
        <v>845</v>
      </c>
      <c r="B101" s="25" t="s">
        <v>846</v>
      </c>
      <c r="C101" s="93">
        <v>317.2</v>
      </c>
      <c r="D101" s="27">
        <f t="shared" si="1"/>
        <v>10120.563379709998</v>
      </c>
      <c r="E101" s="127" t="s">
        <v>16</v>
      </c>
      <c r="F101" s="128"/>
      <c r="I101" s="88">
        <v>9778.3221059999996</v>
      </c>
      <c r="K101" s="30"/>
      <c r="L101" s="30"/>
      <c r="M101" s="32"/>
    </row>
    <row r="102" spans="1:13" ht="30.75" thickBot="1" x14ac:dyDescent="0.3">
      <c r="A102" s="92" t="s">
        <v>845</v>
      </c>
      <c r="B102" s="25" t="s">
        <v>846</v>
      </c>
      <c r="C102" s="93">
        <v>317.3</v>
      </c>
      <c r="D102" s="27">
        <f t="shared" si="1"/>
        <v>16166.307423464996</v>
      </c>
      <c r="E102" s="127" t="s">
        <v>16</v>
      </c>
      <c r="F102" s="128"/>
      <c r="I102" s="88">
        <v>15619.620698999997</v>
      </c>
      <c r="K102" s="30"/>
      <c r="L102" s="30"/>
      <c r="M102" s="32"/>
    </row>
    <row r="103" spans="1:13" ht="30.75" thickBot="1" x14ac:dyDescent="0.3">
      <c r="A103" s="92" t="s">
        <v>845</v>
      </c>
      <c r="B103" s="25" t="s">
        <v>846</v>
      </c>
      <c r="C103" s="93">
        <v>317.39999999999998</v>
      </c>
      <c r="D103" s="27">
        <f t="shared" si="1"/>
        <v>32172.645957974994</v>
      </c>
      <c r="E103" s="127" t="s">
        <v>16</v>
      </c>
      <c r="F103" s="128"/>
      <c r="I103" s="88">
        <v>31084.682084999997</v>
      </c>
      <c r="K103" s="30"/>
      <c r="L103" s="30"/>
      <c r="M103" s="32"/>
    </row>
    <row r="104" spans="1:13" ht="15.75" thickBot="1" x14ac:dyDescent="0.3">
      <c r="A104" s="94" t="s">
        <v>47</v>
      </c>
      <c r="B104" s="25" t="s">
        <v>847</v>
      </c>
      <c r="C104" s="93">
        <v>403.1</v>
      </c>
      <c r="D104" s="27">
        <f t="shared" si="1"/>
        <v>7925.5472325299988</v>
      </c>
      <c r="E104" s="127" t="s">
        <v>16</v>
      </c>
      <c r="F104" s="128"/>
      <c r="I104" s="88">
        <v>7657.5335579999992</v>
      </c>
      <c r="K104" s="30"/>
      <c r="L104" s="30"/>
      <c r="M104" s="32"/>
    </row>
    <row r="105" spans="1:13" ht="15.75" thickBot="1" x14ac:dyDescent="0.3">
      <c r="A105" s="94" t="s">
        <v>47</v>
      </c>
      <c r="B105" s="25" t="s">
        <v>847</v>
      </c>
      <c r="C105" s="93">
        <v>403.2</v>
      </c>
      <c r="D105" s="27">
        <f t="shared" si="1"/>
        <v>9671.7055267349988</v>
      </c>
      <c r="E105" s="127" t="s">
        <v>16</v>
      </c>
      <c r="F105" s="128"/>
      <c r="I105" s="88">
        <v>9344.6430209999999</v>
      </c>
      <c r="K105" s="30"/>
      <c r="L105" s="30"/>
      <c r="M105" s="32"/>
    </row>
    <row r="106" spans="1:13" ht="15.75" thickBot="1" x14ac:dyDescent="0.3">
      <c r="A106" s="94" t="s">
        <v>47</v>
      </c>
      <c r="B106" s="25" t="s">
        <v>847</v>
      </c>
      <c r="C106" s="93">
        <v>403.3</v>
      </c>
      <c r="D106" s="27">
        <f t="shared" si="1"/>
        <v>15402.911586299999</v>
      </c>
      <c r="E106" s="127" t="s">
        <v>16</v>
      </c>
      <c r="F106" s="128"/>
      <c r="I106" s="88">
        <v>14882.04018</v>
      </c>
      <c r="K106" s="30"/>
      <c r="L106" s="30"/>
      <c r="M106" s="32"/>
    </row>
    <row r="107" spans="1:13" ht="15.75" thickBot="1" x14ac:dyDescent="0.3">
      <c r="A107" s="94" t="s">
        <v>47</v>
      </c>
      <c r="B107" s="25" t="s">
        <v>847</v>
      </c>
      <c r="C107" s="91">
        <v>403.4</v>
      </c>
      <c r="D107" s="27">
        <f t="shared" si="1"/>
        <v>47481.736128389995</v>
      </c>
      <c r="E107" s="127" t="s">
        <v>16</v>
      </c>
      <c r="F107" s="128"/>
      <c r="I107" s="88">
        <v>45876.073554000002</v>
      </c>
      <c r="K107" s="30"/>
      <c r="L107" s="30"/>
      <c r="M107" s="32"/>
    </row>
    <row r="108" spans="1:13" ht="15.75" thickBot="1" x14ac:dyDescent="0.3">
      <c r="A108" s="90" t="s">
        <v>848</v>
      </c>
      <c r="B108" s="25" t="s">
        <v>848</v>
      </c>
      <c r="C108" s="91">
        <v>420.1</v>
      </c>
      <c r="D108" s="27">
        <f t="shared" si="1"/>
        <v>3586.1380042949995</v>
      </c>
      <c r="E108" s="127" t="s">
        <v>16</v>
      </c>
      <c r="F108" s="128"/>
      <c r="I108" s="88">
        <v>3464.8676369999998</v>
      </c>
      <c r="K108" s="30"/>
      <c r="L108" s="30"/>
      <c r="M108" s="32"/>
    </row>
    <row r="109" spans="1:13" ht="15.75" thickBot="1" x14ac:dyDescent="0.3">
      <c r="A109" s="90" t="s">
        <v>848</v>
      </c>
      <c r="B109" s="25" t="s">
        <v>848</v>
      </c>
      <c r="C109" s="91">
        <v>420.2</v>
      </c>
      <c r="D109" s="27">
        <f t="shared" si="1"/>
        <v>4324.5597955049998</v>
      </c>
      <c r="E109" s="127" t="s">
        <v>16</v>
      </c>
      <c r="F109" s="128"/>
      <c r="I109" s="88">
        <v>4178.3186430000005</v>
      </c>
      <c r="K109" s="30"/>
      <c r="L109" s="30"/>
      <c r="M109" s="32"/>
    </row>
    <row r="110" spans="1:13" ht="15.75" thickBot="1" x14ac:dyDescent="0.3">
      <c r="A110" s="90" t="s">
        <v>848</v>
      </c>
      <c r="B110" s="25" t="s">
        <v>848</v>
      </c>
      <c r="C110" s="93">
        <v>420.3</v>
      </c>
      <c r="D110" s="27">
        <f t="shared" si="1"/>
        <v>6550.6247565749991</v>
      </c>
      <c r="E110" s="127" t="s">
        <v>16</v>
      </c>
      <c r="F110" s="128"/>
      <c r="I110" s="88">
        <v>6329.1060449999995</v>
      </c>
      <c r="K110" s="30"/>
      <c r="L110" s="30"/>
      <c r="M110" s="32"/>
    </row>
    <row r="111" spans="1:13" ht="15.75" thickBot="1" x14ac:dyDescent="0.3">
      <c r="A111" s="90" t="s">
        <v>848</v>
      </c>
      <c r="B111" s="25" t="s">
        <v>848</v>
      </c>
      <c r="C111" s="91">
        <v>420.4</v>
      </c>
      <c r="D111" s="27">
        <f t="shared" si="1"/>
        <v>14158.259133839998</v>
      </c>
      <c r="E111" s="127" t="s">
        <v>16</v>
      </c>
      <c r="F111" s="128"/>
      <c r="I111" s="88">
        <v>13679.477423999999</v>
      </c>
      <c r="M111" s="32"/>
    </row>
    <row r="112" spans="1:13" ht="15.75" thickBot="1" x14ac:dyDescent="0.3">
      <c r="A112" s="90" t="s">
        <v>849</v>
      </c>
      <c r="B112" s="25" t="s">
        <v>850</v>
      </c>
      <c r="C112" s="91">
        <v>308.10000000000002</v>
      </c>
      <c r="D112" s="27">
        <f t="shared" si="1"/>
        <v>10057.115803499999</v>
      </c>
      <c r="E112" s="127" t="s">
        <v>16</v>
      </c>
      <c r="F112" s="128"/>
      <c r="I112" s="88">
        <v>9717.0200999999997</v>
      </c>
      <c r="M112" s="32"/>
    </row>
    <row r="113" spans="1:13" ht="15.75" thickBot="1" x14ac:dyDescent="0.3">
      <c r="A113" s="90" t="s">
        <v>849</v>
      </c>
      <c r="B113" s="25" t="s">
        <v>850</v>
      </c>
      <c r="C113" s="91">
        <v>308.2</v>
      </c>
      <c r="D113" s="27">
        <f t="shared" si="1"/>
        <v>11888.320848795</v>
      </c>
      <c r="E113" s="127" t="s">
        <v>16</v>
      </c>
      <c r="F113" s="128"/>
      <c r="I113" s="88">
        <v>11486.300337000001</v>
      </c>
      <c r="M113" s="32"/>
    </row>
    <row r="114" spans="1:13" ht="15.75" thickBot="1" x14ac:dyDescent="0.3">
      <c r="A114" s="90" t="s">
        <v>849</v>
      </c>
      <c r="B114" s="25" t="s">
        <v>850</v>
      </c>
      <c r="C114" s="91">
        <v>308.3</v>
      </c>
      <c r="D114" s="27">
        <f t="shared" si="1"/>
        <v>15595.954211789998</v>
      </c>
      <c r="E114" s="127" t="s">
        <v>16</v>
      </c>
      <c r="F114" s="128"/>
      <c r="I114" s="88">
        <v>15068.554794</v>
      </c>
      <c r="M114" s="32"/>
    </row>
    <row r="115" spans="1:13" ht="15.75" thickBot="1" x14ac:dyDescent="0.3">
      <c r="A115" s="90" t="s">
        <v>849</v>
      </c>
      <c r="B115" s="25" t="s">
        <v>850</v>
      </c>
      <c r="C115" s="91">
        <v>308.39999999999998</v>
      </c>
      <c r="D115" s="27">
        <f t="shared" si="1"/>
        <v>24112.103882444997</v>
      </c>
      <c r="E115" s="127" t="s">
        <v>16</v>
      </c>
      <c r="F115" s="128"/>
      <c r="I115" s="88">
        <v>23296.718726999999</v>
      </c>
      <c r="M115" s="32"/>
    </row>
    <row r="116" spans="1:13" ht="30.75" thickBot="1" x14ac:dyDescent="0.3">
      <c r="A116" s="90" t="s">
        <v>849</v>
      </c>
      <c r="B116" s="25" t="s">
        <v>851</v>
      </c>
      <c r="C116" s="91">
        <v>309.10000000000002</v>
      </c>
      <c r="D116" s="27">
        <f t="shared" si="1"/>
        <v>10856.960248275</v>
      </c>
      <c r="E116" s="127" t="s">
        <v>16</v>
      </c>
      <c r="F116" s="128"/>
      <c r="I116" s="88">
        <v>10489.816665</v>
      </c>
      <c r="M116" s="32"/>
    </row>
    <row r="117" spans="1:13" ht="30.75" thickBot="1" x14ac:dyDescent="0.3">
      <c r="A117" s="90" t="s">
        <v>849</v>
      </c>
      <c r="B117" s="25" t="s">
        <v>851</v>
      </c>
      <c r="C117" s="91">
        <v>309.2</v>
      </c>
      <c r="D117" s="27">
        <f t="shared" si="1"/>
        <v>14182.558205579999</v>
      </c>
      <c r="E117" s="127" t="s">
        <v>16</v>
      </c>
      <c r="F117" s="128"/>
      <c r="I117" s="88">
        <v>13702.954787999999</v>
      </c>
      <c r="M117" s="32"/>
    </row>
    <row r="118" spans="1:13" ht="30.75" thickBot="1" x14ac:dyDescent="0.3">
      <c r="A118" s="90" t="s">
        <v>849</v>
      </c>
      <c r="B118" s="25" t="s">
        <v>851</v>
      </c>
      <c r="C118" s="91">
        <v>309.3</v>
      </c>
      <c r="D118" s="27">
        <f t="shared" si="1"/>
        <v>19634.999914349999</v>
      </c>
      <c r="E118" s="127" t="s">
        <v>16</v>
      </c>
      <c r="F118" s="128"/>
      <c r="I118" s="88">
        <v>18971.01441</v>
      </c>
      <c r="M118" s="32"/>
    </row>
    <row r="119" spans="1:13" ht="30.75" thickBot="1" x14ac:dyDescent="0.3">
      <c r="A119" s="90" t="s">
        <v>849</v>
      </c>
      <c r="B119" s="25" t="s">
        <v>851</v>
      </c>
      <c r="C119" s="91">
        <v>309.39999999999998</v>
      </c>
      <c r="D119" s="27">
        <f t="shared" si="1"/>
        <v>33931.628762264998</v>
      </c>
      <c r="E119" s="127" t="s">
        <v>16</v>
      </c>
      <c r="F119" s="128"/>
      <c r="I119" s="88">
        <v>32784.182378999998</v>
      </c>
      <c r="M119" s="32"/>
    </row>
    <row r="120" spans="1:13" ht="30.75" thickBot="1" x14ac:dyDescent="0.3">
      <c r="A120" s="90" t="s">
        <v>849</v>
      </c>
      <c r="B120" s="25" t="s">
        <v>852</v>
      </c>
      <c r="C120" s="91">
        <v>341.1</v>
      </c>
      <c r="D120" s="27">
        <f t="shared" si="1"/>
        <v>4017.4465276799992</v>
      </c>
      <c r="E120" s="127" t="s">
        <v>16</v>
      </c>
      <c r="F120" s="128"/>
      <c r="I120" s="88">
        <v>3881.5908479999994</v>
      </c>
      <c r="M120" s="32"/>
    </row>
    <row r="121" spans="1:13" ht="30.75" thickBot="1" x14ac:dyDescent="0.3">
      <c r="A121" s="90" t="s">
        <v>849</v>
      </c>
      <c r="B121" s="25" t="s">
        <v>852</v>
      </c>
      <c r="C121" s="91">
        <v>341.2</v>
      </c>
      <c r="D121" s="27">
        <f t="shared" si="1"/>
        <v>4731.5692471499997</v>
      </c>
      <c r="E121" s="127" t="s">
        <v>16</v>
      </c>
      <c r="F121" s="128"/>
      <c r="I121" s="88">
        <v>4571.5644899999998</v>
      </c>
      <c r="M121" s="32"/>
    </row>
    <row r="122" spans="1:13" ht="30.75" thickBot="1" x14ac:dyDescent="0.3">
      <c r="A122" s="90" t="s">
        <v>849</v>
      </c>
      <c r="B122" s="25" t="s">
        <v>852</v>
      </c>
      <c r="C122" s="91">
        <v>341.3</v>
      </c>
      <c r="D122" s="27">
        <f t="shared" si="1"/>
        <v>6084.8925482249997</v>
      </c>
      <c r="E122" s="127" t="s">
        <v>16</v>
      </c>
      <c r="F122" s="128"/>
      <c r="I122" s="88">
        <v>5879.123235</v>
      </c>
      <c r="M122" s="32"/>
    </row>
    <row r="123" spans="1:13" ht="30.75" thickBot="1" x14ac:dyDescent="0.3">
      <c r="A123" s="90" t="s">
        <v>849</v>
      </c>
      <c r="B123" s="25" t="s">
        <v>852</v>
      </c>
      <c r="C123" s="91">
        <v>341.4</v>
      </c>
      <c r="D123" s="27">
        <f t="shared" si="1"/>
        <v>14347.251914039998</v>
      </c>
      <c r="E123" s="127" t="s">
        <v>16</v>
      </c>
      <c r="F123" s="128"/>
      <c r="I123" s="88">
        <v>13862.079143999999</v>
      </c>
      <c r="M123" s="32"/>
    </row>
    <row r="124" spans="1:13" ht="30.75" thickBot="1" x14ac:dyDescent="0.3">
      <c r="A124" s="90" t="s">
        <v>853</v>
      </c>
      <c r="B124" s="25" t="s">
        <v>854</v>
      </c>
      <c r="C124" s="91">
        <v>405.1</v>
      </c>
      <c r="D124" s="27">
        <f t="shared" si="1"/>
        <v>11008.154472434999</v>
      </c>
      <c r="E124" s="127" t="s">
        <v>16</v>
      </c>
      <c r="F124" s="128"/>
      <c r="I124" s="88">
        <v>10635.898041</v>
      </c>
      <c r="M124" s="32"/>
    </row>
    <row r="125" spans="1:13" ht="30.75" thickBot="1" x14ac:dyDescent="0.3">
      <c r="A125" s="90" t="s">
        <v>853</v>
      </c>
      <c r="B125" s="25" t="s">
        <v>854</v>
      </c>
      <c r="C125" s="91">
        <v>405.2</v>
      </c>
      <c r="D125" s="27">
        <f t="shared" si="1"/>
        <v>13830.221665349998</v>
      </c>
      <c r="E125" s="127" t="s">
        <v>16</v>
      </c>
      <c r="F125" s="128"/>
      <c r="I125" s="88">
        <v>13362.533009999999</v>
      </c>
      <c r="M125" s="32"/>
    </row>
    <row r="126" spans="1:13" ht="30.75" thickBot="1" x14ac:dyDescent="0.3">
      <c r="A126" s="90" t="s">
        <v>853</v>
      </c>
      <c r="B126" s="25" t="s">
        <v>854</v>
      </c>
      <c r="C126" s="91">
        <v>405.3</v>
      </c>
      <c r="D126" s="27">
        <f t="shared" si="1"/>
        <v>20405.145493664997</v>
      </c>
      <c r="E126" s="127" t="s">
        <v>16</v>
      </c>
      <c r="F126" s="128"/>
      <c r="I126" s="88">
        <v>19715.116418999998</v>
      </c>
      <c r="M126" s="32"/>
    </row>
    <row r="127" spans="1:13" ht="30.75" thickBot="1" x14ac:dyDescent="0.3">
      <c r="A127" s="90" t="s">
        <v>853</v>
      </c>
      <c r="B127" s="25" t="s">
        <v>854</v>
      </c>
      <c r="C127" s="91">
        <v>405.4</v>
      </c>
      <c r="D127" s="27">
        <f t="shared" si="1"/>
        <v>43538.536764359997</v>
      </c>
      <c r="E127" s="127" t="s">
        <v>16</v>
      </c>
      <c r="F127" s="128"/>
      <c r="I127" s="88">
        <v>42066.219096000001</v>
      </c>
      <c r="M127" s="32"/>
    </row>
    <row r="128" spans="1:13" ht="30.75" thickBot="1" x14ac:dyDescent="0.3">
      <c r="A128" s="90" t="s">
        <v>853</v>
      </c>
      <c r="B128" s="25" t="s">
        <v>855</v>
      </c>
      <c r="C128" s="91">
        <v>423.1</v>
      </c>
      <c r="D128" s="27">
        <f t="shared" si="1"/>
        <v>8616.0458544749981</v>
      </c>
      <c r="E128" s="127" t="s">
        <v>16</v>
      </c>
      <c r="F128" s="128"/>
      <c r="I128" s="88">
        <v>8324.6819849999993</v>
      </c>
      <c r="M128" s="32"/>
    </row>
    <row r="129" spans="1:13" ht="30.75" thickBot="1" x14ac:dyDescent="0.3">
      <c r="A129" s="90" t="s">
        <v>853</v>
      </c>
      <c r="B129" s="25" t="s">
        <v>855</v>
      </c>
      <c r="C129" s="91">
        <v>423.2</v>
      </c>
      <c r="D129" s="27">
        <f t="shared" si="1"/>
        <v>9860.0233327200003</v>
      </c>
      <c r="E129" s="127" t="s">
        <v>16</v>
      </c>
      <c r="F129" s="128"/>
      <c r="I129" s="88">
        <v>9526.5925920000009</v>
      </c>
      <c r="M129" s="32"/>
    </row>
    <row r="130" spans="1:13" ht="30.75" thickBot="1" x14ac:dyDescent="0.3">
      <c r="A130" s="90" t="s">
        <v>853</v>
      </c>
      <c r="B130" s="25" t="s">
        <v>855</v>
      </c>
      <c r="C130" s="93">
        <v>423.3</v>
      </c>
      <c r="D130" s="27">
        <f t="shared" si="1"/>
        <v>14578.093095570001</v>
      </c>
      <c r="E130" s="127" t="s">
        <v>16</v>
      </c>
      <c r="F130" s="128"/>
      <c r="H130" s="12"/>
      <c r="I130" s="88">
        <v>14085.114102000001</v>
      </c>
      <c r="L130" s="34"/>
      <c r="M130" s="32"/>
    </row>
    <row r="131" spans="1:13" ht="30.75" thickBot="1" x14ac:dyDescent="0.3">
      <c r="A131" s="90" t="s">
        <v>853</v>
      </c>
      <c r="B131" s="25" t="s">
        <v>855</v>
      </c>
      <c r="C131" s="93">
        <v>423.4</v>
      </c>
      <c r="D131" s="27">
        <f t="shared" si="1"/>
        <v>50241.030719309994</v>
      </c>
      <c r="E131" s="127" t="s">
        <v>16</v>
      </c>
      <c r="F131" s="128"/>
      <c r="H131" s="12"/>
      <c r="I131" s="88">
        <v>48542.058665999997</v>
      </c>
      <c r="L131" s="34"/>
      <c r="M131" s="32"/>
    </row>
    <row r="132" spans="1:13" ht="30.75" thickBot="1" x14ac:dyDescent="0.3">
      <c r="A132" s="90" t="s">
        <v>853</v>
      </c>
      <c r="B132" s="25" t="s">
        <v>856</v>
      </c>
      <c r="C132" s="93">
        <v>421.1</v>
      </c>
      <c r="D132" s="27">
        <f t="shared" si="1"/>
        <v>3773.1058618500001</v>
      </c>
      <c r="E132" s="127" t="s">
        <v>16</v>
      </c>
      <c r="F132" s="128"/>
      <c r="H132" s="12"/>
      <c r="I132" s="88">
        <v>3645.5129100000004</v>
      </c>
      <c r="L132" s="34"/>
      <c r="M132" s="32"/>
    </row>
    <row r="133" spans="1:13" ht="30.75" thickBot="1" x14ac:dyDescent="0.3">
      <c r="A133" s="90" t="s">
        <v>853</v>
      </c>
      <c r="B133" s="25" t="s">
        <v>856</v>
      </c>
      <c r="C133" s="93">
        <v>421.2</v>
      </c>
      <c r="D133" s="27">
        <f t="shared" si="1"/>
        <v>5384.9442872699992</v>
      </c>
      <c r="E133" s="127" t="s">
        <v>16</v>
      </c>
      <c r="F133" s="128"/>
      <c r="H133" s="12"/>
      <c r="I133" s="88">
        <v>5202.8447219999998</v>
      </c>
      <c r="L133" s="34"/>
      <c r="M133" s="32"/>
    </row>
    <row r="134" spans="1:13" ht="30.75" thickBot="1" x14ac:dyDescent="0.3">
      <c r="A134" s="90" t="s">
        <v>853</v>
      </c>
      <c r="B134" s="25" t="s">
        <v>856</v>
      </c>
      <c r="C134" s="93">
        <v>421.3</v>
      </c>
      <c r="D134" s="27">
        <f t="shared" si="1"/>
        <v>8716.6170125099998</v>
      </c>
      <c r="E134" s="127" t="s">
        <v>16</v>
      </c>
      <c r="F134" s="128"/>
      <c r="H134" s="12"/>
      <c r="I134" s="88">
        <v>8421.8521860000001</v>
      </c>
      <c r="L134" s="34"/>
      <c r="M134" s="32"/>
    </row>
    <row r="135" spans="1:13" ht="30.75" thickBot="1" x14ac:dyDescent="0.3">
      <c r="A135" s="90" t="s">
        <v>853</v>
      </c>
      <c r="B135" s="25" t="s">
        <v>856</v>
      </c>
      <c r="C135" s="93">
        <v>421.4</v>
      </c>
      <c r="D135" s="27">
        <f t="shared" si="1"/>
        <v>19436.557495139998</v>
      </c>
      <c r="E135" s="127" t="s">
        <v>16</v>
      </c>
      <c r="F135" s="128"/>
      <c r="H135" s="12"/>
      <c r="I135" s="88">
        <v>18779.282604</v>
      </c>
      <c r="L135" s="34"/>
      <c r="M135" s="32"/>
    </row>
    <row r="136" spans="1:13" ht="15.75" thickBot="1" x14ac:dyDescent="0.3">
      <c r="A136" s="92" t="s">
        <v>857</v>
      </c>
      <c r="B136" s="25" t="s">
        <v>858</v>
      </c>
      <c r="C136" s="93">
        <v>470.1</v>
      </c>
      <c r="D136" s="27">
        <f t="shared" si="1"/>
        <v>4007.3219144549994</v>
      </c>
      <c r="E136" s="127" t="s">
        <v>16</v>
      </c>
      <c r="F136" s="128"/>
      <c r="H136" s="12"/>
      <c r="I136" s="88">
        <v>3871.8086129999997</v>
      </c>
      <c r="L136" s="34"/>
      <c r="M136" s="32"/>
    </row>
    <row r="137" spans="1:13" ht="15.75" thickBot="1" x14ac:dyDescent="0.3">
      <c r="A137" s="92" t="s">
        <v>857</v>
      </c>
      <c r="B137" s="25" t="s">
        <v>858</v>
      </c>
      <c r="C137" s="93">
        <v>470.2</v>
      </c>
      <c r="D137" s="27">
        <f t="shared" si="1"/>
        <v>5167.6025900399991</v>
      </c>
      <c r="E137" s="127" t="s">
        <v>16</v>
      </c>
      <c r="F137" s="128"/>
      <c r="H137" s="12"/>
      <c r="I137" s="88">
        <v>4992.8527439999998</v>
      </c>
      <c r="L137" s="34"/>
      <c r="M137" s="32"/>
    </row>
    <row r="138" spans="1:13" ht="15.75" thickBot="1" x14ac:dyDescent="0.3">
      <c r="A138" s="92" t="s">
        <v>857</v>
      </c>
      <c r="B138" s="25" t="s">
        <v>858</v>
      </c>
      <c r="C138" s="93">
        <v>470.3</v>
      </c>
      <c r="D138" s="27">
        <f t="shared" si="1"/>
        <v>7358.5688919300001</v>
      </c>
      <c r="E138" s="127" t="s">
        <v>16</v>
      </c>
      <c r="F138" s="128"/>
      <c r="H138" s="12"/>
      <c r="I138" s="88">
        <v>7109.7283980000002</v>
      </c>
      <c r="L138" s="34"/>
      <c r="M138" s="32"/>
    </row>
    <row r="139" spans="1:13" ht="15.75" thickBot="1" x14ac:dyDescent="0.3">
      <c r="A139" s="92" t="s">
        <v>857</v>
      </c>
      <c r="B139" s="25" t="s">
        <v>858</v>
      </c>
      <c r="C139" s="93">
        <v>470.4</v>
      </c>
      <c r="D139" s="27">
        <f t="shared" si="1"/>
        <v>13973.316198929999</v>
      </c>
      <c r="E139" s="127" t="s">
        <v>16</v>
      </c>
      <c r="F139" s="128"/>
      <c r="H139" s="12"/>
      <c r="I139" s="88">
        <v>13500.788597999999</v>
      </c>
      <c r="L139" s="34"/>
      <c r="M139" s="32"/>
    </row>
    <row r="140" spans="1:13" ht="30.75" thickBot="1" x14ac:dyDescent="0.3">
      <c r="A140" s="90" t="s">
        <v>859</v>
      </c>
      <c r="B140" s="25" t="s">
        <v>860</v>
      </c>
      <c r="C140" s="93">
        <v>512.1</v>
      </c>
      <c r="D140" s="27">
        <f t="shared" si="1"/>
        <v>9630.5320996199989</v>
      </c>
      <c r="E140" s="127" t="s">
        <v>22</v>
      </c>
      <c r="F140" s="128"/>
      <c r="H140" s="12"/>
      <c r="I140" s="88">
        <v>9304.8619319999998</v>
      </c>
      <c r="L140" s="34"/>
      <c r="M140" s="32"/>
    </row>
    <row r="141" spans="1:13" ht="30.75" thickBot="1" x14ac:dyDescent="0.3">
      <c r="A141" s="90" t="s">
        <v>859</v>
      </c>
      <c r="B141" s="25" t="s">
        <v>860</v>
      </c>
      <c r="C141" s="93">
        <v>512.20000000000005</v>
      </c>
      <c r="D141" s="27">
        <f t="shared" si="1"/>
        <v>11096.576094599997</v>
      </c>
      <c r="E141" s="127" t="s">
        <v>22</v>
      </c>
      <c r="F141" s="128"/>
      <c r="H141" s="12"/>
      <c r="I141" s="88">
        <v>10721.329559999998</v>
      </c>
      <c r="L141" s="34"/>
      <c r="M141" s="32"/>
    </row>
    <row r="142" spans="1:13" ht="30.75" thickBot="1" x14ac:dyDescent="0.3">
      <c r="A142" s="90" t="s">
        <v>859</v>
      </c>
      <c r="B142" s="25" t="s">
        <v>860</v>
      </c>
      <c r="C142" s="93">
        <v>512.29999999999995</v>
      </c>
      <c r="D142" s="27">
        <f t="shared" si="1"/>
        <v>17015.424985935002</v>
      </c>
      <c r="E142" s="127" t="s">
        <v>22</v>
      </c>
      <c r="F142" s="128"/>
      <c r="H142" s="12"/>
      <c r="I142" s="88">
        <v>16440.024141000002</v>
      </c>
      <c r="L142" s="34"/>
      <c r="M142" s="32"/>
    </row>
    <row r="143" spans="1:13" ht="30.75" thickBot="1" x14ac:dyDescent="0.3">
      <c r="A143" s="90" t="s">
        <v>859</v>
      </c>
      <c r="B143" s="25" t="s">
        <v>860</v>
      </c>
      <c r="C143" s="93">
        <v>512.4</v>
      </c>
      <c r="D143" s="27">
        <f t="shared" si="1"/>
        <v>32356.913918669998</v>
      </c>
      <c r="E143" s="127" t="s">
        <v>22</v>
      </c>
      <c r="F143" s="128"/>
      <c r="H143" s="12"/>
      <c r="I143" s="88">
        <v>31262.718762</v>
      </c>
      <c r="L143" s="34"/>
      <c r="M143" s="32"/>
    </row>
    <row r="144" spans="1:13" ht="30.75" thickBot="1" x14ac:dyDescent="0.3">
      <c r="A144" s="90" t="s">
        <v>859</v>
      </c>
      <c r="B144" s="25" t="s">
        <v>861</v>
      </c>
      <c r="C144" s="93">
        <v>513.1</v>
      </c>
      <c r="D144" s="27">
        <f t="shared" ref="D144:D155" si="2">$I144*1.035</f>
        <v>6845.5884885299993</v>
      </c>
      <c r="E144" s="127" t="s">
        <v>22</v>
      </c>
      <c r="F144" s="128"/>
      <c r="H144" s="12"/>
      <c r="I144" s="88">
        <v>6614.0951580000001</v>
      </c>
      <c r="L144" s="34"/>
      <c r="M144" s="32"/>
    </row>
    <row r="145" spans="1:13" ht="30.75" thickBot="1" x14ac:dyDescent="0.3">
      <c r="A145" s="90" t="s">
        <v>859</v>
      </c>
      <c r="B145" s="25" t="s">
        <v>861</v>
      </c>
      <c r="C145" s="93">
        <v>513.20000000000005</v>
      </c>
      <c r="D145" s="27">
        <f t="shared" si="2"/>
        <v>8057.1672044549987</v>
      </c>
      <c r="E145" s="127" t="s">
        <v>22</v>
      </c>
      <c r="F145" s="128"/>
      <c r="H145" s="12"/>
      <c r="I145" s="88">
        <v>7784.7026129999995</v>
      </c>
      <c r="L145" s="34"/>
      <c r="M145" s="32"/>
    </row>
    <row r="146" spans="1:13" ht="30.75" thickBot="1" x14ac:dyDescent="0.3">
      <c r="A146" s="90" t="s">
        <v>859</v>
      </c>
      <c r="B146" s="25" t="s">
        <v>861</v>
      </c>
      <c r="C146" s="93">
        <v>513.29999999999995</v>
      </c>
      <c r="D146" s="27">
        <f t="shared" si="2"/>
        <v>14000.315167529996</v>
      </c>
      <c r="E146" s="127" t="s">
        <v>22</v>
      </c>
      <c r="F146" s="128"/>
      <c r="H146" s="12"/>
      <c r="I146" s="88">
        <v>13526.874557999998</v>
      </c>
      <c r="L146" s="34"/>
      <c r="M146" s="32"/>
    </row>
    <row r="147" spans="1:13" ht="30.75" thickBot="1" x14ac:dyDescent="0.3">
      <c r="A147" s="90" t="s">
        <v>859</v>
      </c>
      <c r="B147" s="25" t="s">
        <v>861</v>
      </c>
      <c r="C147" s="93">
        <v>513.4</v>
      </c>
      <c r="D147" s="27">
        <f t="shared" si="2"/>
        <v>26707.379739119999</v>
      </c>
      <c r="E147" s="127" t="s">
        <v>22</v>
      </c>
      <c r="F147" s="128"/>
      <c r="H147" s="12"/>
      <c r="I147" s="88">
        <v>25804.231631999999</v>
      </c>
      <c r="L147" s="34"/>
      <c r="M147" s="32"/>
    </row>
    <row r="148" spans="1:13" ht="30.75" thickBot="1" x14ac:dyDescent="0.3">
      <c r="A148" s="90" t="s">
        <v>859</v>
      </c>
      <c r="B148" s="25" t="s">
        <v>862</v>
      </c>
      <c r="C148" s="93">
        <v>519.1</v>
      </c>
      <c r="D148" s="27">
        <f t="shared" si="2"/>
        <v>4704.5702785499989</v>
      </c>
      <c r="E148" s="127" t="s">
        <v>22</v>
      </c>
      <c r="F148" s="128"/>
      <c r="H148" s="12"/>
      <c r="I148" s="88">
        <v>4545.4785299999994</v>
      </c>
      <c r="L148" s="34"/>
      <c r="M148" s="32"/>
    </row>
    <row r="149" spans="1:13" ht="30.75" thickBot="1" x14ac:dyDescent="0.3">
      <c r="A149" s="90" t="s">
        <v>859</v>
      </c>
      <c r="B149" s="25" t="s">
        <v>862</v>
      </c>
      <c r="C149" s="93">
        <v>519.20000000000005</v>
      </c>
      <c r="D149" s="27">
        <f t="shared" si="2"/>
        <v>6064.6433217749991</v>
      </c>
      <c r="E149" s="127" t="s">
        <v>22</v>
      </c>
      <c r="F149" s="128"/>
      <c r="H149" s="12"/>
      <c r="I149" s="88">
        <v>5859.5587649999998</v>
      </c>
      <c r="L149" s="34"/>
      <c r="M149" s="32"/>
    </row>
    <row r="150" spans="1:13" ht="30.75" thickBot="1" x14ac:dyDescent="0.3">
      <c r="A150" s="90" t="s">
        <v>859</v>
      </c>
      <c r="B150" s="25" t="s">
        <v>862</v>
      </c>
      <c r="C150" s="93">
        <v>519.29999999999995</v>
      </c>
      <c r="D150" s="27">
        <f t="shared" si="2"/>
        <v>13140.39801762</v>
      </c>
      <c r="E150" s="127" t="s">
        <v>22</v>
      </c>
      <c r="F150" s="128"/>
      <c r="H150" s="12"/>
      <c r="I150" s="88">
        <v>12696.036732</v>
      </c>
      <c r="L150" s="34"/>
      <c r="M150" s="32"/>
    </row>
    <row r="151" spans="1:13" ht="30.75" thickBot="1" x14ac:dyDescent="0.3">
      <c r="A151" s="90" t="s">
        <v>859</v>
      </c>
      <c r="B151" s="25" t="s">
        <v>862</v>
      </c>
      <c r="C151" s="93">
        <v>519.4</v>
      </c>
      <c r="D151" s="27">
        <f t="shared" si="2"/>
        <v>25410.754272104998</v>
      </c>
      <c r="E151" s="127" t="s">
        <v>22</v>
      </c>
      <c r="F151" s="128"/>
      <c r="H151" s="12"/>
      <c r="I151" s="88">
        <v>24551.453403</v>
      </c>
      <c r="L151" s="34"/>
      <c r="M151" s="32"/>
    </row>
    <row r="152" spans="1:13" ht="30.75" thickBot="1" x14ac:dyDescent="0.3">
      <c r="A152" s="92" t="s">
        <v>863</v>
      </c>
      <c r="B152" s="25" t="s">
        <v>864</v>
      </c>
      <c r="C152" s="93">
        <v>720.1</v>
      </c>
      <c r="D152" s="27">
        <f t="shared" si="2"/>
        <v>4439.9803862700001</v>
      </c>
      <c r="E152" s="127" t="s">
        <v>16</v>
      </c>
      <c r="F152" s="128"/>
      <c r="H152" s="12"/>
      <c r="I152" s="88">
        <v>4289.8361220000006</v>
      </c>
      <c r="L152" s="34"/>
      <c r="M152" s="32"/>
    </row>
    <row r="153" spans="1:13" ht="30.75" thickBot="1" x14ac:dyDescent="0.3">
      <c r="A153" s="92" t="s">
        <v>863</v>
      </c>
      <c r="B153" s="25" t="s">
        <v>864</v>
      </c>
      <c r="C153" s="93">
        <v>720.2</v>
      </c>
      <c r="D153" s="27">
        <f t="shared" si="2"/>
        <v>5937.7481693549998</v>
      </c>
      <c r="E153" s="127" t="s">
        <v>16</v>
      </c>
      <c r="F153" s="128"/>
      <c r="H153" s="12"/>
      <c r="I153" s="88">
        <v>5736.954753</v>
      </c>
      <c r="L153" s="34"/>
      <c r="M153" s="32"/>
    </row>
    <row r="154" spans="1:13" ht="30.75" thickBot="1" x14ac:dyDescent="0.3">
      <c r="A154" s="92" t="s">
        <v>863</v>
      </c>
      <c r="B154" s="25" t="s">
        <v>864</v>
      </c>
      <c r="C154" s="93">
        <v>720.3</v>
      </c>
      <c r="D154" s="27">
        <f t="shared" si="2"/>
        <v>9187.0740403649997</v>
      </c>
      <c r="E154" s="127" t="s">
        <v>16</v>
      </c>
      <c r="F154" s="128"/>
      <c r="H154" s="12"/>
      <c r="I154" s="88">
        <v>8876.4000390000001</v>
      </c>
      <c r="L154" s="34"/>
      <c r="M154" s="32"/>
    </row>
    <row r="155" spans="1:13" ht="30.75" thickBot="1" x14ac:dyDescent="0.3">
      <c r="A155" s="92" t="s">
        <v>863</v>
      </c>
      <c r="B155" s="25" t="s">
        <v>864</v>
      </c>
      <c r="C155" s="93">
        <v>720.4</v>
      </c>
      <c r="D155" s="27">
        <f t="shared" si="2"/>
        <v>17296.214259374996</v>
      </c>
      <c r="E155" s="127" t="s">
        <v>16</v>
      </c>
      <c r="F155" s="128"/>
      <c r="H155" s="12"/>
      <c r="I155" s="88">
        <v>16711.318124999998</v>
      </c>
      <c r="L155" s="34"/>
      <c r="M155" s="32"/>
    </row>
    <row r="156" spans="1:13" x14ac:dyDescent="0.25">
      <c r="A156" s="1"/>
      <c r="C156" s="39"/>
      <c r="D156" s="40"/>
      <c r="E156" s="41"/>
      <c r="F156" s="41"/>
      <c r="G156" s="41"/>
      <c r="H156" s="12"/>
      <c r="M156" s="32"/>
    </row>
    <row r="157" spans="1:13" ht="15.75" thickBot="1" x14ac:dyDescent="0.3">
      <c r="A157" s="1"/>
      <c r="C157"/>
      <c r="D157" s="42"/>
      <c r="E157" s="12"/>
      <c r="F157" s="12"/>
      <c r="G157" s="12"/>
      <c r="H157" s="12"/>
      <c r="M157" s="32"/>
    </row>
    <row r="158" spans="1:13" ht="15.75" thickBot="1" x14ac:dyDescent="0.3">
      <c r="A158" s="16" t="s">
        <v>61</v>
      </c>
      <c r="B158" s="87"/>
      <c r="C158" s="18"/>
      <c r="D158" s="18"/>
      <c r="E158" s="18"/>
      <c r="F158" s="18"/>
      <c r="G158" s="113"/>
      <c r="H158" s="12"/>
      <c r="J158" s="44"/>
      <c r="M158" s="32"/>
    </row>
    <row r="159" spans="1:13" ht="45.75" thickBot="1" x14ac:dyDescent="0.3">
      <c r="A159" s="10" t="s">
        <v>8</v>
      </c>
      <c r="B159" s="10" t="s">
        <v>62</v>
      </c>
      <c r="C159" s="10" t="s">
        <v>63</v>
      </c>
      <c r="D159" s="10" t="s">
        <v>64</v>
      </c>
      <c r="E159" s="10" t="s">
        <v>65</v>
      </c>
      <c r="F159" s="129" t="s">
        <v>66</v>
      </c>
      <c r="G159" s="112"/>
      <c r="H159" s="41"/>
      <c r="J159" s="44"/>
      <c r="K159" s="44"/>
      <c r="L159" s="44"/>
      <c r="M159" s="32"/>
    </row>
    <row r="160" spans="1:13" ht="15.75" thickBot="1" x14ac:dyDescent="0.3">
      <c r="A160" s="45" t="s">
        <v>67</v>
      </c>
      <c r="B160" s="68">
        <v>47562</v>
      </c>
      <c r="C160" s="27">
        <v>803.16</v>
      </c>
      <c r="D160" s="27">
        <v>609.98</v>
      </c>
      <c r="E160" s="48" t="s">
        <v>69</v>
      </c>
      <c r="F160" s="156" t="s">
        <v>69</v>
      </c>
      <c r="G160" s="145"/>
      <c r="H160" s="95"/>
      <c r="J160" s="44"/>
      <c r="K160" s="44"/>
      <c r="L160" s="44"/>
    </row>
    <row r="161" spans="1:13" ht="15.75" thickBot="1" x14ac:dyDescent="0.3">
      <c r="A161" s="45" t="s">
        <v>70</v>
      </c>
      <c r="B161" s="68">
        <v>49505</v>
      </c>
      <c r="C161" s="27" t="s">
        <v>1006</v>
      </c>
      <c r="D161" s="27">
        <v>328.61</v>
      </c>
      <c r="E161" s="48" t="s">
        <v>69</v>
      </c>
      <c r="F161" s="156" t="s">
        <v>69</v>
      </c>
      <c r="G161" s="145"/>
      <c r="H161" s="95"/>
      <c r="J161" s="44"/>
      <c r="K161" s="44"/>
      <c r="L161" s="44"/>
      <c r="M161" s="32"/>
    </row>
    <row r="162" spans="1:13" ht="15.75" thickBot="1" x14ac:dyDescent="0.3">
      <c r="A162" s="45" t="s">
        <v>71</v>
      </c>
      <c r="B162" s="68">
        <v>29881</v>
      </c>
      <c r="C162" s="27" t="s">
        <v>1007</v>
      </c>
      <c r="D162" s="50" t="s">
        <v>72</v>
      </c>
      <c r="E162" s="48" t="s">
        <v>69</v>
      </c>
      <c r="F162" s="156" t="s">
        <v>69</v>
      </c>
      <c r="G162" s="145"/>
      <c r="H162" s="95"/>
      <c r="J162" s="44"/>
      <c r="K162" s="44"/>
      <c r="L162" s="44"/>
      <c r="M162" s="32"/>
    </row>
    <row r="163" spans="1:13" ht="15.75" thickBot="1" x14ac:dyDescent="0.3">
      <c r="A163" s="51" t="s">
        <v>73</v>
      </c>
      <c r="B163" s="68">
        <v>29826</v>
      </c>
      <c r="C163" s="27" t="s">
        <v>1008</v>
      </c>
      <c r="D163" s="50" t="s">
        <v>72</v>
      </c>
      <c r="E163" s="48" t="s">
        <v>69</v>
      </c>
      <c r="F163" s="156" t="s">
        <v>69</v>
      </c>
      <c r="G163" s="145"/>
      <c r="H163" s="95"/>
      <c r="J163" s="44"/>
      <c r="K163" s="44"/>
    </row>
    <row r="164" spans="1:13" ht="15.75" thickBot="1" x14ac:dyDescent="0.3">
      <c r="A164" s="45" t="s">
        <v>75</v>
      </c>
      <c r="B164" s="68">
        <v>45378</v>
      </c>
      <c r="C164" s="27" t="s">
        <v>1009</v>
      </c>
      <c r="D164" s="27">
        <v>186.82</v>
      </c>
      <c r="E164" s="48" t="s">
        <v>69</v>
      </c>
      <c r="F164" s="156" t="s">
        <v>69</v>
      </c>
      <c r="G164" s="145"/>
      <c r="H164" s="95"/>
      <c r="J164" s="44"/>
    </row>
    <row r="165" spans="1:13" ht="15.75" thickBot="1" x14ac:dyDescent="0.3">
      <c r="A165" s="45" t="s">
        <v>76</v>
      </c>
      <c r="B165" s="68">
        <v>45380</v>
      </c>
      <c r="C165" s="27" t="s">
        <v>1010</v>
      </c>
      <c r="D165" s="27">
        <v>232.88</v>
      </c>
      <c r="E165" s="48" t="s">
        <v>69</v>
      </c>
      <c r="F165" s="156" t="s">
        <v>69</v>
      </c>
      <c r="G165" s="145"/>
      <c r="H165" s="95"/>
      <c r="J165" s="44"/>
    </row>
    <row r="166" spans="1:13" ht="30.75" thickBot="1" x14ac:dyDescent="0.3">
      <c r="A166" s="24" t="s">
        <v>77</v>
      </c>
      <c r="B166" s="68">
        <v>45384</v>
      </c>
      <c r="C166" s="27" t="s">
        <v>1011</v>
      </c>
      <c r="D166" s="27">
        <v>245.3</v>
      </c>
      <c r="E166" s="48" t="s">
        <v>69</v>
      </c>
      <c r="F166" s="156" t="s">
        <v>69</v>
      </c>
      <c r="G166" s="145"/>
      <c r="H166" s="95"/>
      <c r="J166" s="44"/>
    </row>
    <row r="167" spans="1:13" ht="30.75" thickBot="1" x14ac:dyDescent="0.3">
      <c r="A167" s="52" t="s">
        <v>78</v>
      </c>
      <c r="B167" s="68">
        <v>45385</v>
      </c>
      <c r="C167" s="27" t="s">
        <v>1012</v>
      </c>
      <c r="D167" s="27">
        <v>277.38</v>
      </c>
      <c r="E167" s="48" t="s">
        <v>69</v>
      </c>
      <c r="F167" s="156" t="s">
        <v>69</v>
      </c>
      <c r="G167" s="145"/>
      <c r="H167" s="95"/>
      <c r="J167" s="44"/>
    </row>
    <row r="168" spans="1:13" ht="15.75" thickBot="1" x14ac:dyDescent="0.3">
      <c r="A168" s="45" t="s">
        <v>79</v>
      </c>
      <c r="B168" s="68">
        <v>43235</v>
      </c>
      <c r="C168" s="27" t="s">
        <v>1013</v>
      </c>
      <c r="D168" s="27">
        <v>129.38</v>
      </c>
      <c r="E168" s="48" t="s">
        <v>69</v>
      </c>
      <c r="F168" s="156" t="s">
        <v>69</v>
      </c>
      <c r="G168" s="145"/>
      <c r="H168" s="95"/>
      <c r="J168" s="44"/>
    </row>
    <row r="169" spans="1:13" ht="15.75" thickBot="1" x14ac:dyDescent="0.3">
      <c r="A169" s="45" t="s">
        <v>80</v>
      </c>
      <c r="B169" s="68">
        <v>43239</v>
      </c>
      <c r="C169" s="27" t="s">
        <v>1014</v>
      </c>
      <c r="D169" s="27">
        <v>154.22</v>
      </c>
      <c r="E169" s="48" t="s">
        <v>69</v>
      </c>
      <c r="F169" s="156" t="s">
        <v>69</v>
      </c>
      <c r="G169" s="145"/>
      <c r="H169" s="95"/>
      <c r="J169" s="44"/>
    </row>
    <row r="170" spans="1:13" ht="15.75" thickBot="1" x14ac:dyDescent="0.3">
      <c r="A170" s="45" t="s">
        <v>81</v>
      </c>
      <c r="B170" s="68">
        <v>66984</v>
      </c>
      <c r="C170" s="27" t="s">
        <v>1015</v>
      </c>
      <c r="D170" s="50" t="s">
        <v>72</v>
      </c>
      <c r="E170" s="48" t="s">
        <v>69</v>
      </c>
      <c r="F170" s="156" t="s">
        <v>69</v>
      </c>
      <c r="G170" s="145"/>
      <c r="H170" s="95"/>
      <c r="J170" s="44"/>
    </row>
    <row r="171" spans="1:13" ht="30.75" thickBot="1" x14ac:dyDescent="0.3">
      <c r="A171" s="52" t="s">
        <v>82</v>
      </c>
      <c r="B171" s="68">
        <v>19083</v>
      </c>
      <c r="C171" s="27" t="s">
        <v>1016</v>
      </c>
      <c r="D171" s="50" t="s">
        <v>72</v>
      </c>
      <c r="E171" s="48" t="s">
        <v>69</v>
      </c>
      <c r="F171" s="156" t="s">
        <v>69</v>
      </c>
      <c r="G171" s="145"/>
      <c r="H171" s="95"/>
      <c r="J171" s="44"/>
    </row>
    <row r="172" spans="1:13" ht="15.75" thickBot="1" x14ac:dyDescent="0.3">
      <c r="A172" s="45" t="s">
        <v>83</v>
      </c>
      <c r="B172" s="68">
        <v>19120</v>
      </c>
      <c r="C172" s="27" t="s">
        <v>1017</v>
      </c>
      <c r="D172" s="27">
        <v>179.06</v>
      </c>
      <c r="E172" s="48" t="s">
        <v>69</v>
      </c>
      <c r="F172" s="156" t="s">
        <v>69</v>
      </c>
      <c r="G172" s="145"/>
      <c r="H172" s="95"/>
      <c r="J172" s="44"/>
    </row>
    <row r="173" spans="1:13" ht="30.75" thickBot="1" x14ac:dyDescent="0.3">
      <c r="A173" s="52" t="s">
        <v>84</v>
      </c>
      <c r="B173" s="68">
        <v>10005</v>
      </c>
      <c r="C173" s="27" t="s">
        <v>1018</v>
      </c>
      <c r="D173" s="27">
        <v>62.1</v>
      </c>
      <c r="E173" s="48" t="s">
        <v>69</v>
      </c>
      <c r="F173" s="156" t="s">
        <v>69</v>
      </c>
      <c r="G173" s="145"/>
      <c r="H173" s="95"/>
      <c r="J173" s="44"/>
    </row>
    <row r="174" spans="1:13" ht="30.75" customHeight="1" thickBot="1" x14ac:dyDescent="0.3">
      <c r="A174" s="45" t="s">
        <v>85</v>
      </c>
      <c r="B174" s="68">
        <v>36430</v>
      </c>
      <c r="C174" s="27" t="s">
        <v>1019</v>
      </c>
      <c r="D174" s="48" t="s">
        <v>68</v>
      </c>
      <c r="E174" s="48" t="s">
        <v>68</v>
      </c>
      <c r="F174" s="156" t="s">
        <v>68</v>
      </c>
      <c r="G174" s="145"/>
      <c r="H174" s="95"/>
      <c r="J174" s="44"/>
    </row>
    <row r="175" spans="1:13" ht="15.75" thickBot="1" x14ac:dyDescent="0.3">
      <c r="D175" s="53"/>
      <c r="F175" s="149"/>
    </row>
    <row r="176" spans="1:13" ht="15.75" thickBot="1" x14ac:dyDescent="0.3">
      <c r="A176" s="16" t="s">
        <v>86</v>
      </c>
      <c r="B176" s="87"/>
      <c r="C176" s="18"/>
      <c r="D176" s="54"/>
      <c r="E176" s="54"/>
      <c r="F176" s="55"/>
      <c r="G176" s="158"/>
    </row>
    <row r="177" spans="1:10" ht="45.75" thickBot="1" x14ac:dyDescent="0.3">
      <c r="A177" s="10" t="s">
        <v>8</v>
      </c>
      <c r="B177" s="10" t="s">
        <v>62</v>
      </c>
      <c r="C177" s="10" t="s">
        <v>63</v>
      </c>
      <c r="D177" s="96" t="s">
        <v>64</v>
      </c>
      <c r="E177" s="10" t="s">
        <v>65</v>
      </c>
      <c r="F177" s="129" t="s">
        <v>87</v>
      </c>
      <c r="G177" s="112"/>
    </row>
    <row r="178" spans="1:10" ht="15.75" thickBot="1" x14ac:dyDescent="0.3">
      <c r="A178" s="56" t="s">
        <v>88</v>
      </c>
      <c r="B178" s="97">
        <v>93454</v>
      </c>
      <c r="C178" s="27">
        <f t="shared" ref="C178:C181" si="3">$I178*1.035</f>
        <v>803.16</v>
      </c>
      <c r="D178" s="58" t="s">
        <v>72</v>
      </c>
      <c r="E178" s="59" t="s">
        <v>89</v>
      </c>
      <c r="F178" s="157" t="s">
        <v>89</v>
      </c>
      <c r="G178" s="131"/>
      <c r="I178" s="47">
        <v>776</v>
      </c>
      <c r="J178" s="44"/>
    </row>
    <row r="179" spans="1:10" ht="30.75" thickBot="1" x14ac:dyDescent="0.3">
      <c r="A179" s="56" t="s">
        <v>90</v>
      </c>
      <c r="B179" s="97">
        <v>93458</v>
      </c>
      <c r="C179" s="27">
        <f t="shared" si="3"/>
        <v>803.16</v>
      </c>
      <c r="D179" s="58" t="s">
        <v>72</v>
      </c>
      <c r="E179" s="59" t="s">
        <v>89</v>
      </c>
      <c r="F179" s="157" t="s">
        <v>89</v>
      </c>
      <c r="G179" s="131"/>
      <c r="I179" s="47">
        <v>776</v>
      </c>
      <c r="J179" s="44"/>
    </row>
    <row r="180" spans="1:10" ht="45.75" thickBot="1" x14ac:dyDescent="0.3">
      <c r="A180" s="56" t="s">
        <v>91</v>
      </c>
      <c r="B180" s="97">
        <v>93459</v>
      </c>
      <c r="C180" s="27">
        <f t="shared" si="3"/>
        <v>803.16</v>
      </c>
      <c r="D180" s="58" t="s">
        <v>72</v>
      </c>
      <c r="E180" s="59" t="s">
        <v>89</v>
      </c>
      <c r="F180" s="157" t="s">
        <v>89</v>
      </c>
      <c r="G180" s="131"/>
      <c r="I180" s="47">
        <v>776</v>
      </c>
      <c r="J180" s="44"/>
    </row>
    <row r="181" spans="1:10" ht="30.75" thickBot="1" x14ac:dyDescent="0.3">
      <c r="A181" s="56" t="s">
        <v>92</v>
      </c>
      <c r="B181" s="97">
        <v>93460</v>
      </c>
      <c r="C181" s="27">
        <f t="shared" si="3"/>
        <v>803.16</v>
      </c>
      <c r="D181" s="58" t="s">
        <v>72</v>
      </c>
      <c r="E181" s="59" t="s">
        <v>89</v>
      </c>
      <c r="F181" s="157" t="s">
        <v>89</v>
      </c>
      <c r="G181" s="131"/>
      <c r="I181" s="47">
        <v>776</v>
      </c>
      <c r="J181" s="44"/>
    </row>
    <row r="182" spans="1:10" ht="30.75" thickBot="1" x14ac:dyDescent="0.3">
      <c r="A182" s="56" t="s">
        <v>93</v>
      </c>
      <c r="B182" s="97" t="s">
        <v>94</v>
      </c>
      <c r="C182" s="27" t="s">
        <v>68</v>
      </c>
      <c r="D182" s="58" t="s">
        <v>72</v>
      </c>
      <c r="E182" s="59" t="s">
        <v>89</v>
      </c>
      <c r="F182" s="157" t="s">
        <v>89</v>
      </c>
      <c r="G182" s="131"/>
      <c r="J182" s="44"/>
    </row>
    <row r="183" spans="1:10" x14ac:dyDescent="0.25">
      <c r="D183" s="40"/>
      <c r="F183" s="141"/>
    </row>
    <row r="184" spans="1:10" ht="15.75" thickBot="1" x14ac:dyDescent="0.3">
      <c r="A184"/>
      <c r="C184"/>
      <c r="D184" s="32"/>
      <c r="F184" s="138"/>
    </row>
    <row r="185" spans="1:10" ht="30.75" thickBot="1" x14ac:dyDescent="0.3">
      <c r="A185" s="10" t="s">
        <v>8</v>
      </c>
      <c r="B185" s="10" t="s">
        <v>95</v>
      </c>
      <c r="C185" s="10" t="s">
        <v>96</v>
      </c>
      <c r="D185" s="10" t="s">
        <v>11</v>
      </c>
      <c r="E185" s="10" t="s">
        <v>12</v>
      </c>
      <c r="F185" s="129" t="s">
        <v>97</v>
      </c>
      <c r="G185" s="112"/>
      <c r="I185" s="98"/>
      <c r="J185" s="11"/>
    </row>
    <row r="186" spans="1:10" ht="15.75" thickBot="1" x14ac:dyDescent="0.3">
      <c r="A186" s="60" t="s">
        <v>98</v>
      </c>
      <c r="B186" s="87"/>
      <c r="C186" s="18"/>
      <c r="D186" s="18"/>
      <c r="E186" s="18"/>
      <c r="F186" s="18"/>
      <c r="G186" s="113"/>
    </row>
    <row r="187" spans="1:10" ht="15.75" thickBot="1" x14ac:dyDescent="0.3">
      <c r="A187" s="61" t="s">
        <v>99</v>
      </c>
      <c r="B187" s="25" t="s">
        <v>100</v>
      </c>
      <c r="C187" s="62">
        <v>82043</v>
      </c>
      <c r="D187" s="70">
        <f t="shared" ref="D187:D250" si="4">$I187*1.035</f>
        <v>8.2799999999999994</v>
      </c>
      <c r="E187" s="62" t="s">
        <v>16</v>
      </c>
      <c r="F187" s="130" t="s">
        <v>68</v>
      </c>
      <c r="G187" s="131"/>
      <c r="I187" s="70">
        <v>8</v>
      </c>
    </row>
    <row r="188" spans="1:10" ht="15.75" thickBot="1" x14ac:dyDescent="0.3">
      <c r="A188" s="61" t="s">
        <v>102</v>
      </c>
      <c r="B188" s="25" t="s">
        <v>103</v>
      </c>
      <c r="C188" s="62">
        <v>82009</v>
      </c>
      <c r="D188" s="70">
        <f t="shared" si="4"/>
        <v>5.4544499999999996</v>
      </c>
      <c r="E188" s="62" t="s">
        <v>16</v>
      </c>
      <c r="F188" s="130" t="s">
        <v>68</v>
      </c>
      <c r="G188" s="131"/>
      <c r="I188" s="70">
        <v>5.27</v>
      </c>
    </row>
    <row r="189" spans="1:10" ht="15.75" thickBot="1" x14ac:dyDescent="0.3">
      <c r="A189" s="61" t="s">
        <v>104</v>
      </c>
      <c r="B189" s="25" t="s">
        <v>105</v>
      </c>
      <c r="C189" s="26">
        <v>87070</v>
      </c>
      <c r="D189" s="70">
        <f t="shared" si="4"/>
        <v>7.1414999999999997</v>
      </c>
      <c r="E189" s="27" t="s">
        <v>16</v>
      </c>
      <c r="F189" s="130" t="s">
        <v>68</v>
      </c>
      <c r="G189" s="131"/>
      <c r="I189" s="70">
        <v>6.9</v>
      </c>
    </row>
    <row r="190" spans="1:10" ht="15.75" thickBot="1" x14ac:dyDescent="0.3">
      <c r="A190" s="61" t="s">
        <v>106</v>
      </c>
      <c r="B190" s="25" t="s">
        <v>107</v>
      </c>
      <c r="C190" s="62">
        <v>84460</v>
      </c>
      <c r="D190" s="70">
        <f t="shared" si="4"/>
        <v>7.452</v>
      </c>
      <c r="E190" s="62" t="s">
        <v>16</v>
      </c>
      <c r="F190" s="130" t="s">
        <v>68</v>
      </c>
      <c r="G190" s="131"/>
      <c r="I190" s="70">
        <v>7.2</v>
      </c>
    </row>
    <row r="191" spans="1:10" ht="15.75" thickBot="1" x14ac:dyDescent="0.3">
      <c r="A191" s="61" t="s">
        <v>108</v>
      </c>
      <c r="B191" s="25" t="s">
        <v>109</v>
      </c>
      <c r="C191" s="62">
        <v>82105</v>
      </c>
      <c r="D191" s="70">
        <f t="shared" si="4"/>
        <v>20.7</v>
      </c>
      <c r="E191" s="62" t="s">
        <v>16</v>
      </c>
      <c r="F191" s="130" t="s">
        <v>68</v>
      </c>
      <c r="G191" s="131"/>
      <c r="I191" s="70">
        <v>20</v>
      </c>
    </row>
    <row r="192" spans="1:10" ht="15.75" thickBot="1" x14ac:dyDescent="0.3">
      <c r="A192" s="61" t="s">
        <v>110</v>
      </c>
      <c r="B192" s="25" t="s">
        <v>111</v>
      </c>
      <c r="C192" s="62">
        <v>82140</v>
      </c>
      <c r="D192" s="70">
        <f t="shared" si="4"/>
        <v>5.1749999999999998</v>
      </c>
      <c r="E192" s="62" t="s">
        <v>16</v>
      </c>
      <c r="F192" s="130" t="s">
        <v>68</v>
      </c>
      <c r="G192" s="131"/>
      <c r="I192" s="70">
        <v>5</v>
      </c>
    </row>
    <row r="193" spans="1:9" ht="15.75" thickBot="1" x14ac:dyDescent="0.3">
      <c r="A193" s="61" t="s">
        <v>112</v>
      </c>
      <c r="B193" s="25" t="s">
        <v>113</v>
      </c>
      <c r="C193" s="62">
        <v>82150</v>
      </c>
      <c r="D193" s="70">
        <f t="shared" si="4"/>
        <v>5.1749999999999998</v>
      </c>
      <c r="E193" s="62" t="s">
        <v>16</v>
      </c>
      <c r="F193" s="130" t="s">
        <v>68</v>
      </c>
      <c r="G193" s="131"/>
      <c r="I193" s="70">
        <v>5</v>
      </c>
    </row>
    <row r="194" spans="1:9" ht="15.75" thickBot="1" x14ac:dyDescent="0.3">
      <c r="A194" s="61" t="s">
        <v>114</v>
      </c>
      <c r="B194" s="25" t="s">
        <v>115</v>
      </c>
      <c r="C194" s="62">
        <v>82157</v>
      </c>
      <c r="D194" s="70">
        <f t="shared" si="4"/>
        <v>25.874999999999996</v>
      </c>
      <c r="E194" s="62" t="s">
        <v>16</v>
      </c>
      <c r="F194" s="130" t="s">
        <v>68</v>
      </c>
      <c r="G194" s="131"/>
      <c r="I194" s="70">
        <v>25</v>
      </c>
    </row>
    <row r="195" spans="1:9" ht="15.75" thickBot="1" x14ac:dyDescent="0.3">
      <c r="A195" s="61" t="s">
        <v>116</v>
      </c>
      <c r="B195" s="25" t="s">
        <v>117</v>
      </c>
      <c r="C195" s="62">
        <v>82164</v>
      </c>
      <c r="D195" s="70">
        <f t="shared" si="4"/>
        <v>20.87595</v>
      </c>
      <c r="E195" s="62" t="s">
        <v>16</v>
      </c>
      <c r="F195" s="130" t="s">
        <v>68</v>
      </c>
      <c r="G195" s="131"/>
      <c r="I195" s="70">
        <v>20.170000000000002</v>
      </c>
    </row>
    <row r="196" spans="1:9" ht="15.75" thickBot="1" x14ac:dyDescent="0.3">
      <c r="A196" s="61" t="s">
        <v>118</v>
      </c>
      <c r="B196" s="25" t="s">
        <v>119</v>
      </c>
      <c r="C196" s="62">
        <v>86038</v>
      </c>
      <c r="D196" s="70">
        <f t="shared" si="4"/>
        <v>15.524999999999999</v>
      </c>
      <c r="E196" s="62" t="s">
        <v>16</v>
      </c>
      <c r="F196" s="130" t="s">
        <v>68</v>
      </c>
      <c r="G196" s="131"/>
      <c r="I196" s="70">
        <v>15</v>
      </c>
    </row>
    <row r="197" spans="1:9" ht="15.75" thickBot="1" x14ac:dyDescent="0.3">
      <c r="A197" s="61" t="s">
        <v>120</v>
      </c>
      <c r="B197" s="25" t="s">
        <v>121</v>
      </c>
      <c r="C197" s="62">
        <v>86039</v>
      </c>
      <c r="D197" s="70">
        <f t="shared" si="4"/>
        <v>15.524999999999999</v>
      </c>
      <c r="E197" s="62" t="s">
        <v>16</v>
      </c>
      <c r="F197" s="130" t="s">
        <v>68</v>
      </c>
      <c r="G197" s="131"/>
      <c r="I197" s="70">
        <v>15</v>
      </c>
    </row>
    <row r="198" spans="1:9" ht="15.75" thickBot="1" x14ac:dyDescent="0.3">
      <c r="A198" s="61" t="s">
        <v>122</v>
      </c>
      <c r="B198" s="25" t="s">
        <v>123</v>
      </c>
      <c r="C198" s="62">
        <v>84075</v>
      </c>
      <c r="D198" s="70">
        <f t="shared" si="4"/>
        <v>6.5929499999999992</v>
      </c>
      <c r="E198" s="62" t="s">
        <v>16</v>
      </c>
      <c r="F198" s="130" t="s">
        <v>68</v>
      </c>
      <c r="G198" s="131"/>
      <c r="I198" s="70">
        <v>6.37</v>
      </c>
    </row>
    <row r="199" spans="1:9" ht="15.75" thickBot="1" x14ac:dyDescent="0.3">
      <c r="A199" s="61" t="s">
        <v>124</v>
      </c>
      <c r="B199" s="25" t="s">
        <v>125</v>
      </c>
      <c r="C199" s="62">
        <v>82784</v>
      </c>
      <c r="D199" s="70">
        <f t="shared" si="4"/>
        <v>13.299749999999998</v>
      </c>
      <c r="E199" s="62" t="s">
        <v>16</v>
      </c>
      <c r="F199" s="130" t="s">
        <v>68</v>
      </c>
      <c r="G199" s="131"/>
      <c r="I199" s="70">
        <v>12.85</v>
      </c>
    </row>
    <row r="200" spans="1:9" ht="15.75" thickBot="1" x14ac:dyDescent="0.3">
      <c r="A200" s="61" t="s">
        <v>126</v>
      </c>
      <c r="B200" s="25" t="s">
        <v>127</v>
      </c>
      <c r="C200" s="62">
        <v>84550</v>
      </c>
      <c r="D200" s="70">
        <f t="shared" si="4"/>
        <v>6.4584000000000001</v>
      </c>
      <c r="E200" s="62" t="s">
        <v>16</v>
      </c>
      <c r="F200" s="130" t="s">
        <v>68</v>
      </c>
      <c r="G200" s="131"/>
      <c r="I200" s="70">
        <v>6.24</v>
      </c>
    </row>
    <row r="201" spans="1:9" ht="15.75" thickBot="1" x14ac:dyDescent="0.3">
      <c r="A201" s="61" t="s">
        <v>128</v>
      </c>
      <c r="B201" s="25" t="s">
        <v>129</v>
      </c>
      <c r="C201" s="62">
        <v>84402</v>
      </c>
      <c r="D201" s="70">
        <f t="shared" si="4"/>
        <v>27.944999999999997</v>
      </c>
      <c r="E201" s="62" t="s">
        <v>16</v>
      </c>
      <c r="F201" s="130" t="s">
        <v>68</v>
      </c>
      <c r="G201" s="131"/>
      <c r="I201" s="70">
        <v>27</v>
      </c>
    </row>
    <row r="202" spans="1:9" ht="15.75" thickBot="1" x14ac:dyDescent="0.3">
      <c r="A202" s="61" t="s">
        <v>130</v>
      </c>
      <c r="B202" s="25" t="s">
        <v>131</v>
      </c>
      <c r="C202" s="62">
        <v>84439</v>
      </c>
      <c r="D202" s="70">
        <f t="shared" si="4"/>
        <v>8.2799999999999994</v>
      </c>
      <c r="E202" s="62" t="s">
        <v>16</v>
      </c>
      <c r="F202" s="130" t="s">
        <v>68</v>
      </c>
      <c r="G202" s="131"/>
      <c r="I202" s="70">
        <v>8</v>
      </c>
    </row>
    <row r="203" spans="1:9" ht="15.75" thickBot="1" x14ac:dyDescent="0.3">
      <c r="A203" s="61" t="s">
        <v>132</v>
      </c>
      <c r="B203" s="25" t="s">
        <v>133</v>
      </c>
      <c r="C203" s="62">
        <v>83970</v>
      </c>
      <c r="D203" s="70">
        <f t="shared" si="4"/>
        <v>43.987499999999997</v>
      </c>
      <c r="E203" s="62" t="s">
        <v>16</v>
      </c>
      <c r="F203" s="130" t="s">
        <v>68</v>
      </c>
      <c r="G203" s="131"/>
      <c r="I203" s="70">
        <v>42.5</v>
      </c>
    </row>
    <row r="204" spans="1:9" ht="15.75" thickBot="1" x14ac:dyDescent="0.3">
      <c r="A204" s="61" t="s">
        <v>134</v>
      </c>
      <c r="B204" s="25" t="s">
        <v>135</v>
      </c>
      <c r="C204" s="62">
        <v>84100</v>
      </c>
      <c r="D204" s="70">
        <f t="shared" si="4"/>
        <v>6.7792499999999993</v>
      </c>
      <c r="E204" s="62" t="s">
        <v>16</v>
      </c>
      <c r="F204" s="130" t="s">
        <v>68</v>
      </c>
      <c r="G204" s="131"/>
      <c r="I204" s="70">
        <v>6.55</v>
      </c>
    </row>
    <row r="205" spans="1:9" ht="15.75" thickBot="1" x14ac:dyDescent="0.3">
      <c r="A205" s="61" t="s">
        <v>136</v>
      </c>
      <c r="B205" s="25" t="s">
        <v>137</v>
      </c>
      <c r="C205" s="62">
        <v>84134</v>
      </c>
      <c r="D205" s="70">
        <f t="shared" si="4"/>
        <v>20.865599999999997</v>
      </c>
      <c r="E205" s="62" t="s">
        <v>16</v>
      </c>
      <c r="F205" s="130" t="s">
        <v>68</v>
      </c>
      <c r="G205" s="131"/>
      <c r="I205" s="70">
        <v>20.16</v>
      </c>
    </row>
    <row r="206" spans="1:9" ht="15.75" thickBot="1" x14ac:dyDescent="0.3">
      <c r="A206" s="61" t="s">
        <v>138</v>
      </c>
      <c r="B206" s="25" t="s">
        <v>139</v>
      </c>
      <c r="C206" s="62">
        <v>84144</v>
      </c>
      <c r="D206" s="70">
        <f t="shared" si="4"/>
        <v>17.594999999999999</v>
      </c>
      <c r="E206" s="62" t="s">
        <v>16</v>
      </c>
      <c r="F206" s="130" t="s">
        <v>68</v>
      </c>
      <c r="G206" s="131"/>
      <c r="I206" s="70">
        <v>17</v>
      </c>
    </row>
    <row r="207" spans="1:9" ht="15.75" thickBot="1" x14ac:dyDescent="0.3">
      <c r="A207" s="61" t="s">
        <v>140</v>
      </c>
      <c r="B207" s="25" t="s">
        <v>141</v>
      </c>
      <c r="C207" s="62">
        <v>84146</v>
      </c>
      <c r="D207" s="70">
        <f t="shared" si="4"/>
        <v>24.839999999999996</v>
      </c>
      <c r="E207" s="62" t="s">
        <v>16</v>
      </c>
      <c r="F207" s="130" t="s">
        <v>68</v>
      </c>
      <c r="G207" s="131"/>
      <c r="I207" s="70">
        <v>24</v>
      </c>
    </row>
    <row r="208" spans="1:9" ht="15.75" thickBot="1" x14ac:dyDescent="0.3">
      <c r="A208" s="61" t="s">
        <v>142</v>
      </c>
      <c r="B208" s="25" t="s">
        <v>143</v>
      </c>
      <c r="C208" s="62">
        <v>84157</v>
      </c>
      <c r="D208" s="70">
        <f t="shared" si="4"/>
        <v>4.2434999999999992</v>
      </c>
      <c r="E208" s="62" t="s">
        <v>16</v>
      </c>
      <c r="F208" s="130" t="s">
        <v>68</v>
      </c>
      <c r="G208" s="131"/>
      <c r="I208" s="70">
        <v>4.0999999999999996</v>
      </c>
    </row>
    <row r="209" spans="1:9" ht="15.75" thickBot="1" x14ac:dyDescent="0.3">
      <c r="A209" s="61" t="s">
        <v>144</v>
      </c>
      <c r="B209" s="25" t="s">
        <v>145</v>
      </c>
      <c r="C209" s="62">
        <v>84155</v>
      </c>
      <c r="D209" s="70">
        <f t="shared" si="4"/>
        <v>4.8334499999999991</v>
      </c>
      <c r="E209" s="62" t="s">
        <v>16</v>
      </c>
      <c r="F209" s="130" t="s">
        <v>68</v>
      </c>
      <c r="G209" s="131"/>
      <c r="I209" s="70">
        <v>4.67</v>
      </c>
    </row>
    <row r="210" spans="1:9" ht="15.75" thickBot="1" x14ac:dyDescent="0.3">
      <c r="A210" s="61" t="s">
        <v>146</v>
      </c>
      <c r="B210" s="25" t="s">
        <v>147</v>
      </c>
      <c r="C210" s="62">
        <v>84156</v>
      </c>
      <c r="D210" s="70">
        <f t="shared" si="4"/>
        <v>4.2434999999999992</v>
      </c>
      <c r="E210" s="62" t="s">
        <v>16</v>
      </c>
      <c r="F210" s="130" t="s">
        <v>68</v>
      </c>
      <c r="G210" s="131"/>
      <c r="I210" s="70">
        <v>4.0999999999999996</v>
      </c>
    </row>
    <row r="211" spans="1:9" ht="15.75" thickBot="1" x14ac:dyDescent="0.3">
      <c r="A211" s="61" t="s">
        <v>148</v>
      </c>
      <c r="B211" s="25" t="s">
        <v>149</v>
      </c>
      <c r="C211" s="62">
        <v>84154</v>
      </c>
      <c r="D211" s="70">
        <f t="shared" si="4"/>
        <v>21.0519</v>
      </c>
      <c r="E211" s="62" t="s">
        <v>22</v>
      </c>
      <c r="F211" s="130" t="s">
        <v>68</v>
      </c>
      <c r="G211" s="131"/>
      <c r="I211" s="70">
        <v>20.34</v>
      </c>
    </row>
    <row r="212" spans="1:9" ht="15.75" thickBot="1" x14ac:dyDescent="0.3">
      <c r="A212" s="61" t="s">
        <v>150</v>
      </c>
      <c r="B212" s="25" t="s">
        <v>151</v>
      </c>
      <c r="C212" s="62">
        <v>84153</v>
      </c>
      <c r="D212" s="70">
        <f t="shared" si="4"/>
        <v>25.212599999999998</v>
      </c>
      <c r="E212" s="62" t="s">
        <v>22</v>
      </c>
      <c r="F212" s="130" t="s">
        <v>68</v>
      </c>
      <c r="G212" s="131"/>
      <c r="I212" s="70">
        <v>24.36</v>
      </c>
    </row>
    <row r="213" spans="1:9" ht="15.75" thickBot="1" x14ac:dyDescent="0.3">
      <c r="A213" s="61" t="s">
        <v>152</v>
      </c>
      <c r="B213" s="25" t="s">
        <v>153</v>
      </c>
      <c r="C213" s="62">
        <v>84132</v>
      </c>
      <c r="D213" s="70">
        <f t="shared" si="4"/>
        <v>6.5618999999999996</v>
      </c>
      <c r="E213" s="62" t="s">
        <v>16</v>
      </c>
      <c r="F213" s="130" t="s">
        <v>68</v>
      </c>
      <c r="G213" s="131"/>
      <c r="I213" s="70">
        <v>6.34</v>
      </c>
    </row>
    <row r="214" spans="1:9" ht="15.75" thickBot="1" x14ac:dyDescent="0.3">
      <c r="A214" s="61" t="s">
        <v>154</v>
      </c>
      <c r="B214" s="25" t="s">
        <v>155</v>
      </c>
      <c r="C214" s="62">
        <v>84295</v>
      </c>
      <c r="D214" s="70">
        <f t="shared" si="4"/>
        <v>6.7274999999999991</v>
      </c>
      <c r="E214" s="62" t="s">
        <v>16</v>
      </c>
      <c r="F214" s="130" t="s">
        <v>68</v>
      </c>
      <c r="G214" s="131"/>
      <c r="I214" s="70">
        <v>6.5</v>
      </c>
    </row>
    <row r="215" spans="1:9" ht="15.75" thickBot="1" x14ac:dyDescent="0.3">
      <c r="A215" s="61" t="s">
        <v>156</v>
      </c>
      <c r="B215" s="25" t="s">
        <v>157</v>
      </c>
      <c r="C215" s="62">
        <v>84432</v>
      </c>
      <c r="D215" s="70">
        <f t="shared" si="4"/>
        <v>22.521599999999999</v>
      </c>
      <c r="E215" s="62" t="s">
        <v>16</v>
      </c>
      <c r="F215" s="130" t="s">
        <v>68</v>
      </c>
      <c r="G215" s="131"/>
      <c r="I215" s="70">
        <v>21.76</v>
      </c>
    </row>
    <row r="216" spans="1:9" ht="15.75" thickBot="1" x14ac:dyDescent="0.3">
      <c r="A216" s="61" t="s">
        <v>158</v>
      </c>
      <c r="B216" s="25" t="s">
        <v>159</v>
      </c>
      <c r="C216" s="62">
        <v>84479</v>
      </c>
      <c r="D216" s="70">
        <f t="shared" si="4"/>
        <v>9.2632499999999993</v>
      </c>
      <c r="E216" s="62" t="s">
        <v>16</v>
      </c>
      <c r="F216" s="130" t="s">
        <v>68</v>
      </c>
      <c r="G216" s="131"/>
      <c r="I216" s="70">
        <v>8.9499999999999993</v>
      </c>
    </row>
    <row r="217" spans="1:9" ht="15.75" thickBot="1" x14ac:dyDescent="0.3">
      <c r="A217" s="61" t="s">
        <v>160</v>
      </c>
      <c r="B217" s="25" t="s">
        <v>161</v>
      </c>
      <c r="C217" s="62">
        <v>84403</v>
      </c>
      <c r="D217" s="70">
        <f t="shared" si="4"/>
        <v>27.944999999999997</v>
      </c>
      <c r="E217" s="62" t="s">
        <v>16</v>
      </c>
      <c r="F217" s="130" t="s">
        <v>68</v>
      </c>
      <c r="G217" s="131"/>
      <c r="I217" s="70">
        <v>27</v>
      </c>
    </row>
    <row r="218" spans="1:9" ht="15.75" thickBot="1" x14ac:dyDescent="0.3">
      <c r="A218" s="61" t="s">
        <v>162</v>
      </c>
      <c r="B218" s="25" t="s">
        <v>163</v>
      </c>
      <c r="C218" s="62">
        <v>84436</v>
      </c>
      <c r="D218" s="70">
        <f t="shared" si="4"/>
        <v>9.8324999999999996</v>
      </c>
      <c r="E218" s="62" t="s">
        <v>16</v>
      </c>
      <c r="F218" s="130" t="s">
        <v>68</v>
      </c>
      <c r="G218" s="131"/>
      <c r="I218" s="70">
        <v>9.5</v>
      </c>
    </row>
    <row r="219" spans="1:9" ht="15.75" thickBot="1" x14ac:dyDescent="0.3">
      <c r="A219" s="61" t="s">
        <v>164</v>
      </c>
      <c r="B219" s="25" t="s">
        <v>165</v>
      </c>
      <c r="C219" s="62">
        <v>84466</v>
      </c>
      <c r="D219" s="70">
        <f t="shared" si="4"/>
        <v>17.594999999999999</v>
      </c>
      <c r="E219" s="62" t="s">
        <v>16</v>
      </c>
      <c r="F219" s="130" t="s">
        <v>68</v>
      </c>
      <c r="G219" s="131"/>
      <c r="I219" s="70">
        <v>17</v>
      </c>
    </row>
    <row r="220" spans="1:9" ht="15.75" thickBot="1" x14ac:dyDescent="0.3">
      <c r="A220" s="61" t="s">
        <v>166</v>
      </c>
      <c r="B220" s="25" t="s">
        <v>167</v>
      </c>
      <c r="C220" s="62">
        <v>84520</v>
      </c>
      <c r="D220" s="70">
        <f t="shared" si="4"/>
        <v>5.6303999999999998</v>
      </c>
      <c r="E220" s="62" t="s">
        <v>16</v>
      </c>
      <c r="F220" s="130" t="s">
        <v>68</v>
      </c>
      <c r="G220" s="131"/>
      <c r="I220" s="70">
        <v>5.44</v>
      </c>
    </row>
    <row r="221" spans="1:9" ht="15.75" thickBot="1" x14ac:dyDescent="0.3">
      <c r="A221" s="61" t="s">
        <v>168</v>
      </c>
      <c r="B221" s="25" t="s">
        <v>169</v>
      </c>
      <c r="C221" s="62">
        <v>84425</v>
      </c>
      <c r="D221" s="70">
        <f t="shared" si="4"/>
        <v>7.2449999999999992</v>
      </c>
      <c r="E221" s="62" t="s">
        <v>16</v>
      </c>
      <c r="F221" s="130" t="s">
        <v>68</v>
      </c>
      <c r="G221" s="131"/>
      <c r="I221" s="70">
        <v>7</v>
      </c>
    </row>
    <row r="222" spans="1:9" ht="15.75" thickBot="1" x14ac:dyDescent="0.3">
      <c r="A222" s="61" t="s">
        <v>170</v>
      </c>
      <c r="B222" s="25" t="s">
        <v>171</v>
      </c>
      <c r="C222" s="62">
        <v>84443</v>
      </c>
      <c r="D222" s="70">
        <f t="shared" si="4"/>
        <v>24.022349999999999</v>
      </c>
      <c r="E222" s="62" t="s">
        <v>22</v>
      </c>
      <c r="F222" s="130" t="s">
        <v>68</v>
      </c>
      <c r="G222" s="131"/>
      <c r="I222" s="70">
        <v>23.21</v>
      </c>
    </row>
    <row r="223" spans="1:9" ht="15.75" thickBot="1" x14ac:dyDescent="0.3">
      <c r="A223" s="61" t="s">
        <v>172</v>
      </c>
      <c r="B223" s="25" t="s">
        <v>173</v>
      </c>
      <c r="C223" s="62">
        <v>84480</v>
      </c>
      <c r="D223" s="70">
        <f t="shared" si="4"/>
        <v>8.2799999999999994</v>
      </c>
      <c r="E223" s="62" t="s">
        <v>16</v>
      </c>
      <c r="F223" s="130" t="s">
        <v>68</v>
      </c>
      <c r="G223" s="131"/>
      <c r="I223" s="70">
        <v>8</v>
      </c>
    </row>
    <row r="224" spans="1:9" ht="15.75" thickBot="1" x14ac:dyDescent="0.3">
      <c r="A224" s="61" t="s">
        <v>174</v>
      </c>
      <c r="B224" s="25" t="s">
        <v>175</v>
      </c>
      <c r="C224" s="62">
        <v>80048</v>
      </c>
      <c r="D224" s="70">
        <f t="shared" si="4"/>
        <v>9.687599999999998</v>
      </c>
      <c r="E224" s="62" t="s">
        <v>22</v>
      </c>
      <c r="F224" s="130" t="s">
        <v>68</v>
      </c>
      <c r="G224" s="131"/>
      <c r="I224" s="70">
        <v>9.36</v>
      </c>
    </row>
    <row r="225" spans="1:9" ht="15.75" thickBot="1" x14ac:dyDescent="0.3">
      <c r="A225" s="61" t="s">
        <v>176</v>
      </c>
      <c r="B225" s="25" t="s">
        <v>177</v>
      </c>
      <c r="C225" s="62">
        <v>82248</v>
      </c>
      <c r="D225" s="70">
        <f t="shared" si="4"/>
        <v>7.1725499999999993</v>
      </c>
      <c r="E225" s="62" t="s">
        <v>16</v>
      </c>
      <c r="F225" s="130" t="s">
        <v>68</v>
      </c>
      <c r="G225" s="131"/>
      <c r="I225" s="70">
        <v>6.93</v>
      </c>
    </row>
    <row r="226" spans="1:9" ht="15.75" thickBot="1" x14ac:dyDescent="0.3">
      <c r="A226" s="61" t="s">
        <v>178</v>
      </c>
      <c r="B226" s="25" t="s">
        <v>179</v>
      </c>
      <c r="C226" s="62">
        <v>82247</v>
      </c>
      <c r="D226" s="70">
        <f t="shared" si="4"/>
        <v>7.1725499999999993</v>
      </c>
      <c r="E226" s="62" t="s">
        <v>16</v>
      </c>
      <c r="F226" s="130" t="s">
        <v>68</v>
      </c>
      <c r="G226" s="131"/>
      <c r="I226" s="70">
        <v>6.93</v>
      </c>
    </row>
    <row r="227" spans="1:9" ht="15.75" thickBot="1" x14ac:dyDescent="0.3">
      <c r="A227" s="61" t="s">
        <v>180</v>
      </c>
      <c r="B227" s="25" t="s">
        <v>181</v>
      </c>
      <c r="C227" s="62">
        <v>36415</v>
      </c>
      <c r="D227" s="70" t="s">
        <v>974</v>
      </c>
      <c r="E227" s="62" t="s">
        <v>16</v>
      </c>
      <c r="F227" s="130" t="s">
        <v>68</v>
      </c>
      <c r="G227" s="131"/>
      <c r="I227" s="70" t="s">
        <v>68</v>
      </c>
    </row>
    <row r="228" spans="1:9" ht="15.75" thickBot="1" x14ac:dyDescent="0.3">
      <c r="A228" s="61" t="s">
        <v>182</v>
      </c>
      <c r="B228" s="25" t="s">
        <v>183</v>
      </c>
      <c r="C228" s="26">
        <v>87040</v>
      </c>
      <c r="D228" s="70">
        <f t="shared" si="4"/>
        <v>14.489999999999998</v>
      </c>
      <c r="E228" s="27" t="s">
        <v>16</v>
      </c>
      <c r="F228" s="130" t="s">
        <v>68</v>
      </c>
      <c r="G228" s="131"/>
      <c r="I228" s="70">
        <v>14</v>
      </c>
    </row>
    <row r="229" spans="1:9" ht="15.75" thickBot="1" x14ac:dyDescent="0.3">
      <c r="A229" s="61" t="s">
        <v>184</v>
      </c>
      <c r="B229" s="25" t="s">
        <v>185</v>
      </c>
      <c r="C229" s="62">
        <v>82805</v>
      </c>
      <c r="D229" s="70">
        <f t="shared" si="4"/>
        <v>40.220099999999995</v>
      </c>
      <c r="E229" s="62" t="s">
        <v>16</v>
      </c>
      <c r="F229" s="130" t="s">
        <v>68</v>
      </c>
      <c r="G229" s="131"/>
      <c r="I229" s="70">
        <v>38.86</v>
      </c>
    </row>
    <row r="230" spans="1:9" ht="15.75" thickBot="1" x14ac:dyDescent="0.3">
      <c r="A230" s="61" t="s">
        <v>186</v>
      </c>
      <c r="B230" s="25" t="s">
        <v>187</v>
      </c>
      <c r="C230" s="62">
        <v>83721</v>
      </c>
      <c r="D230" s="70">
        <f t="shared" si="4"/>
        <v>12.419999999999998</v>
      </c>
      <c r="E230" s="62" t="s">
        <v>16</v>
      </c>
      <c r="F230" s="130" t="s">
        <v>68</v>
      </c>
      <c r="G230" s="131"/>
      <c r="I230" s="70">
        <v>12</v>
      </c>
    </row>
    <row r="231" spans="1:9" ht="15.75" thickBot="1" x14ac:dyDescent="0.3">
      <c r="A231" s="61" t="s">
        <v>188</v>
      </c>
      <c r="B231" s="25" t="s">
        <v>189</v>
      </c>
      <c r="C231" s="62">
        <v>86900</v>
      </c>
      <c r="D231" s="70">
        <f t="shared" si="4"/>
        <v>4.2641999999999998</v>
      </c>
      <c r="E231" s="62" t="s">
        <v>16</v>
      </c>
      <c r="F231" s="130" t="s">
        <v>68</v>
      </c>
      <c r="G231" s="131"/>
      <c r="I231" s="70">
        <v>4.12</v>
      </c>
    </row>
    <row r="232" spans="1:9" ht="15.75" thickBot="1" x14ac:dyDescent="0.3">
      <c r="A232" s="61" t="s">
        <v>191</v>
      </c>
      <c r="B232" s="25" t="s">
        <v>192</v>
      </c>
      <c r="C232" s="62">
        <v>86901</v>
      </c>
      <c r="D232" s="70">
        <f t="shared" si="4"/>
        <v>4.31595</v>
      </c>
      <c r="E232" s="62" t="s">
        <v>16</v>
      </c>
      <c r="F232" s="130" t="s">
        <v>68</v>
      </c>
      <c r="G232" s="131"/>
      <c r="I232" s="70">
        <v>4.17</v>
      </c>
    </row>
    <row r="233" spans="1:9" ht="15.75" thickBot="1" x14ac:dyDescent="0.3">
      <c r="A233" s="61" t="s">
        <v>193</v>
      </c>
      <c r="B233" s="25" t="s">
        <v>194</v>
      </c>
      <c r="C233" s="62">
        <v>87493</v>
      </c>
      <c r="D233" s="70">
        <f t="shared" si="4"/>
        <v>41.627699999999997</v>
      </c>
      <c r="E233" s="62" t="s">
        <v>16</v>
      </c>
      <c r="F233" s="130" t="s">
        <v>68</v>
      </c>
      <c r="G233" s="131"/>
      <c r="I233" s="70">
        <v>40.22</v>
      </c>
    </row>
    <row r="234" spans="1:9" ht="15.75" thickBot="1" x14ac:dyDescent="0.3">
      <c r="A234" s="61" t="s">
        <v>195</v>
      </c>
      <c r="B234" s="25" t="s">
        <v>196</v>
      </c>
      <c r="C234" s="62">
        <v>82310</v>
      </c>
      <c r="D234" s="70">
        <f t="shared" si="4"/>
        <v>7.3588499999999994</v>
      </c>
      <c r="E234" s="62" t="s">
        <v>16</v>
      </c>
      <c r="F234" s="130" t="s">
        <v>68</v>
      </c>
      <c r="G234" s="131"/>
      <c r="I234" s="70">
        <v>7.11</v>
      </c>
    </row>
    <row r="235" spans="1:9" ht="15.75" thickBot="1" x14ac:dyDescent="0.3">
      <c r="A235" s="61" t="s">
        <v>197</v>
      </c>
      <c r="B235" s="25" t="s">
        <v>196</v>
      </c>
      <c r="C235" s="26">
        <v>82330</v>
      </c>
      <c r="D235" s="70">
        <f t="shared" si="4"/>
        <v>9.1597499999999989</v>
      </c>
      <c r="E235" s="62" t="s">
        <v>16</v>
      </c>
      <c r="F235" s="130" t="s">
        <v>68</v>
      </c>
      <c r="G235" s="131"/>
      <c r="I235" s="70">
        <v>8.85</v>
      </c>
    </row>
    <row r="236" spans="1:9" ht="15.75" thickBot="1" x14ac:dyDescent="0.3">
      <c r="A236" s="61" t="s">
        <v>198</v>
      </c>
      <c r="B236" s="25" t="s">
        <v>199</v>
      </c>
      <c r="C236" s="26">
        <v>82374</v>
      </c>
      <c r="D236" s="70">
        <f t="shared" si="4"/>
        <v>6.9551999999999996</v>
      </c>
      <c r="E236" s="62" t="s">
        <v>16</v>
      </c>
      <c r="F236" s="130" t="s">
        <v>68</v>
      </c>
      <c r="G236" s="131"/>
      <c r="I236" s="70">
        <v>6.72</v>
      </c>
    </row>
    <row r="237" spans="1:9" ht="15.75" thickBot="1" x14ac:dyDescent="0.3">
      <c r="A237" s="61" t="s">
        <v>200</v>
      </c>
      <c r="B237" s="25" t="s">
        <v>201</v>
      </c>
      <c r="C237" s="62">
        <v>82378</v>
      </c>
      <c r="D237" s="70">
        <f t="shared" si="4"/>
        <v>17.594999999999999</v>
      </c>
      <c r="E237" s="62" t="s">
        <v>16</v>
      </c>
      <c r="F237" s="130" t="s">
        <v>68</v>
      </c>
      <c r="G237" s="131"/>
      <c r="I237" s="70">
        <v>17</v>
      </c>
    </row>
    <row r="238" spans="1:9" ht="15.75" thickBot="1" x14ac:dyDescent="0.3">
      <c r="A238" s="61" t="s">
        <v>202</v>
      </c>
      <c r="B238" s="25" t="s">
        <v>203</v>
      </c>
      <c r="C238" s="62">
        <v>86147</v>
      </c>
      <c r="D238" s="70">
        <f t="shared" si="4"/>
        <v>36.390599999999992</v>
      </c>
      <c r="E238" s="62" t="s">
        <v>16</v>
      </c>
      <c r="F238" s="130" t="s">
        <v>68</v>
      </c>
      <c r="G238" s="131"/>
      <c r="I238" s="70">
        <v>35.159999999999997</v>
      </c>
    </row>
    <row r="239" spans="1:9" ht="15.75" thickBot="1" x14ac:dyDescent="0.3">
      <c r="A239" s="61" t="s">
        <v>204</v>
      </c>
      <c r="B239" s="25" t="s">
        <v>205</v>
      </c>
      <c r="C239" s="62">
        <v>86200</v>
      </c>
      <c r="D239" s="70">
        <f t="shared" si="4"/>
        <v>14.97645</v>
      </c>
      <c r="E239" s="62" t="s">
        <v>16</v>
      </c>
      <c r="F239" s="130" t="s">
        <v>68</v>
      </c>
      <c r="G239" s="131"/>
      <c r="I239" s="70">
        <v>14.47</v>
      </c>
    </row>
    <row r="240" spans="1:9" ht="15.75" thickBot="1" x14ac:dyDescent="0.3">
      <c r="A240" s="61" t="s">
        <v>206</v>
      </c>
      <c r="B240" s="25" t="s">
        <v>207</v>
      </c>
      <c r="C240" s="62">
        <v>84703</v>
      </c>
      <c r="D240" s="70">
        <f t="shared" si="4"/>
        <v>10.6191</v>
      </c>
      <c r="E240" s="62" t="s">
        <v>16</v>
      </c>
      <c r="F240" s="130" t="s">
        <v>68</v>
      </c>
      <c r="G240" s="131"/>
      <c r="I240" s="70">
        <v>10.26</v>
      </c>
    </row>
    <row r="241" spans="1:9" ht="15.75" thickBot="1" x14ac:dyDescent="0.3">
      <c r="A241" s="61" t="s">
        <v>208</v>
      </c>
      <c r="B241" s="25" t="s">
        <v>209</v>
      </c>
      <c r="C241" s="62">
        <v>84702</v>
      </c>
      <c r="D241" s="70">
        <f t="shared" si="4"/>
        <v>16.994700000000002</v>
      </c>
      <c r="E241" s="62" t="s">
        <v>16</v>
      </c>
      <c r="F241" s="130" t="s">
        <v>68</v>
      </c>
      <c r="G241" s="131"/>
      <c r="I241" s="70">
        <v>16.420000000000002</v>
      </c>
    </row>
    <row r="242" spans="1:9" ht="15.75" thickBot="1" x14ac:dyDescent="0.3">
      <c r="A242" s="61" t="s">
        <v>210</v>
      </c>
      <c r="B242" s="25" t="s">
        <v>211</v>
      </c>
      <c r="C242" s="62">
        <v>87491</v>
      </c>
      <c r="D242" s="70">
        <f t="shared" si="4"/>
        <v>24.001649999999998</v>
      </c>
      <c r="E242" s="62" t="s">
        <v>16</v>
      </c>
      <c r="F242" s="130" t="s">
        <v>68</v>
      </c>
      <c r="G242" s="131"/>
      <c r="I242" s="70">
        <v>23.19</v>
      </c>
    </row>
    <row r="243" spans="1:9" ht="15.75" thickBot="1" x14ac:dyDescent="0.3">
      <c r="A243" s="61" t="s">
        <v>212</v>
      </c>
      <c r="B243" s="25" t="s">
        <v>213</v>
      </c>
      <c r="C243" s="26">
        <v>86920</v>
      </c>
      <c r="D243" s="70">
        <f t="shared" si="4"/>
        <v>21.734999999999999</v>
      </c>
      <c r="E243" s="27" t="s">
        <v>16</v>
      </c>
      <c r="F243" s="130" t="s">
        <v>68</v>
      </c>
      <c r="G243" s="131"/>
      <c r="I243" s="70">
        <v>21</v>
      </c>
    </row>
    <row r="244" spans="1:9" ht="15.75" thickBot="1" x14ac:dyDescent="0.3">
      <c r="A244" s="61" t="s">
        <v>214</v>
      </c>
      <c r="B244" s="25" t="s">
        <v>215</v>
      </c>
      <c r="C244" s="62">
        <v>86160</v>
      </c>
      <c r="D244" s="70">
        <f t="shared" si="4"/>
        <v>17.170649999999998</v>
      </c>
      <c r="E244" s="62" t="s">
        <v>16</v>
      </c>
      <c r="F244" s="130" t="s">
        <v>68</v>
      </c>
      <c r="G244" s="131"/>
      <c r="I244" s="70">
        <v>16.59</v>
      </c>
    </row>
    <row r="245" spans="1:9" ht="15.75" thickBot="1" x14ac:dyDescent="0.3">
      <c r="A245" s="61" t="s">
        <v>216</v>
      </c>
      <c r="B245" s="25" t="s">
        <v>217</v>
      </c>
      <c r="C245" s="62">
        <v>85025</v>
      </c>
      <c r="D245" s="70">
        <f t="shared" si="4"/>
        <v>6.2099999999999991</v>
      </c>
      <c r="E245" s="62" t="s">
        <v>22</v>
      </c>
      <c r="F245" s="130" t="s">
        <v>68</v>
      </c>
      <c r="G245" s="131"/>
      <c r="I245" s="70">
        <v>6</v>
      </c>
    </row>
    <row r="246" spans="1:9" ht="15.75" thickBot="1" x14ac:dyDescent="0.3">
      <c r="A246" s="61" t="s">
        <v>218</v>
      </c>
      <c r="B246" s="25" t="s">
        <v>219</v>
      </c>
      <c r="C246" s="62">
        <v>85027</v>
      </c>
      <c r="D246" s="70">
        <f t="shared" si="4"/>
        <v>7.783199999999999</v>
      </c>
      <c r="E246" s="62" t="s">
        <v>22</v>
      </c>
      <c r="F246" s="130" t="s">
        <v>68</v>
      </c>
      <c r="G246" s="131"/>
      <c r="I246" s="70">
        <v>7.52</v>
      </c>
    </row>
    <row r="247" spans="1:9" ht="15.75" thickBot="1" x14ac:dyDescent="0.3">
      <c r="A247" s="61" t="s">
        <v>220</v>
      </c>
      <c r="B247" s="25" t="s">
        <v>221</v>
      </c>
      <c r="C247" s="62">
        <v>80053</v>
      </c>
      <c r="D247" s="70">
        <f t="shared" si="4"/>
        <v>12.099149999999998</v>
      </c>
      <c r="E247" s="62" t="s">
        <v>22</v>
      </c>
      <c r="F247" s="130" t="s">
        <v>68</v>
      </c>
      <c r="G247" s="131"/>
      <c r="I247" s="70">
        <v>11.69</v>
      </c>
    </row>
    <row r="248" spans="1:9" ht="15.75" thickBot="1" x14ac:dyDescent="0.3">
      <c r="A248" s="61" t="s">
        <v>222</v>
      </c>
      <c r="B248" s="25" t="s">
        <v>223</v>
      </c>
      <c r="C248" s="26">
        <v>87015</v>
      </c>
      <c r="D248" s="70">
        <f t="shared" si="4"/>
        <v>7.7624999999999993</v>
      </c>
      <c r="E248" s="27" t="s">
        <v>16</v>
      </c>
      <c r="F248" s="130" t="s">
        <v>68</v>
      </c>
      <c r="G248" s="131"/>
      <c r="I248" s="70">
        <v>7.5</v>
      </c>
    </row>
    <row r="249" spans="1:9" ht="15.75" thickBot="1" x14ac:dyDescent="0.3">
      <c r="A249" s="61" t="s">
        <v>224</v>
      </c>
      <c r="B249" s="25" t="s">
        <v>225</v>
      </c>
      <c r="C249" s="26">
        <v>86880</v>
      </c>
      <c r="D249" s="70">
        <f t="shared" si="4"/>
        <v>7.6900499999999994</v>
      </c>
      <c r="E249" s="62" t="s">
        <v>16</v>
      </c>
      <c r="F249" s="130" t="s">
        <v>68</v>
      </c>
      <c r="G249" s="131"/>
      <c r="I249" s="70">
        <v>7.43</v>
      </c>
    </row>
    <row r="250" spans="1:9" ht="15.75" thickBot="1" x14ac:dyDescent="0.3">
      <c r="A250" s="61" t="s">
        <v>226</v>
      </c>
      <c r="B250" s="25" t="s">
        <v>227</v>
      </c>
      <c r="C250" s="26">
        <v>86885</v>
      </c>
      <c r="D250" s="70">
        <f t="shared" si="4"/>
        <v>8.176499999999999</v>
      </c>
      <c r="E250" s="62" t="s">
        <v>16</v>
      </c>
      <c r="F250" s="130" t="s">
        <v>68</v>
      </c>
      <c r="G250" s="131"/>
      <c r="I250" s="70">
        <v>7.9</v>
      </c>
    </row>
    <row r="251" spans="1:9" ht="15.75" thickBot="1" x14ac:dyDescent="0.3">
      <c r="A251" s="61" t="s">
        <v>228</v>
      </c>
      <c r="B251" s="25" t="s">
        <v>229</v>
      </c>
      <c r="C251" s="62">
        <v>87635</v>
      </c>
      <c r="D251" s="70">
        <f t="shared" ref="D251:D314" si="5">$I251*1.035</f>
        <v>36.732149999999997</v>
      </c>
      <c r="E251" s="62" t="s">
        <v>16</v>
      </c>
      <c r="F251" s="130" t="s">
        <v>68</v>
      </c>
      <c r="G251" s="131"/>
      <c r="I251" s="70">
        <v>35.49</v>
      </c>
    </row>
    <row r="252" spans="1:9" ht="15.75" thickBot="1" x14ac:dyDescent="0.3">
      <c r="A252" s="61" t="s">
        <v>231</v>
      </c>
      <c r="B252" s="25" t="s">
        <v>232</v>
      </c>
      <c r="C252" s="62">
        <v>86769</v>
      </c>
      <c r="D252" s="70">
        <f t="shared" si="5"/>
        <v>11.550599999999999</v>
      </c>
      <c r="E252" s="62" t="s">
        <v>16</v>
      </c>
      <c r="F252" s="130" t="s">
        <v>68</v>
      </c>
      <c r="G252" s="131"/>
      <c r="I252" s="70">
        <v>11.16</v>
      </c>
    </row>
    <row r="253" spans="1:9" ht="15.75" thickBot="1" x14ac:dyDescent="0.3">
      <c r="A253" s="61" t="s">
        <v>233</v>
      </c>
      <c r="B253" s="25" t="s">
        <v>234</v>
      </c>
      <c r="C253" s="62" t="s">
        <v>235</v>
      </c>
      <c r="D253" s="70">
        <f t="shared" si="5"/>
        <v>82.8</v>
      </c>
      <c r="E253" s="27" t="s">
        <v>16</v>
      </c>
      <c r="F253" s="130" t="s">
        <v>68</v>
      </c>
      <c r="G253" s="131"/>
      <c r="I253" s="70">
        <v>80</v>
      </c>
    </row>
    <row r="254" spans="1:9" ht="15.75" thickBot="1" x14ac:dyDescent="0.3">
      <c r="A254" s="61" t="s">
        <v>236</v>
      </c>
      <c r="B254" s="25" t="s">
        <v>237</v>
      </c>
      <c r="C254" s="62">
        <v>86140</v>
      </c>
      <c r="D254" s="70">
        <f t="shared" si="5"/>
        <v>3.1049999999999995</v>
      </c>
      <c r="E254" s="62" t="s">
        <v>16</v>
      </c>
      <c r="F254" s="130" t="s">
        <v>68</v>
      </c>
      <c r="G254" s="131"/>
      <c r="I254" s="70">
        <v>3</v>
      </c>
    </row>
    <row r="255" spans="1:9" ht="15.75" thickBot="1" x14ac:dyDescent="0.3">
      <c r="A255" s="61" t="s">
        <v>238</v>
      </c>
      <c r="B255" s="25" t="s">
        <v>239</v>
      </c>
      <c r="C255" s="62">
        <v>86141</v>
      </c>
      <c r="D255" s="70">
        <f t="shared" si="5"/>
        <v>10.898549999999998</v>
      </c>
      <c r="E255" s="62" t="s">
        <v>16</v>
      </c>
      <c r="F255" s="130" t="s">
        <v>68</v>
      </c>
      <c r="G255" s="131"/>
      <c r="I255" s="70">
        <v>10.53</v>
      </c>
    </row>
    <row r="256" spans="1:9" ht="15.75" thickBot="1" x14ac:dyDescent="0.3">
      <c r="A256" s="61" t="s">
        <v>240</v>
      </c>
      <c r="B256" s="25" t="s">
        <v>241</v>
      </c>
      <c r="C256" s="62">
        <v>82550</v>
      </c>
      <c r="D256" s="70">
        <f t="shared" si="5"/>
        <v>7.4416500000000001</v>
      </c>
      <c r="E256" s="62" t="s">
        <v>16</v>
      </c>
      <c r="F256" s="130" t="s">
        <v>68</v>
      </c>
      <c r="G256" s="131"/>
      <c r="I256" s="70">
        <v>7.19</v>
      </c>
    </row>
    <row r="257" spans="1:9" ht="15.75" thickBot="1" x14ac:dyDescent="0.3">
      <c r="A257" s="61" t="s">
        <v>242</v>
      </c>
      <c r="B257" s="25" t="s">
        <v>243</v>
      </c>
      <c r="C257" s="62">
        <v>82553</v>
      </c>
      <c r="D257" s="70">
        <f t="shared" si="5"/>
        <v>10.432799999999999</v>
      </c>
      <c r="E257" s="62" t="s">
        <v>16</v>
      </c>
      <c r="F257" s="130" t="s">
        <v>68</v>
      </c>
      <c r="G257" s="131"/>
      <c r="I257" s="70">
        <v>10.08</v>
      </c>
    </row>
    <row r="258" spans="1:9" ht="15.75" thickBot="1" x14ac:dyDescent="0.3">
      <c r="A258" s="61" t="s">
        <v>244</v>
      </c>
      <c r="B258" s="25" t="s">
        <v>245</v>
      </c>
      <c r="C258" s="62">
        <v>82565</v>
      </c>
      <c r="D258" s="70">
        <f t="shared" si="5"/>
        <v>6.6343499999999995</v>
      </c>
      <c r="E258" s="62" t="s">
        <v>16</v>
      </c>
      <c r="F258" s="130" t="s">
        <v>68</v>
      </c>
      <c r="G258" s="131"/>
      <c r="I258" s="70">
        <v>6.41</v>
      </c>
    </row>
    <row r="259" spans="1:9" ht="15.75" thickBot="1" x14ac:dyDescent="0.3">
      <c r="A259" s="61" t="s">
        <v>246</v>
      </c>
      <c r="B259" s="25" t="s">
        <v>247</v>
      </c>
      <c r="C259" s="62">
        <v>82570</v>
      </c>
      <c r="D259" s="70">
        <f t="shared" si="5"/>
        <v>7.4002499999999998</v>
      </c>
      <c r="E259" s="62" t="s">
        <v>16</v>
      </c>
      <c r="F259" s="130" t="s">
        <v>68</v>
      </c>
      <c r="G259" s="131"/>
      <c r="I259" s="70">
        <v>7.15</v>
      </c>
    </row>
    <row r="260" spans="1:9" ht="15.75" thickBot="1" x14ac:dyDescent="0.3">
      <c r="A260" s="61" t="s">
        <v>248</v>
      </c>
      <c r="B260" s="25" t="s">
        <v>249</v>
      </c>
      <c r="C260" s="62">
        <v>87272</v>
      </c>
      <c r="D260" s="70" t="s">
        <v>974</v>
      </c>
      <c r="E260" s="62" t="s">
        <v>16</v>
      </c>
      <c r="F260" s="130" t="s">
        <v>68</v>
      </c>
      <c r="G260" s="131"/>
      <c r="I260" s="70" t="s">
        <v>68</v>
      </c>
    </row>
    <row r="261" spans="1:9" ht="15.75" thickBot="1" x14ac:dyDescent="0.3">
      <c r="A261" s="61" t="s">
        <v>250</v>
      </c>
      <c r="B261" s="25" t="s">
        <v>251</v>
      </c>
      <c r="C261" s="62">
        <v>87077</v>
      </c>
      <c r="D261" s="70">
        <f t="shared" si="5"/>
        <v>7.3484999999999987</v>
      </c>
      <c r="E261" s="62" t="s">
        <v>16</v>
      </c>
      <c r="F261" s="130" t="s">
        <v>68</v>
      </c>
      <c r="G261" s="131"/>
      <c r="I261" s="70">
        <v>7.1</v>
      </c>
    </row>
    <row r="262" spans="1:9" ht="15.75" thickBot="1" x14ac:dyDescent="0.3">
      <c r="A262" s="61" t="s">
        <v>252</v>
      </c>
      <c r="B262" s="25" t="s">
        <v>253</v>
      </c>
      <c r="C262" s="62">
        <v>87081</v>
      </c>
      <c r="D262" s="70">
        <f t="shared" si="5"/>
        <v>5.3819999999999997</v>
      </c>
      <c r="E262" s="62" t="s">
        <v>16</v>
      </c>
      <c r="F262" s="130" t="s">
        <v>68</v>
      </c>
      <c r="G262" s="131"/>
      <c r="I262" s="70">
        <v>5.2</v>
      </c>
    </row>
    <row r="263" spans="1:9" ht="15.75" thickBot="1" x14ac:dyDescent="0.3">
      <c r="A263" s="61" t="s">
        <v>254</v>
      </c>
      <c r="B263" s="25" t="s">
        <v>255</v>
      </c>
      <c r="C263" s="62">
        <v>87497</v>
      </c>
      <c r="D263" s="70">
        <f t="shared" si="5"/>
        <v>50.238899999999994</v>
      </c>
      <c r="E263" s="62" t="s">
        <v>16</v>
      </c>
      <c r="F263" s="130" t="s">
        <v>68</v>
      </c>
      <c r="G263" s="131"/>
      <c r="I263" s="70">
        <v>48.54</v>
      </c>
    </row>
    <row r="264" spans="1:9" ht="15.75" thickBot="1" x14ac:dyDescent="0.3">
      <c r="A264" s="61" t="s">
        <v>256</v>
      </c>
      <c r="B264" s="25" t="s">
        <v>256</v>
      </c>
      <c r="C264" s="62">
        <v>82626</v>
      </c>
      <c r="D264" s="70">
        <f t="shared" si="5"/>
        <v>21.734999999999999</v>
      </c>
      <c r="E264" s="62" t="s">
        <v>16</v>
      </c>
      <c r="F264" s="130" t="s">
        <v>68</v>
      </c>
      <c r="G264" s="131"/>
      <c r="I264" s="70">
        <v>21</v>
      </c>
    </row>
    <row r="265" spans="1:9" ht="15.75" thickBot="1" x14ac:dyDescent="0.3">
      <c r="A265" s="61" t="s">
        <v>256</v>
      </c>
      <c r="B265" s="25" t="s">
        <v>256</v>
      </c>
      <c r="C265" s="62">
        <v>82627</v>
      </c>
      <c r="D265" s="70">
        <f t="shared" si="5"/>
        <v>21.734999999999999</v>
      </c>
      <c r="E265" s="62" t="s">
        <v>16</v>
      </c>
      <c r="F265" s="130" t="s">
        <v>68</v>
      </c>
      <c r="G265" s="131"/>
      <c r="I265" s="70">
        <v>21</v>
      </c>
    </row>
    <row r="266" spans="1:9" ht="15.75" thickBot="1" x14ac:dyDescent="0.3">
      <c r="A266" s="61" t="s">
        <v>257</v>
      </c>
      <c r="B266" s="25" t="s">
        <v>258</v>
      </c>
      <c r="C266" s="26">
        <v>80162</v>
      </c>
      <c r="D266" s="70">
        <f t="shared" si="5"/>
        <v>11.385</v>
      </c>
      <c r="E266" s="62" t="s">
        <v>16</v>
      </c>
      <c r="F266" s="130" t="s">
        <v>68</v>
      </c>
      <c r="G266" s="131"/>
      <c r="I266" s="70">
        <v>11</v>
      </c>
    </row>
    <row r="267" spans="1:9" ht="15.75" thickBot="1" x14ac:dyDescent="0.3">
      <c r="A267" s="61" t="s">
        <v>259</v>
      </c>
      <c r="B267" s="25" t="s">
        <v>260</v>
      </c>
      <c r="C267" s="62">
        <v>86225</v>
      </c>
      <c r="D267" s="70">
        <f t="shared" si="5"/>
        <v>15.007499999999999</v>
      </c>
      <c r="E267" s="62" t="s">
        <v>16</v>
      </c>
      <c r="F267" s="130" t="s">
        <v>68</v>
      </c>
      <c r="G267" s="131"/>
      <c r="I267" s="70">
        <v>14.5</v>
      </c>
    </row>
    <row r="268" spans="1:9" ht="15.75" thickBot="1" x14ac:dyDescent="0.3">
      <c r="A268" s="61" t="s">
        <v>261</v>
      </c>
      <c r="B268" s="25" t="s">
        <v>262</v>
      </c>
      <c r="C268" s="26">
        <v>80307</v>
      </c>
      <c r="D268" s="70">
        <f t="shared" si="5"/>
        <v>66.08475</v>
      </c>
      <c r="E268" s="62" t="s">
        <v>16</v>
      </c>
      <c r="F268" s="130" t="s">
        <v>68</v>
      </c>
      <c r="G268" s="131"/>
      <c r="I268" s="70">
        <v>63.85</v>
      </c>
    </row>
    <row r="269" spans="1:9" ht="15.75" thickBot="1" x14ac:dyDescent="0.3">
      <c r="A269" s="61" t="s">
        <v>263</v>
      </c>
      <c r="B269" s="25" t="s">
        <v>264</v>
      </c>
      <c r="C269" s="62">
        <v>80051</v>
      </c>
      <c r="D269" s="70">
        <f t="shared" si="5"/>
        <v>7.2449999999999992</v>
      </c>
      <c r="E269" s="62" t="s">
        <v>16</v>
      </c>
      <c r="F269" s="130" t="s">
        <v>68</v>
      </c>
      <c r="G269" s="131"/>
      <c r="I269" s="70">
        <v>7</v>
      </c>
    </row>
    <row r="270" spans="1:9" ht="15.75" thickBot="1" x14ac:dyDescent="0.3">
      <c r="A270" s="61" t="s">
        <v>265</v>
      </c>
      <c r="B270" s="25" t="s">
        <v>266</v>
      </c>
      <c r="C270" s="62">
        <v>86663</v>
      </c>
      <c r="D270" s="70">
        <f t="shared" si="5"/>
        <v>18.764549999999996</v>
      </c>
      <c r="E270" s="62" t="s">
        <v>16</v>
      </c>
      <c r="F270" s="130" t="s">
        <v>68</v>
      </c>
      <c r="G270" s="131"/>
      <c r="I270" s="70">
        <v>18.13</v>
      </c>
    </row>
    <row r="271" spans="1:9" ht="15.75" thickBot="1" x14ac:dyDescent="0.3">
      <c r="A271" s="61" t="s">
        <v>267</v>
      </c>
      <c r="B271" s="25" t="s">
        <v>268</v>
      </c>
      <c r="C271" s="62">
        <v>86665</v>
      </c>
      <c r="D271" s="70">
        <f t="shared" si="5"/>
        <v>25.94745</v>
      </c>
      <c r="E271" s="62" t="s">
        <v>16</v>
      </c>
      <c r="F271" s="130" t="s">
        <v>68</v>
      </c>
      <c r="G271" s="131"/>
      <c r="I271" s="70">
        <v>25.07</v>
      </c>
    </row>
    <row r="272" spans="1:9" ht="15.75" thickBot="1" x14ac:dyDescent="0.3">
      <c r="A272" s="61" t="s">
        <v>269</v>
      </c>
      <c r="B272" s="25" t="s">
        <v>270</v>
      </c>
      <c r="C272" s="62">
        <v>86664</v>
      </c>
      <c r="D272" s="70">
        <f t="shared" si="5"/>
        <v>21.879899999999999</v>
      </c>
      <c r="E272" s="62" t="s">
        <v>16</v>
      </c>
      <c r="F272" s="130" t="s">
        <v>68</v>
      </c>
      <c r="G272" s="131"/>
      <c r="I272" s="70">
        <v>21.14</v>
      </c>
    </row>
    <row r="273" spans="1:9" ht="15.75" thickBot="1" x14ac:dyDescent="0.3">
      <c r="A273" s="61" t="s">
        <v>271</v>
      </c>
      <c r="B273" s="25" t="s">
        <v>272</v>
      </c>
      <c r="C273" s="62">
        <v>82670</v>
      </c>
      <c r="D273" s="70">
        <f t="shared" si="5"/>
        <v>22.252499999999998</v>
      </c>
      <c r="E273" s="62" t="s">
        <v>16</v>
      </c>
      <c r="F273" s="130" t="s">
        <v>68</v>
      </c>
      <c r="G273" s="131"/>
      <c r="I273" s="70">
        <v>21.5</v>
      </c>
    </row>
    <row r="274" spans="1:9" ht="15.75" thickBot="1" x14ac:dyDescent="0.3">
      <c r="A274" s="61" t="s">
        <v>273</v>
      </c>
      <c r="B274" s="25" t="s">
        <v>274</v>
      </c>
      <c r="C274" s="62">
        <v>82274</v>
      </c>
      <c r="D274" s="70">
        <f t="shared" si="5"/>
        <v>2.8979999999999997</v>
      </c>
      <c r="E274" s="62" t="s">
        <v>16</v>
      </c>
      <c r="F274" s="130" t="s">
        <v>68</v>
      </c>
      <c r="G274" s="131"/>
      <c r="I274" s="70">
        <v>2.8</v>
      </c>
    </row>
    <row r="275" spans="1:9" ht="15.75" thickBot="1" x14ac:dyDescent="0.3">
      <c r="A275" s="61" t="s">
        <v>275</v>
      </c>
      <c r="B275" s="25" t="s">
        <v>276</v>
      </c>
      <c r="C275" s="62">
        <v>82728</v>
      </c>
      <c r="D275" s="70">
        <f t="shared" si="5"/>
        <v>12.419999999999998</v>
      </c>
      <c r="E275" s="62" t="s">
        <v>16</v>
      </c>
      <c r="F275" s="130" t="s">
        <v>68</v>
      </c>
      <c r="G275" s="131"/>
      <c r="I275" s="70">
        <v>12</v>
      </c>
    </row>
    <row r="276" spans="1:9" ht="15.75" thickBot="1" x14ac:dyDescent="0.3">
      <c r="A276" s="61" t="s">
        <v>277</v>
      </c>
      <c r="B276" s="25" t="s">
        <v>278</v>
      </c>
      <c r="C276" s="62">
        <v>85379</v>
      </c>
      <c r="D276" s="70">
        <f t="shared" si="5"/>
        <v>10.970999999999998</v>
      </c>
      <c r="E276" s="62" t="s">
        <v>16</v>
      </c>
      <c r="F276" s="130" t="s">
        <v>68</v>
      </c>
      <c r="G276" s="131"/>
      <c r="I276" s="70">
        <v>10.6</v>
      </c>
    </row>
    <row r="277" spans="1:9" ht="15.75" thickBot="1" x14ac:dyDescent="0.3">
      <c r="A277" s="61" t="s">
        <v>279</v>
      </c>
      <c r="B277" s="25" t="s">
        <v>280</v>
      </c>
      <c r="C277" s="62">
        <v>82746</v>
      </c>
      <c r="D277" s="70">
        <f t="shared" si="5"/>
        <v>12.419999999999998</v>
      </c>
      <c r="E277" s="62" t="s">
        <v>16</v>
      </c>
      <c r="F277" s="130" t="s">
        <v>68</v>
      </c>
      <c r="G277" s="131"/>
      <c r="I277" s="70">
        <v>12</v>
      </c>
    </row>
    <row r="278" spans="1:9" ht="15.75" thickBot="1" x14ac:dyDescent="0.3">
      <c r="A278" s="61" t="s">
        <v>281</v>
      </c>
      <c r="B278" s="25" t="s">
        <v>282</v>
      </c>
      <c r="C278" s="62">
        <v>84481</v>
      </c>
      <c r="D278" s="70">
        <f t="shared" si="5"/>
        <v>24.229349999999997</v>
      </c>
      <c r="E278" s="62" t="s">
        <v>16</v>
      </c>
      <c r="F278" s="130" t="s">
        <v>68</v>
      </c>
      <c r="G278" s="131"/>
      <c r="I278" s="70">
        <v>23.41</v>
      </c>
    </row>
    <row r="279" spans="1:9" ht="15.75" thickBot="1" x14ac:dyDescent="0.3">
      <c r="A279" s="61" t="s">
        <v>283</v>
      </c>
      <c r="B279" s="25" t="s">
        <v>284</v>
      </c>
      <c r="C279" s="26">
        <v>87106</v>
      </c>
      <c r="D279" s="70">
        <f t="shared" si="5"/>
        <v>10.039499999999999</v>
      </c>
      <c r="E279" s="27" t="s">
        <v>16</v>
      </c>
      <c r="F279" s="130" t="s">
        <v>68</v>
      </c>
      <c r="G279" s="131"/>
      <c r="I279" s="70">
        <v>9.6999999999999993</v>
      </c>
    </row>
    <row r="280" spans="1:9" ht="15.75" thickBot="1" x14ac:dyDescent="0.3">
      <c r="A280" s="61" t="s">
        <v>285</v>
      </c>
      <c r="B280" s="25" t="s">
        <v>286</v>
      </c>
      <c r="C280" s="62">
        <v>87329</v>
      </c>
      <c r="D280" s="70">
        <f t="shared" si="5"/>
        <v>12.74085</v>
      </c>
      <c r="E280" s="62" t="s">
        <v>16</v>
      </c>
      <c r="F280" s="130" t="s">
        <v>68</v>
      </c>
      <c r="G280" s="131"/>
      <c r="I280" s="70">
        <v>12.31</v>
      </c>
    </row>
    <row r="281" spans="1:9" ht="15.75" thickBot="1" x14ac:dyDescent="0.3">
      <c r="A281" s="61" t="s">
        <v>287</v>
      </c>
      <c r="B281" s="25" t="s">
        <v>288</v>
      </c>
      <c r="C281" s="62">
        <v>82962</v>
      </c>
      <c r="D281" s="70">
        <f t="shared" si="5"/>
        <v>2.0699999999999998</v>
      </c>
      <c r="E281" s="62" t="s">
        <v>16</v>
      </c>
      <c r="F281" s="130" t="s">
        <v>68</v>
      </c>
      <c r="G281" s="131"/>
      <c r="I281" s="70">
        <v>2</v>
      </c>
    </row>
    <row r="282" spans="1:9" ht="15.75" thickBot="1" x14ac:dyDescent="0.3">
      <c r="A282" s="61" t="s">
        <v>289</v>
      </c>
      <c r="B282" s="25" t="s">
        <v>290</v>
      </c>
      <c r="C282" s="62">
        <v>82977</v>
      </c>
      <c r="D282" s="70">
        <f t="shared" si="5"/>
        <v>9.687599999999998</v>
      </c>
      <c r="E282" s="62" t="s">
        <v>16</v>
      </c>
      <c r="F282" s="130" t="s">
        <v>68</v>
      </c>
      <c r="G282" s="131"/>
      <c r="I282" s="70">
        <v>9.36</v>
      </c>
    </row>
    <row r="283" spans="1:9" ht="15.75" thickBot="1" x14ac:dyDescent="0.3">
      <c r="A283" s="61" t="s">
        <v>291</v>
      </c>
      <c r="B283" s="25" t="s">
        <v>292</v>
      </c>
      <c r="C283" s="62">
        <v>83036</v>
      </c>
      <c r="D283" s="70">
        <f t="shared" si="5"/>
        <v>7.2449999999999992</v>
      </c>
      <c r="E283" s="62" t="s">
        <v>16</v>
      </c>
      <c r="F283" s="130" t="s">
        <v>68</v>
      </c>
      <c r="G283" s="131"/>
      <c r="I283" s="70">
        <v>7</v>
      </c>
    </row>
    <row r="284" spans="1:9" ht="15.75" thickBot="1" x14ac:dyDescent="0.3">
      <c r="A284" s="61" t="s">
        <v>293</v>
      </c>
      <c r="B284" s="25" t="s">
        <v>294</v>
      </c>
      <c r="C284" s="62">
        <v>83001</v>
      </c>
      <c r="D284" s="70">
        <f t="shared" si="5"/>
        <v>18.112499999999997</v>
      </c>
      <c r="E284" s="62" t="s">
        <v>16</v>
      </c>
      <c r="F284" s="130" t="s">
        <v>68</v>
      </c>
      <c r="G284" s="131"/>
      <c r="I284" s="70">
        <v>17.5</v>
      </c>
    </row>
    <row r="285" spans="1:9" ht="15.75" thickBot="1" x14ac:dyDescent="0.3">
      <c r="A285" s="61" t="s">
        <v>295</v>
      </c>
      <c r="B285" s="25" t="s">
        <v>296</v>
      </c>
      <c r="C285" s="62">
        <v>83002</v>
      </c>
      <c r="D285" s="70">
        <f t="shared" si="5"/>
        <v>17.594999999999999</v>
      </c>
      <c r="E285" s="62" t="s">
        <v>16</v>
      </c>
      <c r="F285" s="130" t="s">
        <v>68</v>
      </c>
      <c r="G285" s="131"/>
      <c r="I285" s="70">
        <v>17</v>
      </c>
    </row>
    <row r="286" spans="1:9" ht="15.75" thickBot="1" x14ac:dyDescent="0.3">
      <c r="A286" s="61" t="s">
        <v>297</v>
      </c>
      <c r="B286" s="25" t="s">
        <v>298</v>
      </c>
      <c r="C286" s="26">
        <v>83010</v>
      </c>
      <c r="D286" s="70">
        <f t="shared" si="5"/>
        <v>12.419999999999998</v>
      </c>
      <c r="E286" s="62" t="s">
        <v>16</v>
      </c>
      <c r="F286" s="130" t="s">
        <v>68</v>
      </c>
      <c r="G286" s="131"/>
      <c r="I286" s="70">
        <v>12</v>
      </c>
    </row>
    <row r="287" spans="1:9" ht="15.75" thickBot="1" x14ac:dyDescent="0.3">
      <c r="A287" s="61" t="s">
        <v>299</v>
      </c>
      <c r="B287" s="25" t="s">
        <v>299</v>
      </c>
      <c r="C287" s="62">
        <v>85014</v>
      </c>
      <c r="D287" s="70">
        <f t="shared" si="5"/>
        <v>3.3430499999999999</v>
      </c>
      <c r="E287" s="62" t="s">
        <v>16</v>
      </c>
      <c r="F287" s="130" t="s">
        <v>68</v>
      </c>
      <c r="G287" s="131"/>
      <c r="I287" s="70">
        <v>3.23</v>
      </c>
    </row>
    <row r="288" spans="1:9" ht="15.75" thickBot="1" x14ac:dyDescent="0.3">
      <c r="A288" s="61" t="s">
        <v>300</v>
      </c>
      <c r="B288" s="25" t="s">
        <v>300</v>
      </c>
      <c r="C288" s="62">
        <v>85018</v>
      </c>
      <c r="D288" s="70">
        <f t="shared" si="5"/>
        <v>3.3430499999999999</v>
      </c>
      <c r="E288" s="62" t="s">
        <v>16</v>
      </c>
      <c r="F288" s="130" t="s">
        <v>68</v>
      </c>
      <c r="G288" s="131"/>
      <c r="I288" s="70">
        <v>3.23</v>
      </c>
    </row>
    <row r="289" spans="1:9" ht="15.75" thickBot="1" x14ac:dyDescent="0.3">
      <c r="A289" s="61" t="s">
        <v>301</v>
      </c>
      <c r="B289" s="25" t="s">
        <v>302</v>
      </c>
      <c r="C289" s="62">
        <v>86705</v>
      </c>
      <c r="D289" s="70">
        <f t="shared" si="5"/>
        <v>16.818749999999998</v>
      </c>
      <c r="E289" s="62" t="s">
        <v>16</v>
      </c>
      <c r="F289" s="130" t="s">
        <v>68</v>
      </c>
      <c r="G289" s="131"/>
      <c r="I289" s="70">
        <v>16.25</v>
      </c>
    </row>
    <row r="290" spans="1:9" ht="15.75" thickBot="1" x14ac:dyDescent="0.3">
      <c r="A290" s="61" t="s">
        <v>303</v>
      </c>
      <c r="B290" s="25" t="s">
        <v>304</v>
      </c>
      <c r="C290" s="62">
        <v>86704</v>
      </c>
      <c r="D290" s="70">
        <f t="shared" si="5"/>
        <v>15.524999999999999</v>
      </c>
      <c r="E290" s="62" t="s">
        <v>16</v>
      </c>
      <c r="F290" s="130" t="s">
        <v>68</v>
      </c>
      <c r="G290" s="131"/>
      <c r="I290" s="70">
        <v>15</v>
      </c>
    </row>
    <row r="291" spans="1:9" ht="15.75" thickBot="1" x14ac:dyDescent="0.3">
      <c r="A291" s="61" t="s">
        <v>305</v>
      </c>
      <c r="B291" s="25" t="s">
        <v>306</v>
      </c>
      <c r="C291" s="62">
        <v>86706</v>
      </c>
      <c r="D291" s="70">
        <f t="shared" si="5"/>
        <v>13.641299999999999</v>
      </c>
      <c r="E291" s="62" t="s">
        <v>16</v>
      </c>
      <c r="F291" s="130" t="s">
        <v>68</v>
      </c>
      <c r="G291" s="131"/>
      <c r="I291" s="70">
        <v>13.18</v>
      </c>
    </row>
    <row r="292" spans="1:9" ht="15.75" thickBot="1" x14ac:dyDescent="0.3">
      <c r="A292" s="61" t="s">
        <v>307</v>
      </c>
      <c r="B292" s="25" t="s">
        <v>308</v>
      </c>
      <c r="C292" s="62">
        <v>80076</v>
      </c>
      <c r="D292" s="70">
        <f t="shared" si="5"/>
        <v>9.3460499999999982</v>
      </c>
      <c r="E292" s="62" t="s">
        <v>22</v>
      </c>
      <c r="F292" s="130" t="s">
        <v>68</v>
      </c>
      <c r="G292" s="131"/>
      <c r="I292" s="70">
        <v>9.0299999999999994</v>
      </c>
    </row>
    <row r="293" spans="1:9" ht="15.75" thickBot="1" x14ac:dyDescent="0.3">
      <c r="A293" s="61" t="s">
        <v>309</v>
      </c>
      <c r="B293" s="25" t="s">
        <v>310</v>
      </c>
      <c r="C293" s="62">
        <v>86708</v>
      </c>
      <c r="D293" s="70">
        <f t="shared" si="5"/>
        <v>15.524999999999999</v>
      </c>
      <c r="E293" s="62" t="s">
        <v>16</v>
      </c>
      <c r="F293" s="130" t="s">
        <v>68</v>
      </c>
      <c r="G293" s="131"/>
      <c r="I293" s="70">
        <v>15</v>
      </c>
    </row>
    <row r="294" spans="1:9" ht="15.75" thickBot="1" x14ac:dyDescent="0.3">
      <c r="A294" s="61" t="s">
        <v>311</v>
      </c>
      <c r="B294" s="25" t="s">
        <v>312</v>
      </c>
      <c r="C294" s="62">
        <v>86709</v>
      </c>
      <c r="D294" s="70">
        <f t="shared" si="5"/>
        <v>15.731999999999998</v>
      </c>
      <c r="E294" s="62" t="s">
        <v>16</v>
      </c>
      <c r="F294" s="130" t="s">
        <v>68</v>
      </c>
      <c r="G294" s="131"/>
      <c r="I294" s="70">
        <v>15.2</v>
      </c>
    </row>
    <row r="295" spans="1:9" ht="15.75" thickBot="1" x14ac:dyDescent="0.3">
      <c r="A295" s="61" t="s">
        <v>313</v>
      </c>
      <c r="B295" s="25" t="s">
        <v>314</v>
      </c>
      <c r="C295" s="62">
        <v>87340</v>
      </c>
      <c r="D295" s="70">
        <f t="shared" si="5"/>
        <v>14.665949999999999</v>
      </c>
      <c r="E295" s="62" t="s">
        <v>16</v>
      </c>
      <c r="F295" s="130" t="s">
        <v>68</v>
      </c>
      <c r="G295" s="131"/>
      <c r="I295" s="70">
        <v>14.17</v>
      </c>
    </row>
    <row r="296" spans="1:9" ht="15.75" thickBot="1" x14ac:dyDescent="0.3">
      <c r="A296" s="61" t="s">
        <v>315</v>
      </c>
      <c r="B296" s="25" t="s">
        <v>316</v>
      </c>
      <c r="C296" s="62">
        <v>86803</v>
      </c>
      <c r="D296" s="70">
        <f t="shared" si="5"/>
        <v>19.664999999999999</v>
      </c>
      <c r="E296" s="62" t="s">
        <v>16</v>
      </c>
      <c r="F296" s="130" t="s">
        <v>68</v>
      </c>
      <c r="G296" s="131"/>
      <c r="I296" s="70">
        <v>19</v>
      </c>
    </row>
    <row r="297" spans="1:9" ht="15.75" thickBot="1" x14ac:dyDescent="0.3">
      <c r="A297" s="61" t="s">
        <v>317</v>
      </c>
      <c r="B297" s="25" t="s">
        <v>318</v>
      </c>
      <c r="C297" s="62">
        <v>86696</v>
      </c>
      <c r="D297" s="70">
        <f t="shared" si="5"/>
        <v>22.148999999999997</v>
      </c>
      <c r="E297" s="62" t="s">
        <v>16</v>
      </c>
      <c r="F297" s="130" t="s">
        <v>68</v>
      </c>
      <c r="G297" s="131"/>
      <c r="I297" s="70">
        <v>21.4</v>
      </c>
    </row>
    <row r="298" spans="1:9" ht="15.75" thickBot="1" x14ac:dyDescent="0.3">
      <c r="A298" s="61" t="s">
        <v>319</v>
      </c>
      <c r="B298" s="25" t="s">
        <v>320</v>
      </c>
      <c r="C298" s="62">
        <v>86308</v>
      </c>
      <c r="D298" s="70">
        <f t="shared" si="5"/>
        <v>7.4002499999999998</v>
      </c>
      <c r="E298" s="62" t="s">
        <v>16</v>
      </c>
      <c r="F298" s="130" t="s">
        <v>68</v>
      </c>
      <c r="G298" s="131"/>
      <c r="I298" s="70">
        <v>7.15</v>
      </c>
    </row>
    <row r="299" spans="1:9" ht="15.75" thickBot="1" x14ac:dyDescent="0.3">
      <c r="A299" s="61" t="s">
        <v>321</v>
      </c>
      <c r="B299" s="25" t="s">
        <v>322</v>
      </c>
      <c r="C299" s="62">
        <v>86703</v>
      </c>
      <c r="D299" s="70">
        <f t="shared" si="5"/>
        <v>19.354499999999998</v>
      </c>
      <c r="E299" s="62" t="s">
        <v>16</v>
      </c>
      <c r="F299" s="130" t="s">
        <v>68</v>
      </c>
      <c r="G299" s="131"/>
      <c r="I299" s="70">
        <v>18.7</v>
      </c>
    </row>
    <row r="300" spans="1:9" ht="15.75" thickBot="1" x14ac:dyDescent="0.3">
      <c r="A300" s="61" t="s">
        <v>323</v>
      </c>
      <c r="B300" s="25" t="s">
        <v>324</v>
      </c>
      <c r="C300" s="62">
        <v>83090</v>
      </c>
      <c r="D300" s="70">
        <f t="shared" si="5"/>
        <v>19.302749999999996</v>
      </c>
      <c r="E300" s="62" t="s">
        <v>16</v>
      </c>
      <c r="F300" s="130" t="s">
        <v>68</v>
      </c>
      <c r="G300" s="131"/>
      <c r="I300" s="70">
        <v>18.649999999999999</v>
      </c>
    </row>
    <row r="301" spans="1:9" ht="15.75" thickBot="1" x14ac:dyDescent="0.3">
      <c r="A301" s="61" t="s">
        <v>325</v>
      </c>
      <c r="B301" s="25" t="s">
        <v>326</v>
      </c>
      <c r="C301" s="62">
        <v>87624</v>
      </c>
      <c r="D301" s="70">
        <f t="shared" si="5"/>
        <v>39.547349999999994</v>
      </c>
      <c r="E301" s="62" t="s">
        <v>16</v>
      </c>
      <c r="F301" s="130" t="s">
        <v>68</v>
      </c>
      <c r="G301" s="131"/>
      <c r="I301" s="70">
        <v>38.21</v>
      </c>
    </row>
    <row r="302" spans="1:9" ht="15.75" thickBot="1" x14ac:dyDescent="0.3">
      <c r="A302" s="61" t="s">
        <v>327</v>
      </c>
      <c r="B302" s="25" t="s">
        <v>328</v>
      </c>
      <c r="C302" s="62">
        <v>82785</v>
      </c>
      <c r="D302" s="70">
        <f t="shared" si="5"/>
        <v>18.112499999999997</v>
      </c>
      <c r="E302" s="62" t="s">
        <v>16</v>
      </c>
      <c r="F302" s="130" t="s">
        <v>68</v>
      </c>
      <c r="G302" s="131"/>
      <c r="I302" s="70">
        <v>17.5</v>
      </c>
    </row>
    <row r="303" spans="1:9" ht="15.75" thickBot="1" x14ac:dyDescent="0.3">
      <c r="A303" s="61" t="s">
        <v>329</v>
      </c>
      <c r="B303" s="25" t="s">
        <v>330</v>
      </c>
      <c r="C303" s="62">
        <v>86304</v>
      </c>
      <c r="D303" s="70">
        <f t="shared" si="5"/>
        <v>23.815349999999999</v>
      </c>
      <c r="E303" s="62" t="s">
        <v>16</v>
      </c>
      <c r="F303" s="130" t="s">
        <v>68</v>
      </c>
      <c r="G303" s="131"/>
      <c r="I303" s="70">
        <v>23.01</v>
      </c>
    </row>
    <row r="304" spans="1:9" ht="15.75" thickBot="1" x14ac:dyDescent="0.3">
      <c r="A304" s="61" t="s">
        <v>331</v>
      </c>
      <c r="B304" s="25" t="s">
        <v>332</v>
      </c>
      <c r="C304" s="62">
        <v>86300</v>
      </c>
      <c r="D304" s="70">
        <f t="shared" si="5"/>
        <v>23.815349999999999</v>
      </c>
      <c r="E304" s="62" t="s">
        <v>16</v>
      </c>
      <c r="F304" s="130" t="s">
        <v>68</v>
      </c>
      <c r="G304" s="131"/>
      <c r="I304" s="70">
        <v>23.01</v>
      </c>
    </row>
    <row r="305" spans="1:9" ht="15.75" thickBot="1" x14ac:dyDescent="0.3">
      <c r="A305" s="61" t="s">
        <v>333</v>
      </c>
      <c r="B305" s="25" t="s">
        <v>334</v>
      </c>
      <c r="C305" s="62">
        <v>86301</v>
      </c>
      <c r="D305" s="70">
        <f t="shared" si="5"/>
        <v>23.815349999999999</v>
      </c>
      <c r="E305" s="62" t="s">
        <v>16</v>
      </c>
      <c r="F305" s="130" t="s">
        <v>68</v>
      </c>
      <c r="G305" s="131"/>
      <c r="I305" s="70">
        <v>23.01</v>
      </c>
    </row>
    <row r="306" spans="1:9" ht="15.75" thickBot="1" x14ac:dyDescent="0.3">
      <c r="A306" s="61" t="s">
        <v>335</v>
      </c>
      <c r="B306" s="25" t="s">
        <v>336</v>
      </c>
      <c r="C306" s="26">
        <v>88342</v>
      </c>
      <c r="D306" s="70">
        <f t="shared" si="5"/>
        <v>71.083799999999997</v>
      </c>
      <c r="E306" s="27" t="s">
        <v>16</v>
      </c>
      <c r="F306" s="130" t="s">
        <v>68</v>
      </c>
      <c r="G306" s="131"/>
      <c r="I306" s="70">
        <v>68.680000000000007</v>
      </c>
    </row>
    <row r="307" spans="1:9" ht="15.75" thickBot="1" x14ac:dyDescent="0.3">
      <c r="A307" s="61" t="s">
        <v>338</v>
      </c>
      <c r="B307" s="25" t="s">
        <v>339</v>
      </c>
      <c r="C307" s="26">
        <v>87505</v>
      </c>
      <c r="D307" s="70" t="s">
        <v>974</v>
      </c>
      <c r="E307" s="27" t="s">
        <v>16</v>
      </c>
      <c r="F307" s="130" t="s">
        <v>68</v>
      </c>
      <c r="G307" s="131"/>
      <c r="I307" s="70" t="s">
        <v>68</v>
      </c>
    </row>
    <row r="308" spans="1:9" ht="15.75" thickBot="1" x14ac:dyDescent="0.3">
      <c r="A308" s="61" t="s">
        <v>340</v>
      </c>
      <c r="B308" s="25" t="s">
        <v>341</v>
      </c>
      <c r="C308" s="62">
        <v>87804</v>
      </c>
      <c r="D308" s="70">
        <f t="shared" si="5"/>
        <v>11.747249999999999</v>
      </c>
      <c r="E308" s="62" t="s">
        <v>16</v>
      </c>
      <c r="F308" s="130" t="s">
        <v>68</v>
      </c>
      <c r="G308" s="131"/>
      <c r="I308" s="70">
        <v>11.35</v>
      </c>
    </row>
    <row r="309" spans="1:9" ht="15.75" thickBot="1" x14ac:dyDescent="0.3">
      <c r="A309" s="61" t="s">
        <v>342</v>
      </c>
      <c r="B309" s="25" t="s">
        <v>343</v>
      </c>
      <c r="C309" s="62">
        <v>83525</v>
      </c>
      <c r="D309" s="70">
        <f t="shared" si="5"/>
        <v>11.385</v>
      </c>
      <c r="E309" s="62" t="s">
        <v>16</v>
      </c>
      <c r="F309" s="130" t="s">
        <v>68</v>
      </c>
      <c r="G309" s="131"/>
      <c r="I309" s="70">
        <v>11</v>
      </c>
    </row>
    <row r="310" spans="1:9" ht="15.75" thickBot="1" x14ac:dyDescent="0.3">
      <c r="A310" s="61" t="s">
        <v>344</v>
      </c>
      <c r="B310" s="25" t="s">
        <v>345</v>
      </c>
      <c r="C310" s="62">
        <v>83540</v>
      </c>
      <c r="D310" s="70">
        <f t="shared" si="5"/>
        <v>8.7457499999999992</v>
      </c>
      <c r="E310" s="62" t="s">
        <v>16</v>
      </c>
      <c r="F310" s="130" t="s">
        <v>68</v>
      </c>
      <c r="G310" s="131"/>
      <c r="I310" s="70">
        <v>8.4499999999999993</v>
      </c>
    </row>
    <row r="311" spans="1:9" ht="15.75" thickBot="1" x14ac:dyDescent="0.3">
      <c r="A311" s="61" t="s">
        <v>346</v>
      </c>
      <c r="B311" s="25" t="s">
        <v>347</v>
      </c>
      <c r="C311" s="62">
        <v>83615</v>
      </c>
      <c r="D311" s="70">
        <f t="shared" si="5"/>
        <v>7.4416500000000001</v>
      </c>
      <c r="E311" s="62" t="s">
        <v>16</v>
      </c>
      <c r="F311" s="130" t="s">
        <v>68</v>
      </c>
      <c r="G311" s="131"/>
      <c r="I311" s="70">
        <v>7.19</v>
      </c>
    </row>
    <row r="312" spans="1:9" ht="15.75" thickBot="1" x14ac:dyDescent="0.3">
      <c r="A312" s="61" t="s">
        <v>348</v>
      </c>
      <c r="B312" s="25" t="s">
        <v>349</v>
      </c>
      <c r="C312" s="62">
        <v>83605</v>
      </c>
      <c r="D312" s="70">
        <f t="shared" si="5"/>
        <v>8.2799999999999994</v>
      </c>
      <c r="E312" s="62" t="s">
        <v>16</v>
      </c>
      <c r="F312" s="130" t="s">
        <v>68</v>
      </c>
      <c r="G312" s="131"/>
      <c r="I312" s="70">
        <v>8</v>
      </c>
    </row>
    <row r="313" spans="1:9" ht="15.75" thickBot="1" x14ac:dyDescent="0.3">
      <c r="A313" s="61" t="s">
        <v>350</v>
      </c>
      <c r="B313" s="25" t="s">
        <v>351</v>
      </c>
      <c r="C313" s="62">
        <v>85048</v>
      </c>
      <c r="D313" s="70">
        <f t="shared" si="5"/>
        <v>3.6431999999999998</v>
      </c>
      <c r="E313" s="62" t="s">
        <v>16</v>
      </c>
      <c r="F313" s="130" t="s">
        <v>68</v>
      </c>
      <c r="G313" s="131"/>
      <c r="I313" s="70">
        <v>3.52</v>
      </c>
    </row>
    <row r="314" spans="1:9" ht="15.75" thickBot="1" x14ac:dyDescent="0.3">
      <c r="A314" s="61" t="s">
        <v>352</v>
      </c>
      <c r="B314" s="25" t="s">
        <v>353</v>
      </c>
      <c r="C314" s="62">
        <v>83690</v>
      </c>
      <c r="D314" s="70">
        <f t="shared" si="5"/>
        <v>5.1749999999999998</v>
      </c>
      <c r="E314" s="62" t="s">
        <v>16</v>
      </c>
      <c r="F314" s="130" t="s">
        <v>68</v>
      </c>
      <c r="G314" s="131"/>
      <c r="I314" s="70">
        <v>5</v>
      </c>
    </row>
    <row r="315" spans="1:9" ht="15.75" thickBot="1" x14ac:dyDescent="0.3">
      <c r="A315" s="61" t="s">
        <v>354</v>
      </c>
      <c r="B315" s="25" t="s">
        <v>355</v>
      </c>
      <c r="C315" s="62">
        <v>80061</v>
      </c>
      <c r="D315" s="70">
        <f t="shared" ref="D315:D365" si="6">$I315*1.035</f>
        <v>14.489999999999998</v>
      </c>
      <c r="E315" s="62" t="s">
        <v>22</v>
      </c>
      <c r="F315" s="130" t="s">
        <v>68</v>
      </c>
      <c r="G315" s="131"/>
      <c r="I315" s="70">
        <v>14</v>
      </c>
    </row>
    <row r="316" spans="1:9" ht="15.75" thickBot="1" x14ac:dyDescent="0.3">
      <c r="A316" s="61" t="s">
        <v>356</v>
      </c>
      <c r="B316" s="25" t="s">
        <v>357</v>
      </c>
      <c r="C316" s="62">
        <v>86618</v>
      </c>
      <c r="D316" s="70">
        <f t="shared" si="6"/>
        <v>24.363899999999997</v>
      </c>
      <c r="E316" s="62" t="s">
        <v>16</v>
      </c>
      <c r="F316" s="130" t="s">
        <v>68</v>
      </c>
      <c r="G316" s="131"/>
      <c r="I316" s="70">
        <v>23.54</v>
      </c>
    </row>
    <row r="317" spans="1:9" ht="30.75" thickBot="1" x14ac:dyDescent="0.3">
      <c r="A317" s="61" t="s">
        <v>358</v>
      </c>
      <c r="B317" s="25" t="s">
        <v>359</v>
      </c>
      <c r="C317" s="62">
        <v>86617</v>
      </c>
      <c r="D317" s="70">
        <f t="shared" si="6"/>
        <v>22.148999999999997</v>
      </c>
      <c r="E317" s="62" t="s">
        <v>16</v>
      </c>
      <c r="F317" s="130" t="s">
        <v>68</v>
      </c>
      <c r="G317" s="131"/>
      <c r="I317" s="70">
        <v>21.4</v>
      </c>
    </row>
    <row r="318" spans="1:9" ht="15.75" thickBot="1" x14ac:dyDescent="0.3">
      <c r="A318" s="61" t="s">
        <v>360</v>
      </c>
      <c r="B318" s="25" t="s">
        <v>361</v>
      </c>
      <c r="C318" s="62">
        <v>83735</v>
      </c>
      <c r="D318" s="70">
        <f t="shared" si="6"/>
        <v>7.5037499999999993</v>
      </c>
      <c r="E318" s="62" t="s">
        <v>16</v>
      </c>
      <c r="F318" s="130" t="s">
        <v>68</v>
      </c>
      <c r="G318" s="131"/>
      <c r="I318" s="70">
        <v>7.25</v>
      </c>
    </row>
    <row r="319" spans="1:9" ht="15.75" thickBot="1" x14ac:dyDescent="0.3">
      <c r="A319" s="61" t="s">
        <v>362</v>
      </c>
      <c r="B319" s="25" t="s">
        <v>363</v>
      </c>
      <c r="C319" s="26">
        <v>87186</v>
      </c>
      <c r="D319" s="70">
        <f t="shared" si="6"/>
        <v>8.2799999999999994</v>
      </c>
      <c r="E319" s="27" t="s">
        <v>16</v>
      </c>
      <c r="F319" s="130" t="s">
        <v>68</v>
      </c>
      <c r="G319" s="131"/>
      <c r="I319" s="70">
        <v>8</v>
      </c>
    </row>
    <row r="320" spans="1:9" ht="15.75" thickBot="1" x14ac:dyDescent="0.3">
      <c r="A320" s="61" t="s">
        <v>364</v>
      </c>
      <c r="B320" s="25" t="s">
        <v>365</v>
      </c>
      <c r="C320" s="62">
        <v>86376</v>
      </c>
      <c r="D320" s="70">
        <f t="shared" si="6"/>
        <v>8.1868499999999997</v>
      </c>
      <c r="E320" s="62" t="s">
        <v>16</v>
      </c>
      <c r="F320" s="130" t="s">
        <v>68</v>
      </c>
      <c r="G320" s="131"/>
      <c r="I320" s="70">
        <v>7.91</v>
      </c>
    </row>
    <row r="321" spans="1:9" ht="15.75" thickBot="1" x14ac:dyDescent="0.3">
      <c r="A321" s="61" t="s">
        <v>366</v>
      </c>
      <c r="B321" s="25" t="s">
        <v>367</v>
      </c>
      <c r="C321" s="62">
        <v>86735</v>
      </c>
      <c r="D321" s="70" t="s">
        <v>974</v>
      </c>
      <c r="E321" s="62" t="s">
        <v>16</v>
      </c>
      <c r="F321" s="130" t="s">
        <v>68</v>
      </c>
      <c r="G321" s="131"/>
      <c r="I321" s="70" t="s">
        <v>68</v>
      </c>
    </row>
    <row r="322" spans="1:9" ht="15.75" thickBot="1" x14ac:dyDescent="0.3">
      <c r="A322" s="61" t="s">
        <v>368</v>
      </c>
      <c r="B322" s="25" t="s">
        <v>369</v>
      </c>
      <c r="C322" s="62">
        <v>87591</v>
      </c>
      <c r="D322" s="70">
        <f t="shared" si="6"/>
        <v>24.001649999999998</v>
      </c>
      <c r="E322" s="62" t="s">
        <v>16</v>
      </c>
      <c r="F322" s="130" t="s">
        <v>68</v>
      </c>
      <c r="G322" s="131"/>
      <c r="I322" s="70">
        <v>23.19</v>
      </c>
    </row>
    <row r="323" spans="1:9" ht="15.75" thickBot="1" x14ac:dyDescent="0.3">
      <c r="A323" s="61" t="s">
        <v>370</v>
      </c>
      <c r="B323" s="25" t="s">
        <v>371</v>
      </c>
      <c r="C323" s="26">
        <v>83880</v>
      </c>
      <c r="D323" s="70">
        <f t="shared" si="6"/>
        <v>39.267899999999997</v>
      </c>
      <c r="E323" s="62" t="s">
        <v>16</v>
      </c>
      <c r="F323" s="130" t="s">
        <v>68</v>
      </c>
      <c r="G323" s="131"/>
      <c r="I323" s="70">
        <v>37.94</v>
      </c>
    </row>
    <row r="324" spans="1:9" ht="15.75" thickBot="1" x14ac:dyDescent="0.3">
      <c r="A324" s="61" t="s">
        <v>372</v>
      </c>
      <c r="B324" s="25" t="s">
        <v>373</v>
      </c>
      <c r="C324" s="62">
        <v>86235</v>
      </c>
      <c r="D324" s="70">
        <f t="shared" si="6"/>
        <v>18.63</v>
      </c>
      <c r="E324" s="62" t="s">
        <v>16</v>
      </c>
      <c r="F324" s="130" t="s">
        <v>68</v>
      </c>
      <c r="G324" s="131"/>
      <c r="I324" s="70">
        <v>18</v>
      </c>
    </row>
    <row r="325" spans="1:9" ht="15.75" thickBot="1" x14ac:dyDescent="0.3">
      <c r="A325" s="61" t="s">
        <v>374</v>
      </c>
      <c r="B325" s="25" t="s">
        <v>375</v>
      </c>
      <c r="C325" s="62">
        <v>80055</v>
      </c>
      <c r="D325" s="70">
        <f t="shared" si="6"/>
        <v>12.419999999999998</v>
      </c>
      <c r="E325" s="62" t="s">
        <v>22</v>
      </c>
      <c r="F325" s="130" t="s">
        <v>68</v>
      </c>
      <c r="G325" s="131"/>
      <c r="I325" s="70">
        <v>12</v>
      </c>
    </row>
    <row r="326" spans="1:9" ht="15.75" thickBot="1" x14ac:dyDescent="0.3">
      <c r="A326" s="61" t="s">
        <v>376</v>
      </c>
      <c r="B326" s="25" t="s">
        <v>377</v>
      </c>
      <c r="C326" s="62">
        <v>82270</v>
      </c>
      <c r="D326" s="70">
        <f t="shared" si="6"/>
        <v>3.59145</v>
      </c>
      <c r="E326" s="62" t="s">
        <v>16</v>
      </c>
      <c r="F326" s="130" t="s">
        <v>68</v>
      </c>
      <c r="G326" s="131"/>
      <c r="I326" s="70">
        <v>3.47</v>
      </c>
    </row>
    <row r="327" spans="1:9" ht="15.75" thickBot="1" x14ac:dyDescent="0.3">
      <c r="A327" s="61" t="s">
        <v>378</v>
      </c>
      <c r="B327" s="25" t="s">
        <v>379</v>
      </c>
      <c r="C327" s="26">
        <v>82271</v>
      </c>
      <c r="D327" s="70">
        <f t="shared" si="6"/>
        <v>3.7570499999999996</v>
      </c>
      <c r="E327" s="62" t="s">
        <v>16</v>
      </c>
      <c r="F327" s="130" t="s">
        <v>68</v>
      </c>
      <c r="G327" s="131"/>
      <c r="I327" s="70">
        <v>3.63</v>
      </c>
    </row>
    <row r="328" spans="1:9" ht="15.75" thickBot="1" x14ac:dyDescent="0.3">
      <c r="A328" s="61" t="s">
        <v>380</v>
      </c>
      <c r="B328" s="25" t="s">
        <v>381</v>
      </c>
      <c r="C328" s="62">
        <v>83921</v>
      </c>
      <c r="D328" s="70">
        <f t="shared" si="6"/>
        <v>18.836999999999996</v>
      </c>
      <c r="E328" s="62" t="s">
        <v>16</v>
      </c>
      <c r="F328" s="130" t="s">
        <v>68</v>
      </c>
      <c r="G328" s="131"/>
      <c r="I328" s="70">
        <v>18.2</v>
      </c>
    </row>
    <row r="329" spans="1:9" ht="15.75" thickBot="1" x14ac:dyDescent="0.3">
      <c r="A329" s="61" t="s">
        <v>382</v>
      </c>
      <c r="B329" s="25" t="s">
        <v>383</v>
      </c>
      <c r="C329" s="62">
        <v>85049</v>
      </c>
      <c r="D329" s="70">
        <f t="shared" si="6"/>
        <v>3.1049999999999995</v>
      </c>
      <c r="E329" s="62" t="s">
        <v>16</v>
      </c>
      <c r="F329" s="130" t="s">
        <v>68</v>
      </c>
      <c r="G329" s="131"/>
      <c r="I329" s="70">
        <v>3</v>
      </c>
    </row>
    <row r="330" spans="1:9" ht="15.75" thickBot="1" x14ac:dyDescent="0.3">
      <c r="A330" s="61" t="s">
        <v>384</v>
      </c>
      <c r="B330" s="25" t="s">
        <v>385</v>
      </c>
      <c r="C330" s="62">
        <v>84145</v>
      </c>
      <c r="D330" s="70">
        <f t="shared" si="6"/>
        <v>22.987349999999999</v>
      </c>
      <c r="E330" s="62" t="s">
        <v>16</v>
      </c>
      <c r="F330" s="130" t="s">
        <v>68</v>
      </c>
      <c r="G330" s="131"/>
      <c r="I330" s="70">
        <v>22.21</v>
      </c>
    </row>
    <row r="331" spans="1:9" ht="15.75" thickBot="1" x14ac:dyDescent="0.3">
      <c r="A331" s="61" t="s">
        <v>386</v>
      </c>
      <c r="B331" s="25" t="s">
        <v>387</v>
      </c>
      <c r="C331" s="62">
        <v>84165</v>
      </c>
      <c r="D331" s="70">
        <f t="shared" si="6"/>
        <v>15.162749999999999</v>
      </c>
      <c r="E331" s="62" t="s">
        <v>16</v>
      </c>
      <c r="F331" s="130" t="s">
        <v>68</v>
      </c>
      <c r="G331" s="131"/>
      <c r="I331" s="70">
        <v>14.65</v>
      </c>
    </row>
    <row r="332" spans="1:9" ht="15.75" thickBot="1" x14ac:dyDescent="0.3">
      <c r="A332" s="61" t="s">
        <v>388</v>
      </c>
      <c r="B332" s="25" t="s">
        <v>389</v>
      </c>
      <c r="C332" s="62">
        <v>85610</v>
      </c>
      <c r="D332" s="70">
        <f t="shared" si="6"/>
        <v>4.1399999999999997</v>
      </c>
      <c r="E332" s="62" t="s">
        <v>22</v>
      </c>
      <c r="F332" s="130" t="s">
        <v>68</v>
      </c>
      <c r="G332" s="131"/>
      <c r="I332" s="70">
        <v>4</v>
      </c>
    </row>
    <row r="333" spans="1:9" ht="15.75" thickBot="1" x14ac:dyDescent="0.3">
      <c r="A333" s="61" t="s">
        <v>390</v>
      </c>
      <c r="B333" s="25" t="s">
        <v>391</v>
      </c>
      <c r="C333" s="62" t="s">
        <v>392</v>
      </c>
      <c r="D333" s="70" t="s">
        <v>974</v>
      </c>
      <c r="E333" s="27" t="s">
        <v>16</v>
      </c>
      <c r="F333" s="130" t="s">
        <v>68</v>
      </c>
      <c r="G333" s="131"/>
      <c r="I333" s="70" t="s">
        <v>68</v>
      </c>
    </row>
    <row r="334" spans="1:9" ht="15.75" thickBot="1" x14ac:dyDescent="0.3">
      <c r="A334" s="61" t="s">
        <v>393</v>
      </c>
      <c r="B334" s="25" t="s">
        <v>394</v>
      </c>
      <c r="C334" s="62">
        <v>85651</v>
      </c>
      <c r="D334" s="70">
        <f t="shared" si="6"/>
        <v>3.1049999999999995</v>
      </c>
      <c r="E334" s="62" t="s">
        <v>16</v>
      </c>
      <c r="F334" s="130" t="s">
        <v>68</v>
      </c>
      <c r="G334" s="131"/>
      <c r="I334" s="70">
        <v>3</v>
      </c>
    </row>
    <row r="335" spans="1:9" ht="15.75" thickBot="1" x14ac:dyDescent="0.3">
      <c r="A335" s="61" t="s">
        <v>395</v>
      </c>
      <c r="B335" s="25" t="s">
        <v>396</v>
      </c>
      <c r="C335" s="62">
        <v>80069</v>
      </c>
      <c r="D335" s="70">
        <f t="shared" si="6"/>
        <v>9.9359999999999982</v>
      </c>
      <c r="E335" s="62" t="s">
        <v>22</v>
      </c>
      <c r="F335" s="130" t="s">
        <v>68</v>
      </c>
      <c r="G335" s="131"/>
      <c r="I335" s="70">
        <v>9.6</v>
      </c>
    </row>
    <row r="336" spans="1:9" ht="15.75" thickBot="1" x14ac:dyDescent="0.3">
      <c r="A336" s="61" t="s">
        <v>397</v>
      </c>
      <c r="B336" s="25" t="s">
        <v>398</v>
      </c>
      <c r="C336" s="62">
        <v>85045</v>
      </c>
      <c r="D336" s="70">
        <f t="shared" si="6"/>
        <v>4.6574999999999998</v>
      </c>
      <c r="E336" s="62" t="s">
        <v>16</v>
      </c>
      <c r="F336" s="130" t="s">
        <v>68</v>
      </c>
      <c r="G336" s="131"/>
      <c r="I336" s="70">
        <v>4.5</v>
      </c>
    </row>
    <row r="337" spans="1:9" ht="15.75" thickBot="1" x14ac:dyDescent="0.3">
      <c r="A337" s="61" t="s">
        <v>399</v>
      </c>
      <c r="B337" s="25" t="s">
        <v>400</v>
      </c>
      <c r="C337" s="62">
        <v>86431</v>
      </c>
      <c r="D337" s="70">
        <f t="shared" si="6"/>
        <v>8.0005500000000005</v>
      </c>
      <c r="E337" s="62" t="s">
        <v>16</v>
      </c>
      <c r="F337" s="130" t="s">
        <v>68</v>
      </c>
      <c r="G337" s="131"/>
      <c r="I337" s="70">
        <v>7.73</v>
      </c>
    </row>
    <row r="338" spans="1:9" ht="15.75" thickBot="1" x14ac:dyDescent="0.3">
      <c r="A338" s="61" t="s">
        <v>401</v>
      </c>
      <c r="B338" s="25" t="s">
        <v>402</v>
      </c>
      <c r="C338" s="62">
        <v>86430</v>
      </c>
      <c r="D338" s="70">
        <f t="shared" si="6"/>
        <v>7.2449999999999992</v>
      </c>
      <c r="E338" s="62" t="s">
        <v>16</v>
      </c>
      <c r="F338" s="130" t="s">
        <v>68</v>
      </c>
      <c r="G338" s="131"/>
      <c r="I338" s="70">
        <v>7</v>
      </c>
    </row>
    <row r="339" spans="1:9" ht="15.75" thickBot="1" x14ac:dyDescent="0.3">
      <c r="A339" s="61" t="s">
        <v>403</v>
      </c>
      <c r="B339" s="25" t="s">
        <v>404</v>
      </c>
      <c r="C339" s="62">
        <v>83519</v>
      </c>
      <c r="D339" s="70" t="s">
        <v>974</v>
      </c>
      <c r="E339" s="62" t="s">
        <v>16</v>
      </c>
      <c r="F339" s="130" t="s">
        <v>68</v>
      </c>
      <c r="G339" s="131"/>
      <c r="I339" s="70" t="s">
        <v>68</v>
      </c>
    </row>
    <row r="340" spans="1:9" ht="15.75" thickBot="1" x14ac:dyDescent="0.3">
      <c r="A340" s="61" t="s">
        <v>405</v>
      </c>
      <c r="B340" s="25" t="s">
        <v>406</v>
      </c>
      <c r="C340" s="62">
        <v>86762</v>
      </c>
      <c r="D340" s="70">
        <f t="shared" si="6"/>
        <v>20.327399999999997</v>
      </c>
      <c r="E340" s="62" t="s">
        <v>16</v>
      </c>
      <c r="F340" s="130" t="s">
        <v>68</v>
      </c>
      <c r="G340" s="131"/>
      <c r="I340" s="70">
        <v>19.64</v>
      </c>
    </row>
    <row r="341" spans="1:9" ht="15.75" thickBot="1" x14ac:dyDescent="0.3">
      <c r="A341" s="61" t="s">
        <v>407</v>
      </c>
      <c r="B341" s="25" t="s">
        <v>408</v>
      </c>
      <c r="C341" s="62">
        <v>86765</v>
      </c>
      <c r="D341" s="70">
        <f t="shared" si="6"/>
        <v>12.212999999999999</v>
      </c>
      <c r="E341" s="62" t="s">
        <v>16</v>
      </c>
      <c r="F341" s="130" t="s">
        <v>68</v>
      </c>
      <c r="G341" s="131"/>
      <c r="I341" s="70">
        <v>11.8</v>
      </c>
    </row>
    <row r="342" spans="1:9" ht="15.75" thickBot="1" x14ac:dyDescent="0.3">
      <c r="A342" s="61" t="s">
        <v>409</v>
      </c>
      <c r="B342" s="25" t="s">
        <v>410</v>
      </c>
      <c r="C342" s="62">
        <v>82040</v>
      </c>
      <c r="D342" s="70">
        <f t="shared" si="6"/>
        <v>3.7777499999999997</v>
      </c>
      <c r="E342" s="62" t="s">
        <v>16</v>
      </c>
      <c r="F342" s="130" t="s">
        <v>68</v>
      </c>
      <c r="G342" s="131"/>
      <c r="I342" s="70">
        <v>3.65</v>
      </c>
    </row>
    <row r="343" spans="1:9" ht="15.75" thickBot="1" x14ac:dyDescent="0.3">
      <c r="A343" s="61" t="s">
        <v>411</v>
      </c>
      <c r="B343" s="25" t="s">
        <v>412</v>
      </c>
      <c r="C343" s="62">
        <v>87205</v>
      </c>
      <c r="D343" s="70">
        <f t="shared" si="6"/>
        <v>4.6574999999999998</v>
      </c>
      <c r="E343" s="62" t="s">
        <v>16</v>
      </c>
      <c r="F343" s="130" t="s">
        <v>68</v>
      </c>
      <c r="G343" s="131"/>
      <c r="I343" s="70">
        <v>4.5</v>
      </c>
    </row>
    <row r="344" spans="1:9" ht="15.75" thickBot="1" x14ac:dyDescent="0.3">
      <c r="A344" s="61" t="s">
        <v>413</v>
      </c>
      <c r="B344" s="25" t="s">
        <v>414</v>
      </c>
      <c r="C344" s="26">
        <v>88313</v>
      </c>
      <c r="D344" s="70">
        <f t="shared" si="6"/>
        <v>52.795349999999992</v>
      </c>
      <c r="E344" s="27" t="s">
        <v>16</v>
      </c>
      <c r="F344" s="130" t="s">
        <v>68</v>
      </c>
      <c r="G344" s="131"/>
      <c r="I344" s="70">
        <v>51.01</v>
      </c>
    </row>
    <row r="345" spans="1:9" ht="15.75" thickBot="1" x14ac:dyDescent="0.3">
      <c r="A345" s="61" t="s">
        <v>415</v>
      </c>
      <c r="B345" s="25" t="s">
        <v>416</v>
      </c>
      <c r="C345" s="62">
        <v>87651</v>
      </c>
      <c r="D345" s="70" t="s">
        <v>974</v>
      </c>
      <c r="E345" s="62" t="s">
        <v>16</v>
      </c>
      <c r="F345" s="130" t="s">
        <v>68</v>
      </c>
      <c r="G345" s="131"/>
      <c r="I345" s="70" t="s">
        <v>68</v>
      </c>
    </row>
    <row r="346" spans="1:9" ht="15.75" thickBot="1" x14ac:dyDescent="0.3">
      <c r="A346" s="61" t="s">
        <v>417</v>
      </c>
      <c r="B346" s="25" t="s">
        <v>418</v>
      </c>
      <c r="C346" s="26">
        <v>88304</v>
      </c>
      <c r="D346" s="70">
        <f t="shared" si="6"/>
        <v>17.108550000000001</v>
      </c>
      <c r="E346" s="27" t="s">
        <v>16</v>
      </c>
      <c r="F346" s="130" t="s">
        <v>68</v>
      </c>
      <c r="G346" s="131"/>
      <c r="I346" s="70">
        <v>16.53</v>
      </c>
    </row>
    <row r="347" spans="1:9" ht="15.75" thickBot="1" x14ac:dyDescent="0.3">
      <c r="A347" s="61" t="s">
        <v>419</v>
      </c>
      <c r="B347" s="25" t="s">
        <v>418</v>
      </c>
      <c r="C347" s="26">
        <v>88305</v>
      </c>
      <c r="D347" s="70">
        <f t="shared" si="6"/>
        <v>35.19</v>
      </c>
      <c r="E347" s="27" t="s">
        <v>16</v>
      </c>
      <c r="F347" s="130" t="s">
        <v>68</v>
      </c>
      <c r="G347" s="131"/>
      <c r="I347" s="70">
        <v>34</v>
      </c>
    </row>
    <row r="348" spans="1:9" ht="15.75" thickBot="1" x14ac:dyDescent="0.3">
      <c r="A348" s="61" t="s">
        <v>420</v>
      </c>
      <c r="B348" s="25" t="s">
        <v>418</v>
      </c>
      <c r="C348" s="26">
        <v>88307</v>
      </c>
      <c r="D348" s="70">
        <f t="shared" si="6"/>
        <v>47.092499999999994</v>
      </c>
      <c r="E348" s="27" t="s">
        <v>16</v>
      </c>
      <c r="F348" s="130" t="s">
        <v>68</v>
      </c>
      <c r="G348" s="131"/>
      <c r="I348" s="70">
        <v>45.5</v>
      </c>
    </row>
    <row r="349" spans="1:9" ht="15.75" thickBot="1" x14ac:dyDescent="0.3">
      <c r="A349" s="61" t="s">
        <v>421</v>
      </c>
      <c r="B349" s="25" t="s">
        <v>422</v>
      </c>
      <c r="C349" s="62">
        <v>86592</v>
      </c>
      <c r="D349" s="70">
        <f t="shared" si="6"/>
        <v>4.1399999999999997</v>
      </c>
      <c r="E349" s="62" t="s">
        <v>16</v>
      </c>
      <c r="F349" s="130" t="s">
        <v>68</v>
      </c>
      <c r="G349" s="131"/>
      <c r="I349" s="70">
        <v>4</v>
      </c>
    </row>
    <row r="350" spans="1:9" ht="15.75" thickBot="1" x14ac:dyDescent="0.3">
      <c r="A350" s="61" t="s">
        <v>423</v>
      </c>
      <c r="B350" s="25" t="s">
        <v>424</v>
      </c>
      <c r="C350" s="26">
        <v>80197</v>
      </c>
      <c r="D350" s="70">
        <f t="shared" si="6"/>
        <v>16.104599999999998</v>
      </c>
      <c r="E350" s="62" t="s">
        <v>16</v>
      </c>
      <c r="F350" s="130" t="s">
        <v>68</v>
      </c>
      <c r="G350" s="131"/>
      <c r="I350" s="70">
        <v>15.56</v>
      </c>
    </row>
    <row r="351" spans="1:9" ht="15.75" thickBot="1" x14ac:dyDescent="0.3">
      <c r="A351" s="61" t="s">
        <v>425</v>
      </c>
      <c r="B351" s="25" t="s">
        <v>426</v>
      </c>
      <c r="C351" s="62">
        <v>86480</v>
      </c>
      <c r="D351" s="70">
        <f t="shared" si="6"/>
        <v>73.50569999999999</v>
      </c>
      <c r="E351" s="62" t="s">
        <v>16</v>
      </c>
      <c r="F351" s="130" t="s">
        <v>68</v>
      </c>
      <c r="G351" s="131"/>
      <c r="I351" s="70">
        <v>71.02</v>
      </c>
    </row>
    <row r="352" spans="1:9" ht="15.75" thickBot="1" x14ac:dyDescent="0.3">
      <c r="A352" s="61" t="s">
        <v>427</v>
      </c>
      <c r="B352" s="25" t="s">
        <v>428</v>
      </c>
      <c r="C352" s="62">
        <v>85730</v>
      </c>
      <c r="D352" s="70">
        <f t="shared" si="6"/>
        <v>7.7624999999999993</v>
      </c>
      <c r="E352" s="62" t="s">
        <v>22</v>
      </c>
      <c r="F352" s="130" t="s">
        <v>68</v>
      </c>
      <c r="G352" s="131"/>
      <c r="I352" s="70">
        <v>7.5</v>
      </c>
    </row>
    <row r="353" spans="1:9" ht="15.75" thickBot="1" x14ac:dyDescent="0.3">
      <c r="A353" s="61" t="s">
        <v>429</v>
      </c>
      <c r="B353" s="25" t="s">
        <v>430</v>
      </c>
      <c r="C353" s="62">
        <v>86800</v>
      </c>
      <c r="D353" s="70">
        <f t="shared" si="6"/>
        <v>19.095749999999999</v>
      </c>
      <c r="E353" s="62" t="s">
        <v>16</v>
      </c>
      <c r="F353" s="130" t="s">
        <v>68</v>
      </c>
      <c r="G353" s="131"/>
      <c r="I353" s="70">
        <v>18.45</v>
      </c>
    </row>
    <row r="354" spans="1:9" ht="15.75" thickBot="1" x14ac:dyDescent="0.3">
      <c r="A354" s="61" t="s">
        <v>431</v>
      </c>
      <c r="B354" s="25" t="s">
        <v>432</v>
      </c>
      <c r="C354" s="62">
        <v>82533</v>
      </c>
      <c r="D354" s="70">
        <f t="shared" si="6"/>
        <v>12.419999999999998</v>
      </c>
      <c r="E354" s="62" t="s">
        <v>16</v>
      </c>
      <c r="F354" s="130" t="s">
        <v>68</v>
      </c>
      <c r="G354" s="131"/>
      <c r="I354" s="70">
        <v>12</v>
      </c>
    </row>
    <row r="355" spans="1:9" ht="15.75" thickBot="1" x14ac:dyDescent="0.3">
      <c r="A355" s="61" t="s">
        <v>433</v>
      </c>
      <c r="B355" s="25" t="s">
        <v>434</v>
      </c>
      <c r="C355" s="62">
        <v>84450</v>
      </c>
      <c r="D355" s="70">
        <f t="shared" si="6"/>
        <v>7.3795499999999992</v>
      </c>
      <c r="E355" s="62" t="s">
        <v>16</v>
      </c>
      <c r="F355" s="130" t="s">
        <v>68</v>
      </c>
      <c r="G355" s="131"/>
      <c r="I355" s="70">
        <v>7.13</v>
      </c>
    </row>
    <row r="356" spans="1:9" ht="15.75" thickBot="1" x14ac:dyDescent="0.3">
      <c r="A356" s="61" t="s">
        <v>435</v>
      </c>
      <c r="B356" s="25" t="s">
        <v>436</v>
      </c>
      <c r="C356" s="62">
        <v>87661</v>
      </c>
      <c r="D356" s="70">
        <f t="shared" si="6"/>
        <v>39.640499999999996</v>
      </c>
      <c r="E356" s="62" t="s">
        <v>16</v>
      </c>
      <c r="F356" s="130" t="s">
        <v>68</v>
      </c>
      <c r="G356" s="131"/>
      <c r="I356" s="70">
        <v>38.299999999999997</v>
      </c>
    </row>
    <row r="357" spans="1:9" ht="15.75" thickBot="1" x14ac:dyDescent="0.3">
      <c r="A357" s="61" t="s">
        <v>437</v>
      </c>
      <c r="B357" s="25" t="s">
        <v>438</v>
      </c>
      <c r="C357" s="26">
        <v>84484</v>
      </c>
      <c r="D357" s="70">
        <f t="shared" si="6"/>
        <v>10.215449999999999</v>
      </c>
      <c r="E357" s="62" t="s">
        <v>16</v>
      </c>
      <c r="F357" s="130" t="s">
        <v>68</v>
      </c>
      <c r="G357" s="131"/>
      <c r="I357" s="70">
        <v>9.8699999999999992</v>
      </c>
    </row>
    <row r="358" spans="1:9" ht="15.75" thickBot="1" x14ac:dyDescent="0.3">
      <c r="A358" s="61" t="s">
        <v>439</v>
      </c>
      <c r="B358" s="25" t="s">
        <v>440</v>
      </c>
      <c r="C358" s="62">
        <v>88360</v>
      </c>
      <c r="D358" s="70">
        <f t="shared" si="6"/>
        <v>86.26724999999999</v>
      </c>
      <c r="E358" s="62" t="s">
        <v>16</v>
      </c>
      <c r="F358" s="130" t="s">
        <v>68</v>
      </c>
      <c r="G358" s="131"/>
      <c r="I358" s="70">
        <v>83.35</v>
      </c>
    </row>
    <row r="359" spans="1:9" ht="30.75" thickBot="1" x14ac:dyDescent="0.3">
      <c r="A359" s="61" t="s">
        <v>441</v>
      </c>
      <c r="B359" s="25" t="s">
        <v>442</v>
      </c>
      <c r="C359" s="62">
        <v>81003</v>
      </c>
      <c r="D359" s="70">
        <f t="shared" si="6"/>
        <v>3.2084999999999999</v>
      </c>
      <c r="E359" s="62" t="s">
        <v>22</v>
      </c>
      <c r="F359" s="130" t="s">
        <v>68</v>
      </c>
      <c r="G359" s="131"/>
      <c r="I359" s="70">
        <v>3.1</v>
      </c>
    </row>
    <row r="360" spans="1:9" ht="15.75" thickBot="1" x14ac:dyDescent="0.3">
      <c r="A360" s="61" t="s">
        <v>443</v>
      </c>
      <c r="B360" s="25" t="s">
        <v>444</v>
      </c>
      <c r="C360" s="62">
        <v>81001</v>
      </c>
      <c r="D360" s="70">
        <f t="shared" si="6"/>
        <v>3.1049999999999995</v>
      </c>
      <c r="E360" s="62" t="s">
        <v>22</v>
      </c>
      <c r="F360" s="130" t="s">
        <v>68</v>
      </c>
      <c r="G360" s="131"/>
      <c r="I360" s="70">
        <v>3</v>
      </c>
    </row>
    <row r="361" spans="1:9" ht="15.75" thickBot="1" x14ac:dyDescent="0.3">
      <c r="A361" s="61" t="s">
        <v>445</v>
      </c>
      <c r="B361" s="25" t="s">
        <v>446</v>
      </c>
      <c r="C361" s="62">
        <v>87086</v>
      </c>
      <c r="D361" s="70">
        <f t="shared" si="6"/>
        <v>8.2799999999999994</v>
      </c>
      <c r="E361" s="62" t="s">
        <v>16</v>
      </c>
      <c r="F361" s="130" t="s">
        <v>68</v>
      </c>
      <c r="G361" s="131"/>
      <c r="I361" s="70">
        <v>8</v>
      </c>
    </row>
    <row r="362" spans="1:9" ht="15.75" thickBot="1" x14ac:dyDescent="0.3">
      <c r="A362" s="61" t="s">
        <v>447</v>
      </c>
      <c r="B362" s="25" t="s">
        <v>448</v>
      </c>
      <c r="C362" s="62">
        <v>82652</v>
      </c>
      <c r="D362" s="70">
        <f t="shared" si="6"/>
        <v>55.662299999999995</v>
      </c>
      <c r="E362" s="62" t="s">
        <v>16</v>
      </c>
      <c r="F362" s="130" t="s">
        <v>68</v>
      </c>
      <c r="G362" s="131"/>
      <c r="I362" s="70">
        <v>53.78</v>
      </c>
    </row>
    <row r="363" spans="1:9" ht="15.75" thickBot="1" x14ac:dyDescent="0.3">
      <c r="A363" s="61" t="s">
        <v>449</v>
      </c>
      <c r="B363" s="25" t="s">
        <v>450</v>
      </c>
      <c r="C363" s="62">
        <v>82607</v>
      </c>
      <c r="D363" s="70">
        <f t="shared" si="6"/>
        <v>13.454999999999998</v>
      </c>
      <c r="E363" s="62" t="s">
        <v>16</v>
      </c>
      <c r="F363" s="130" t="s">
        <v>68</v>
      </c>
      <c r="G363" s="131"/>
      <c r="I363" s="70">
        <v>13</v>
      </c>
    </row>
    <row r="364" spans="1:9" ht="15.75" thickBot="1" x14ac:dyDescent="0.3">
      <c r="A364" s="61" t="s">
        <v>451</v>
      </c>
      <c r="B364" s="25" t="s">
        <v>452</v>
      </c>
      <c r="C364" s="62">
        <v>82306</v>
      </c>
      <c r="D364" s="70">
        <f t="shared" si="6"/>
        <v>42.341849999999994</v>
      </c>
      <c r="E364" s="62" t="s">
        <v>16</v>
      </c>
      <c r="F364" s="130" t="s">
        <v>68</v>
      </c>
      <c r="G364" s="131"/>
      <c r="I364" s="70">
        <v>40.909999999999997</v>
      </c>
    </row>
    <row r="365" spans="1:9" ht="15.75" thickBot="1" x14ac:dyDescent="0.3">
      <c r="A365" s="61" t="s">
        <v>453</v>
      </c>
      <c r="B365" s="25" t="s">
        <v>454</v>
      </c>
      <c r="C365" s="62">
        <v>86021</v>
      </c>
      <c r="D365" s="70">
        <f t="shared" si="6"/>
        <v>5.1749999999999998</v>
      </c>
      <c r="E365" s="62" t="s">
        <v>16</v>
      </c>
      <c r="F365" s="130" t="s">
        <v>68</v>
      </c>
      <c r="G365" s="131"/>
      <c r="I365" s="70">
        <v>5</v>
      </c>
    </row>
    <row r="366" spans="1:9" x14ac:dyDescent="0.25">
      <c r="C366"/>
      <c r="D366" s="32"/>
      <c r="E366" s="9"/>
      <c r="F366" s="153"/>
      <c r="G366" s="64"/>
    </row>
    <row r="367" spans="1:9" ht="15.75" thickBot="1" x14ac:dyDescent="0.3">
      <c r="F367" s="154"/>
      <c r="G367" s="64"/>
      <c r="I367" s="89"/>
    </row>
    <row r="368" spans="1:9" ht="30.75" thickBot="1" x14ac:dyDescent="0.3">
      <c r="A368" s="10" t="s">
        <v>8</v>
      </c>
      <c r="B368" s="10" t="s">
        <v>95</v>
      </c>
      <c r="C368" s="10" t="s">
        <v>96</v>
      </c>
      <c r="D368" s="10" t="s">
        <v>11</v>
      </c>
      <c r="E368" s="10" t="s">
        <v>12</v>
      </c>
      <c r="F368" s="129" t="s">
        <v>97</v>
      </c>
      <c r="G368" s="112"/>
    </row>
    <row r="369" spans="1:9" ht="15.75" thickBot="1" x14ac:dyDescent="0.3">
      <c r="A369" s="60" t="s">
        <v>455</v>
      </c>
      <c r="B369" s="87"/>
      <c r="C369" s="18"/>
      <c r="D369" s="18"/>
      <c r="E369" s="18"/>
      <c r="F369" s="18"/>
      <c r="G369" s="113"/>
    </row>
    <row r="370" spans="1:9" ht="15.75" thickBot="1" x14ac:dyDescent="0.3">
      <c r="A370" s="61" t="s">
        <v>456</v>
      </c>
      <c r="B370" s="25" t="s">
        <v>457</v>
      </c>
      <c r="C370" s="62">
        <v>76700</v>
      </c>
      <c r="D370" s="70">
        <f t="shared" ref="D370:D433" si="7">$I370*1.035</f>
        <v>59.512499999999996</v>
      </c>
      <c r="E370" s="62" t="s">
        <v>22</v>
      </c>
      <c r="F370" s="130" t="s">
        <v>68</v>
      </c>
      <c r="G370" s="131"/>
      <c r="I370" s="63">
        <v>57.5</v>
      </c>
    </row>
    <row r="371" spans="1:9" ht="15.75" thickBot="1" x14ac:dyDescent="0.3">
      <c r="A371" s="61" t="s">
        <v>459</v>
      </c>
      <c r="B371" s="25" t="s">
        <v>460</v>
      </c>
      <c r="C371" s="62">
        <v>76705</v>
      </c>
      <c r="D371" s="70">
        <f t="shared" si="7"/>
        <v>38.8125</v>
      </c>
      <c r="E371" s="62" t="s">
        <v>16</v>
      </c>
      <c r="F371" s="130" t="s">
        <v>68</v>
      </c>
      <c r="G371" s="131"/>
      <c r="I371" s="63">
        <v>37.5</v>
      </c>
    </row>
    <row r="372" spans="1:9" ht="45.75" thickBot="1" x14ac:dyDescent="0.3">
      <c r="A372" s="61" t="s">
        <v>461</v>
      </c>
      <c r="B372" s="65" t="s">
        <v>462</v>
      </c>
      <c r="C372" s="25">
        <v>76805</v>
      </c>
      <c r="D372" s="70">
        <f t="shared" si="7"/>
        <v>48.127499999999998</v>
      </c>
      <c r="E372" s="62" t="s">
        <v>22</v>
      </c>
      <c r="F372" s="130" t="s">
        <v>68</v>
      </c>
      <c r="G372" s="131"/>
      <c r="I372" s="63">
        <v>46.5</v>
      </c>
    </row>
    <row r="373" spans="1:9" ht="15.75" thickBot="1" x14ac:dyDescent="0.3">
      <c r="A373" s="61" t="s">
        <v>464</v>
      </c>
      <c r="B373" s="25" t="s">
        <v>465</v>
      </c>
      <c r="C373" s="62">
        <v>74018</v>
      </c>
      <c r="D373" s="70">
        <f t="shared" si="7"/>
        <v>14.251949999999999</v>
      </c>
      <c r="E373" s="62" t="s">
        <v>16</v>
      </c>
      <c r="F373" s="130" t="s">
        <v>68</v>
      </c>
      <c r="G373" s="131"/>
      <c r="I373" s="63">
        <v>13.77</v>
      </c>
    </row>
    <row r="374" spans="1:9" ht="15.75" thickBot="1" x14ac:dyDescent="0.3">
      <c r="A374" s="61" t="s">
        <v>466</v>
      </c>
      <c r="B374" s="25" t="s">
        <v>467</v>
      </c>
      <c r="C374" s="62">
        <v>74021</v>
      </c>
      <c r="D374" s="70">
        <f t="shared" si="7"/>
        <v>19.840949999999999</v>
      </c>
      <c r="E374" s="62" t="s">
        <v>16</v>
      </c>
      <c r="F374" s="130" t="s">
        <v>68</v>
      </c>
      <c r="G374" s="131"/>
      <c r="I374" s="63">
        <v>19.170000000000002</v>
      </c>
    </row>
    <row r="375" spans="1:9" ht="15.75" thickBot="1" x14ac:dyDescent="0.3">
      <c r="A375" s="61" t="s">
        <v>468</v>
      </c>
      <c r="B375" s="25" t="s">
        <v>469</v>
      </c>
      <c r="C375" s="62">
        <v>73610</v>
      </c>
      <c r="D375" s="70">
        <f t="shared" si="7"/>
        <v>19.385549999999999</v>
      </c>
      <c r="E375" s="62" t="s">
        <v>16</v>
      </c>
      <c r="F375" s="130" t="s">
        <v>68</v>
      </c>
      <c r="G375" s="131"/>
      <c r="I375" s="63">
        <v>18.73</v>
      </c>
    </row>
    <row r="376" spans="1:9" ht="15.75" thickBot="1" x14ac:dyDescent="0.3">
      <c r="A376" s="61" t="s">
        <v>470</v>
      </c>
      <c r="B376" s="25" t="s">
        <v>471</v>
      </c>
      <c r="C376" s="62">
        <v>77080</v>
      </c>
      <c r="D376" s="70">
        <f t="shared" si="7"/>
        <v>53.757899999999992</v>
      </c>
      <c r="E376" s="62" t="s">
        <v>16</v>
      </c>
      <c r="F376" s="130" t="s">
        <v>68</v>
      </c>
      <c r="G376" s="131"/>
      <c r="I376" s="63">
        <v>51.94</v>
      </c>
    </row>
    <row r="377" spans="1:9" ht="15.75" thickBot="1" x14ac:dyDescent="0.3">
      <c r="A377" s="61" t="s">
        <v>472</v>
      </c>
      <c r="B377" s="25" t="s">
        <v>473</v>
      </c>
      <c r="C377" s="62">
        <v>77073</v>
      </c>
      <c r="D377" s="70">
        <f t="shared" si="7"/>
        <v>21.672899999999998</v>
      </c>
      <c r="E377" s="62" t="s">
        <v>16</v>
      </c>
      <c r="F377" s="130" t="s">
        <v>68</v>
      </c>
      <c r="G377" s="131"/>
      <c r="I377" s="63">
        <v>20.94</v>
      </c>
    </row>
    <row r="378" spans="1:9" ht="15.75" thickBot="1" x14ac:dyDescent="0.3">
      <c r="A378" s="61" t="s">
        <v>474</v>
      </c>
      <c r="B378" s="25" t="s">
        <v>475</v>
      </c>
      <c r="C378" s="62">
        <v>78306</v>
      </c>
      <c r="D378" s="70">
        <f t="shared" si="7"/>
        <v>63.652499999999996</v>
      </c>
      <c r="E378" s="62" t="s">
        <v>16</v>
      </c>
      <c r="F378" s="130" t="s">
        <v>68</v>
      </c>
      <c r="G378" s="131"/>
      <c r="I378" s="63">
        <v>61.5</v>
      </c>
    </row>
    <row r="379" spans="1:9" ht="15.75" thickBot="1" x14ac:dyDescent="0.3">
      <c r="A379" s="61" t="s">
        <v>476</v>
      </c>
      <c r="B379" s="25" t="s">
        <v>477</v>
      </c>
      <c r="C379" s="62">
        <v>77063</v>
      </c>
      <c r="D379" s="70">
        <f t="shared" si="7"/>
        <v>20.751749999999998</v>
      </c>
      <c r="E379" s="62" t="s">
        <v>16</v>
      </c>
      <c r="F379" s="130" t="s">
        <v>68</v>
      </c>
      <c r="G379" s="131"/>
      <c r="I379" s="63">
        <v>20.05</v>
      </c>
    </row>
    <row r="380" spans="1:9" ht="15.75" thickBot="1" x14ac:dyDescent="0.3">
      <c r="A380" s="61" t="s">
        <v>478</v>
      </c>
      <c r="B380" s="25" t="s">
        <v>479</v>
      </c>
      <c r="C380" s="62">
        <v>76641</v>
      </c>
      <c r="D380" s="70">
        <f t="shared" si="7"/>
        <v>55.300049999999999</v>
      </c>
      <c r="E380" s="62" t="s">
        <v>16</v>
      </c>
      <c r="F380" s="130" t="s">
        <v>68</v>
      </c>
      <c r="G380" s="131"/>
      <c r="I380" s="63">
        <v>53.43</v>
      </c>
    </row>
    <row r="381" spans="1:9" ht="15.75" thickBot="1" x14ac:dyDescent="0.3">
      <c r="A381" s="61" t="s">
        <v>480</v>
      </c>
      <c r="B381" s="25" t="s">
        <v>481</v>
      </c>
      <c r="C381" s="62">
        <v>76642</v>
      </c>
      <c r="D381" s="70">
        <f t="shared" si="7"/>
        <v>42.372899999999994</v>
      </c>
      <c r="E381" s="62" t="s">
        <v>16</v>
      </c>
      <c r="F381" s="130" t="s">
        <v>68</v>
      </c>
      <c r="G381" s="131"/>
      <c r="I381" s="63">
        <v>40.94</v>
      </c>
    </row>
    <row r="382" spans="1:9" ht="15.75" thickBot="1" x14ac:dyDescent="0.3">
      <c r="A382" s="61" t="s">
        <v>482</v>
      </c>
      <c r="B382" s="25" t="s">
        <v>483</v>
      </c>
      <c r="C382" s="62">
        <v>71120</v>
      </c>
      <c r="D382" s="70">
        <f t="shared" si="7"/>
        <v>11.9025</v>
      </c>
      <c r="E382" s="62" t="s">
        <v>16</v>
      </c>
      <c r="F382" s="130" t="s">
        <v>68</v>
      </c>
      <c r="G382" s="131"/>
      <c r="I382" s="63">
        <v>11.5</v>
      </c>
    </row>
    <row r="383" spans="1:9" ht="15.75" thickBot="1" x14ac:dyDescent="0.3">
      <c r="A383" s="61" t="s">
        <v>484</v>
      </c>
      <c r="B383" s="25" t="s">
        <v>485</v>
      </c>
      <c r="C383" s="62">
        <v>76604</v>
      </c>
      <c r="D383" s="70">
        <f t="shared" si="7"/>
        <v>48.562199999999997</v>
      </c>
      <c r="E383" s="62" t="s">
        <v>16</v>
      </c>
      <c r="F383" s="130" t="s">
        <v>68</v>
      </c>
      <c r="G383" s="131"/>
      <c r="I383" s="63">
        <v>46.92</v>
      </c>
    </row>
    <row r="384" spans="1:9" ht="15.75" thickBot="1" x14ac:dyDescent="0.3">
      <c r="A384" s="61" t="s">
        <v>486</v>
      </c>
      <c r="B384" s="25" t="s">
        <v>487</v>
      </c>
      <c r="C384" s="62">
        <v>71045</v>
      </c>
      <c r="D384" s="70">
        <f t="shared" si="7"/>
        <v>8.3938499999999987</v>
      </c>
      <c r="E384" s="62" t="s">
        <v>16</v>
      </c>
      <c r="F384" s="130" t="s">
        <v>68</v>
      </c>
      <c r="G384" s="131"/>
      <c r="I384" s="63">
        <v>8.11</v>
      </c>
    </row>
    <row r="385" spans="1:9" ht="15.75" thickBot="1" x14ac:dyDescent="0.3">
      <c r="A385" s="61" t="s">
        <v>488</v>
      </c>
      <c r="B385" s="25" t="s">
        <v>489</v>
      </c>
      <c r="C385" s="62">
        <v>71046</v>
      </c>
      <c r="D385" s="70">
        <f t="shared" si="7"/>
        <v>15.369749999999998</v>
      </c>
      <c r="E385" s="62" t="s">
        <v>16</v>
      </c>
      <c r="F385" s="130" t="s">
        <v>68</v>
      </c>
      <c r="G385" s="131"/>
      <c r="I385" s="63">
        <v>14.85</v>
      </c>
    </row>
    <row r="386" spans="1:9" ht="15.75" thickBot="1" x14ac:dyDescent="0.3">
      <c r="A386" s="61" t="s">
        <v>490</v>
      </c>
      <c r="B386" s="25" t="s">
        <v>491</v>
      </c>
      <c r="C386" s="62">
        <v>73000</v>
      </c>
      <c r="D386" s="70">
        <f t="shared" si="7"/>
        <v>11.9025</v>
      </c>
      <c r="E386" s="62" t="s">
        <v>16</v>
      </c>
      <c r="F386" s="130" t="s">
        <v>68</v>
      </c>
      <c r="G386" s="131"/>
      <c r="I386" s="63">
        <v>11.5</v>
      </c>
    </row>
    <row r="387" spans="1:9" ht="15.75" thickBot="1" x14ac:dyDescent="0.3">
      <c r="A387" s="61" t="s">
        <v>492</v>
      </c>
      <c r="B387" s="25" t="s">
        <v>493</v>
      </c>
      <c r="C387" s="62">
        <v>74177</v>
      </c>
      <c r="D387" s="70">
        <f t="shared" si="7"/>
        <v>199.47554999999997</v>
      </c>
      <c r="E387" s="62" t="s">
        <v>22</v>
      </c>
      <c r="F387" s="130" t="s">
        <v>68</v>
      </c>
      <c r="G387" s="131"/>
      <c r="I387" s="63">
        <v>192.73</v>
      </c>
    </row>
    <row r="388" spans="1:9" ht="15.75" thickBot="1" x14ac:dyDescent="0.3">
      <c r="A388" s="61" t="s">
        <v>494</v>
      </c>
      <c r="B388" s="25" t="s">
        <v>495</v>
      </c>
      <c r="C388" s="62">
        <v>74176</v>
      </c>
      <c r="D388" s="70">
        <f t="shared" si="7"/>
        <v>104.60744999999999</v>
      </c>
      <c r="E388" s="62" t="s">
        <v>16</v>
      </c>
      <c r="F388" s="130" t="s">
        <v>68</v>
      </c>
      <c r="G388" s="131"/>
      <c r="I388" s="63">
        <v>101.07</v>
      </c>
    </row>
    <row r="389" spans="1:9" ht="15.75" thickBot="1" x14ac:dyDescent="0.3">
      <c r="A389" s="61" t="s">
        <v>496</v>
      </c>
      <c r="B389" s="25" t="s">
        <v>497</v>
      </c>
      <c r="C389" s="62">
        <v>74160</v>
      </c>
      <c r="D389" s="70">
        <f t="shared" si="7"/>
        <v>93.149999999999991</v>
      </c>
      <c r="E389" s="62" t="s">
        <v>16</v>
      </c>
      <c r="F389" s="130" t="s">
        <v>68</v>
      </c>
      <c r="G389" s="131"/>
      <c r="I389" s="63">
        <v>90</v>
      </c>
    </row>
    <row r="390" spans="1:9" ht="15.75" thickBot="1" x14ac:dyDescent="0.3">
      <c r="A390" s="61" t="s">
        <v>498</v>
      </c>
      <c r="B390" s="25" t="s">
        <v>499</v>
      </c>
      <c r="C390" s="62">
        <v>71275</v>
      </c>
      <c r="D390" s="70">
        <f t="shared" si="7"/>
        <v>224.38800000000001</v>
      </c>
      <c r="E390" s="62" t="s">
        <v>16</v>
      </c>
      <c r="F390" s="130" t="s">
        <v>68</v>
      </c>
      <c r="G390" s="131"/>
      <c r="I390" s="63">
        <v>216.8</v>
      </c>
    </row>
    <row r="391" spans="1:9" ht="15.75" thickBot="1" x14ac:dyDescent="0.3">
      <c r="A391" s="61" t="s">
        <v>500</v>
      </c>
      <c r="B391" s="25" t="s">
        <v>501</v>
      </c>
      <c r="C391" s="62">
        <v>70450</v>
      </c>
      <c r="D391" s="70">
        <f t="shared" si="7"/>
        <v>80.212499999999991</v>
      </c>
      <c r="E391" s="62" t="s">
        <v>22</v>
      </c>
      <c r="F391" s="130" t="s">
        <v>68</v>
      </c>
      <c r="G391" s="131"/>
      <c r="I391" s="63">
        <v>77.5</v>
      </c>
    </row>
    <row r="392" spans="1:9" ht="15.75" thickBot="1" x14ac:dyDescent="0.3">
      <c r="A392" s="61" t="s">
        <v>502</v>
      </c>
      <c r="B392" s="25" t="s">
        <v>503</v>
      </c>
      <c r="C392" s="62">
        <v>73700</v>
      </c>
      <c r="D392" s="70">
        <f t="shared" si="7"/>
        <v>81.806399999999996</v>
      </c>
      <c r="E392" s="62" t="s">
        <v>16</v>
      </c>
      <c r="F392" s="130" t="s">
        <v>68</v>
      </c>
      <c r="G392" s="131"/>
      <c r="I392" s="63">
        <v>79.040000000000006</v>
      </c>
    </row>
    <row r="393" spans="1:9" ht="15.75" thickBot="1" x14ac:dyDescent="0.3">
      <c r="A393" s="61" t="s">
        <v>504</v>
      </c>
      <c r="B393" s="25" t="s">
        <v>505</v>
      </c>
      <c r="C393" s="62">
        <v>72131</v>
      </c>
      <c r="D393" s="70">
        <f t="shared" si="7"/>
        <v>91.183499999999981</v>
      </c>
      <c r="E393" s="62" t="s">
        <v>16</v>
      </c>
      <c r="F393" s="130" t="s">
        <v>68</v>
      </c>
      <c r="G393" s="131"/>
      <c r="I393" s="63">
        <v>88.1</v>
      </c>
    </row>
    <row r="394" spans="1:9" ht="15.75" thickBot="1" x14ac:dyDescent="0.3">
      <c r="A394" s="61" t="s">
        <v>506</v>
      </c>
      <c r="B394" s="25" t="s">
        <v>507</v>
      </c>
      <c r="C394" s="62">
        <v>70486</v>
      </c>
      <c r="D394" s="70">
        <f t="shared" si="7"/>
        <v>80.212499999999991</v>
      </c>
      <c r="E394" s="62" t="s">
        <v>16</v>
      </c>
      <c r="F394" s="130" t="s">
        <v>68</v>
      </c>
      <c r="G394" s="131"/>
      <c r="I394" s="63">
        <v>77.5</v>
      </c>
    </row>
    <row r="395" spans="1:9" ht="15.75" thickBot="1" x14ac:dyDescent="0.3">
      <c r="A395" s="61" t="s">
        <v>508</v>
      </c>
      <c r="B395" s="25" t="s">
        <v>509</v>
      </c>
      <c r="C395" s="62">
        <v>70491</v>
      </c>
      <c r="D395" s="70">
        <f t="shared" si="7"/>
        <v>85.387499999999989</v>
      </c>
      <c r="E395" s="62" t="s">
        <v>16</v>
      </c>
      <c r="F395" s="130" t="s">
        <v>68</v>
      </c>
      <c r="G395" s="131"/>
      <c r="I395" s="63">
        <v>82.5</v>
      </c>
    </row>
    <row r="396" spans="1:9" ht="15.75" thickBot="1" x14ac:dyDescent="0.3">
      <c r="A396" s="61" t="s">
        <v>510</v>
      </c>
      <c r="B396" s="25" t="s">
        <v>511</v>
      </c>
      <c r="C396" s="62">
        <v>72125</v>
      </c>
      <c r="D396" s="70">
        <f t="shared" si="7"/>
        <v>86.008499999999984</v>
      </c>
      <c r="E396" s="62" t="s">
        <v>16</v>
      </c>
      <c r="F396" s="130" t="s">
        <v>68</v>
      </c>
      <c r="G396" s="131"/>
      <c r="I396" s="63">
        <v>83.1</v>
      </c>
    </row>
    <row r="397" spans="1:9" ht="15.75" thickBot="1" x14ac:dyDescent="0.3">
      <c r="A397" s="61" t="s">
        <v>512</v>
      </c>
      <c r="B397" s="65" t="s">
        <v>513</v>
      </c>
      <c r="C397" s="25">
        <v>72193</v>
      </c>
      <c r="D397" s="70">
        <f t="shared" si="7"/>
        <v>89.527499999999989</v>
      </c>
      <c r="E397" s="62" t="s">
        <v>22</v>
      </c>
      <c r="F397" s="130" t="s">
        <v>68</v>
      </c>
      <c r="G397" s="131"/>
      <c r="I397" s="63">
        <v>86.5</v>
      </c>
    </row>
    <row r="398" spans="1:9" ht="15.75" thickBot="1" x14ac:dyDescent="0.3">
      <c r="A398" s="61" t="s">
        <v>514</v>
      </c>
      <c r="B398" s="25" t="s">
        <v>515</v>
      </c>
      <c r="C398" s="62">
        <v>71260</v>
      </c>
      <c r="D398" s="70">
        <f t="shared" si="7"/>
        <v>90.5625</v>
      </c>
      <c r="E398" s="62" t="s">
        <v>16</v>
      </c>
      <c r="F398" s="130" t="s">
        <v>68</v>
      </c>
      <c r="G398" s="131"/>
      <c r="I398" s="63">
        <v>87.5</v>
      </c>
    </row>
    <row r="399" spans="1:9" ht="15.75" thickBot="1" x14ac:dyDescent="0.3">
      <c r="A399" s="61" t="s">
        <v>516</v>
      </c>
      <c r="B399" s="25" t="s">
        <v>517</v>
      </c>
      <c r="C399" s="62">
        <v>71250</v>
      </c>
      <c r="D399" s="70">
        <f t="shared" si="7"/>
        <v>86.008499999999984</v>
      </c>
      <c r="E399" s="62" t="s">
        <v>16</v>
      </c>
      <c r="F399" s="130" t="s">
        <v>68</v>
      </c>
      <c r="G399" s="131"/>
      <c r="I399" s="63">
        <v>83.1</v>
      </c>
    </row>
    <row r="400" spans="1:9" ht="15.75" thickBot="1" x14ac:dyDescent="0.3">
      <c r="A400" s="61" t="s">
        <v>518</v>
      </c>
      <c r="B400" s="25" t="s">
        <v>519</v>
      </c>
      <c r="C400" s="62">
        <v>77066</v>
      </c>
      <c r="D400" s="70">
        <f t="shared" si="7"/>
        <v>94.009049999999988</v>
      </c>
      <c r="E400" s="62" t="s">
        <v>22</v>
      </c>
      <c r="F400" s="130" t="s">
        <v>68</v>
      </c>
      <c r="G400" s="131"/>
      <c r="I400" s="63">
        <v>90.83</v>
      </c>
    </row>
    <row r="401" spans="1:9" ht="15.75" thickBot="1" x14ac:dyDescent="0.3">
      <c r="A401" s="61" t="s">
        <v>520</v>
      </c>
      <c r="B401" s="25" t="s">
        <v>521</v>
      </c>
      <c r="C401" s="62">
        <v>77065</v>
      </c>
      <c r="D401" s="70">
        <f t="shared" si="7"/>
        <v>73.495350000000002</v>
      </c>
      <c r="E401" s="62" t="s">
        <v>22</v>
      </c>
      <c r="F401" s="130" t="s">
        <v>68</v>
      </c>
      <c r="G401" s="131"/>
      <c r="I401" s="63">
        <v>71.010000000000005</v>
      </c>
    </row>
    <row r="402" spans="1:9" ht="15.75" thickBot="1" x14ac:dyDescent="0.3">
      <c r="A402" s="61" t="s">
        <v>522</v>
      </c>
      <c r="B402" s="25" t="s">
        <v>523</v>
      </c>
      <c r="C402" s="62">
        <v>73080</v>
      </c>
      <c r="D402" s="70">
        <f t="shared" si="7"/>
        <v>11.9025</v>
      </c>
      <c r="E402" s="62" t="s">
        <v>16</v>
      </c>
      <c r="F402" s="130" t="s">
        <v>68</v>
      </c>
      <c r="G402" s="131"/>
      <c r="I402" s="63">
        <v>11.5</v>
      </c>
    </row>
    <row r="403" spans="1:9" ht="15.75" thickBot="1" x14ac:dyDescent="0.3">
      <c r="A403" s="61" t="s">
        <v>524</v>
      </c>
      <c r="B403" s="25" t="s">
        <v>525</v>
      </c>
      <c r="C403" s="62">
        <v>74220</v>
      </c>
      <c r="D403" s="70">
        <f t="shared" si="7"/>
        <v>23.287499999999998</v>
      </c>
      <c r="E403" s="62" t="s">
        <v>16</v>
      </c>
      <c r="F403" s="130" t="s">
        <v>68</v>
      </c>
      <c r="G403" s="131"/>
      <c r="I403" s="63">
        <v>22.5</v>
      </c>
    </row>
    <row r="404" spans="1:9" ht="15.75" thickBot="1" x14ac:dyDescent="0.3">
      <c r="A404" s="61" t="s">
        <v>526</v>
      </c>
      <c r="B404" s="25" t="s">
        <v>527</v>
      </c>
      <c r="C404" s="62">
        <v>73552</v>
      </c>
      <c r="D404" s="70">
        <f t="shared" si="7"/>
        <v>17.646750000000001</v>
      </c>
      <c r="E404" s="62" t="s">
        <v>16</v>
      </c>
      <c r="F404" s="130" t="s">
        <v>68</v>
      </c>
      <c r="G404" s="131"/>
      <c r="I404" s="63">
        <v>17.05</v>
      </c>
    </row>
    <row r="405" spans="1:9" ht="15.75" thickBot="1" x14ac:dyDescent="0.3">
      <c r="A405" s="61" t="s">
        <v>528</v>
      </c>
      <c r="B405" s="25" t="s">
        <v>529</v>
      </c>
      <c r="C405" s="62">
        <v>73140</v>
      </c>
      <c r="D405" s="70">
        <f t="shared" si="7"/>
        <v>9.3149999999999995</v>
      </c>
      <c r="E405" s="62" t="s">
        <v>16</v>
      </c>
      <c r="F405" s="130" t="s">
        <v>68</v>
      </c>
      <c r="G405" s="131"/>
      <c r="I405" s="63">
        <v>9</v>
      </c>
    </row>
    <row r="406" spans="1:9" ht="15.75" thickBot="1" x14ac:dyDescent="0.3">
      <c r="A406" s="61" t="s">
        <v>530</v>
      </c>
      <c r="B406" s="25" t="s">
        <v>531</v>
      </c>
      <c r="C406" s="62">
        <v>73620</v>
      </c>
      <c r="D406" s="70">
        <f t="shared" si="7"/>
        <v>10.35</v>
      </c>
      <c r="E406" s="62" t="s">
        <v>16</v>
      </c>
      <c r="F406" s="130" t="s">
        <v>68</v>
      </c>
      <c r="G406" s="131"/>
      <c r="I406" s="63">
        <v>10</v>
      </c>
    </row>
    <row r="407" spans="1:9" ht="15.75" thickBot="1" x14ac:dyDescent="0.3">
      <c r="A407" s="61" t="s">
        <v>532</v>
      </c>
      <c r="B407" s="25" t="s">
        <v>531</v>
      </c>
      <c r="C407" s="62">
        <v>73630</v>
      </c>
      <c r="D407" s="70">
        <f t="shared" si="7"/>
        <v>11.9025</v>
      </c>
      <c r="E407" s="62" t="s">
        <v>16</v>
      </c>
      <c r="F407" s="130" t="s">
        <v>68</v>
      </c>
      <c r="G407" s="131"/>
      <c r="I407" s="63">
        <v>11.5</v>
      </c>
    </row>
    <row r="408" spans="1:9" ht="15.75" thickBot="1" x14ac:dyDescent="0.3">
      <c r="A408" s="61" t="s">
        <v>533</v>
      </c>
      <c r="B408" s="25" t="s">
        <v>534</v>
      </c>
      <c r="C408" s="62">
        <v>73090</v>
      </c>
      <c r="D408" s="70">
        <f t="shared" si="7"/>
        <v>11.9025</v>
      </c>
      <c r="E408" s="62" t="s">
        <v>16</v>
      </c>
      <c r="F408" s="130" t="s">
        <v>68</v>
      </c>
      <c r="G408" s="131"/>
      <c r="I408" s="63">
        <v>11.5</v>
      </c>
    </row>
    <row r="409" spans="1:9" ht="15.75" thickBot="1" x14ac:dyDescent="0.3">
      <c r="A409" s="61" t="s">
        <v>535</v>
      </c>
      <c r="B409" s="25" t="s">
        <v>536</v>
      </c>
      <c r="C409" s="62">
        <v>78264</v>
      </c>
      <c r="D409" s="70">
        <f t="shared" si="7"/>
        <v>102.46499999999999</v>
      </c>
      <c r="E409" s="62" t="s">
        <v>16</v>
      </c>
      <c r="F409" s="130" t="s">
        <v>68</v>
      </c>
      <c r="G409" s="131"/>
      <c r="I409" s="63">
        <v>99</v>
      </c>
    </row>
    <row r="410" spans="1:9" ht="15.75" thickBot="1" x14ac:dyDescent="0.3">
      <c r="A410" s="61" t="s">
        <v>537</v>
      </c>
      <c r="B410" s="25" t="s">
        <v>538</v>
      </c>
      <c r="C410" s="62">
        <v>73130</v>
      </c>
      <c r="D410" s="70">
        <f t="shared" si="7"/>
        <v>11.9025</v>
      </c>
      <c r="E410" s="62" t="s">
        <v>16</v>
      </c>
      <c r="F410" s="130" t="s">
        <v>68</v>
      </c>
      <c r="G410" s="131"/>
      <c r="I410" s="63">
        <v>11.5</v>
      </c>
    </row>
    <row r="411" spans="1:9" ht="15.75" thickBot="1" x14ac:dyDescent="0.3">
      <c r="A411" s="61" t="s">
        <v>539</v>
      </c>
      <c r="B411" s="25" t="s">
        <v>540</v>
      </c>
      <c r="C411" s="62">
        <v>76536</v>
      </c>
      <c r="D411" s="70">
        <f t="shared" si="7"/>
        <v>52.764299999999992</v>
      </c>
      <c r="E411" s="62" t="s">
        <v>16</v>
      </c>
      <c r="F411" s="130" t="s">
        <v>68</v>
      </c>
      <c r="G411" s="131"/>
      <c r="I411" s="63">
        <v>50.98</v>
      </c>
    </row>
    <row r="412" spans="1:9" ht="15.75" thickBot="1" x14ac:dyDescent="0.3">
      <c r="A412" s="61" t="s">
        <v>541</v>
      </c>
      <c r="B412" s="25" t="s">
        <v>542</v>
      </c>
      <c r="C412" s="62">
        <v>78226</v>
      </c>
      <c r="D412" s="70">
        <f t="shared" si="7"/>
        <v>221.97644999999997</v>
      </c>
      <c r="E412" s="62" t="s">
        <v>16</v>
      </c>
      <c r="F412" s="130" t="s">
        <v>68</v>
      </c>
      <c r="G412" s="131"/>
      <c r="I412" s="63">
        <v>214.47</v>
      </c>
    </row>
    <row r="413" spans="1:9" ht="15.75" thickBot="1" x14ac:dyDescent="0.3">
      <c r="A413" s="61" t="s">
        <v>543</v>
      </c>
      <c r="B413" s="25" t="s">
        <v>544</v>
      </c>
      <c r="C413" s="62">
        <v>73502</v>
      </c>
      <c r="D413" s="70">
        <f t="shared" si="7"/>
        <v>23.142599999999998</v>
      </c>
      <c r="E413" s="62" t="s">
        <v>16</v>
      </c>
      <c r="F413" s="130" t="s">
        <v>68</v>
      </c>
      <c r="G413" s="131"/>
      <c r="I413" s="63">
        <v>22.36</v>
      </c>
    </row>
    <row r="414" spans="1:9" ht="15.75" thickBot="1" x14ac:dyDescent="0.3">
      <c r="A414" s="61" t="s">
        <v>545</v>
      </c>
      <c r="B414" s="25" t="s">
        <v>546</v>
      </c>
      <c r="C414" s="62">
        <v>73521</v>
      </c>
      <c r="D414" s="70">
        <f t="shared" si="7"/>
        <v>21.496949999999998</v>
      </c>
      <c r="E414" s="62" t="s">
        <v>16</v>
      </c>
      <c r="F414" s="130" t="s">
        <v>68</v>
      </c>
      <c r="G414" s="131"/>
      <c r="I414" s="63">
        <v>20.77</v>
      </c>
    </row>
    <row r="415" spans="1:9" ht="15.75" thickBot="1" x14ac:dyDescent="0.3">
      <c r="A415" s="61" t="s">
        <v>547</v>
      </c>
      <c r="B415" s="25" t="s">
        <v>548</v>
      </c>
      <c r="C415" s="62">
        <v>73523</v>
      </c>
      <c r="D415" s="70">
        <f t="shared" si="7"/>
        <v>31.143149999999999</v>
      </c>
      <c r="E415" s="62" t="s">
        <v>16</v>
      </c>
      <c r="F415" s="130" t="s">
        <v>68</v>
      </c>
      <c r="G415" s="131"/>
      <c r="I415" s="63">
        <v>30.09</v>
      </c>
    </row>
    <row r="416" spans="1:9" ht="15.75" thickBot="1" x14ac:dyDescent="0.3">
      <c r="A416" s="61" t="s">
        <v>549</v>
      </c>
      <c r="B416" s="25" t="s">
        <v>550</v>
      </c>
      <c r="C416" s="62">
        <v>73503</v>
      </c>
      <c r="D416" s="70">
        <f t="shared" si="7"/>
        <v>28.648799999999998</v>
      </c>
      <c r="E416" s="62" t="s">
        <v>16</v>
      </c>
      <c r="F416" s="130" t="s">
        <v>68</v>
      </c>
      <c r="G416" s="131"/>
      <c r="I416" s="63">
        <v>27.68</v>
      </c>
    </row>
    <row r="417" spans="1:9" ht="15.75" thickBot="1" x14ac:dyDescent="0.3">
      <c r="A417" s="61" t="s">
        <v>551</v>
      </c>
      <c r="B417" s="25" t="s">
        <v>552</v>
      </c>
      <c r="C417" s="62">
        <v>73060</v>
      </c>
      <c r="D417" s="70">
        <f t="shared" si="7"/>
        <v>11.9025</v>
      </c>
      <c r="E417" s="62" t="s">
        <v>16</v>
      </c>
      <c r="F417" s="130" t="s">
        <v>68</v>
      </c>
      <c r="G417" s="131"/>
      <c r="I417" s="63">
        <v>11.5</v>
      </c>
    </row>
    <row r="418" spans="1:9" ht="15.75" thickBot="1" x14ac:dyDescent="0.3">
      <c r="A418" s="61" t="s">
        <v>553</v>
      </c>
      <c r="B418" s="25" t="s">
        <v>554</v>
      </c>
      <c r="C418" s="62">
        <v>76882</v>
      </c>
      <c r="D418" s="70">
        <f t="shared" si="7"/>
        <v>8.1247499999999988</v>
      </c>
      <c r="E418" s="62" t="s">
        <v>16</v>
      </c>
      <c r="F418" s="130" t="s">
        <v>68</v>
      </c>
      <c r="G418" s="131"/>
      <c r="I418" s="63">
        <v>7.85</v>
      </c>
    </row>
    <row r="419" spans="1:9" ht="15.75" thickBot="1" x14ac:dyDescent="0.3">
      <c r="A419" s="61" t="s">
        <v>555</v>
      </c>
      <c r="B419" s="25" t="s">
        <v>556</v>
      </c>
      <c r="C419" s="62">
        <v>73560</v>
      </c>
      <c r="D419" s="70">
        <f t="shared" si="7"/>
        <v>17.077499999999997</v>
      </c>
      <c r="E419" s="62" t="s">
        <v>16</v>
      </c>
      <c r="F419" s="130" t="s">
        <v>68</v>
      </c>
      <c r="G419" s="131"/>
      <c r="I419" s="63">
        <v>16.5</v>
      </c>
    </row>
    <row r="420" spans="1:9" ht="15.75" thickBot="1" x14ac:dyDescent="0.3">
      <c r="A420" s="61" t="s">
        <v>557</v>
      </c>
      <c r="B420" s="25" t="s">
        <v>558</v>
      </c>
      <c r="C420" s="62">
        <v>73562</v>
      </c>
      <c r="D420" s="70">
        <f t="shared" si="7"/>
        <v>17.077499999999997</v>
      </c>
      <c r="E420" s="62" t="s">
        <v>16</v>
      </c>
      <c r="F420" s="130" t="s">
        <v>68</v>
      </c>
      <c r="G420" s="131"/>
      <c r="I420" s="63">
        <v>16.5</v>
      </c>
    </row>
    <row r="421" spans="1:9" ht="15.75" thickBot="1" x14ac:dyDescent="0.3">
      <c r="A421" s="61" t="s">
        <v>559</v>
      </c>
      <c r="B421" s="25" t="s">
        <v>560</v>
      </c>
      <c r="C421" s="62">
        <v>73564</v>
      </c>
      <c r="D421" s="70">
        <f t="shared" si="7"/>
        <v>23.204699999999999</v>
      </c>
      <c r="E421" s="62" t="s">
        <v>16</v>
      </c>
      <c r="F421" s="130" t="s">
        <v>68</v>
      </c>
      <c r="G421" s="131"/>
      <c r="I421" s="63">
        <v>22.42</v>
      </c>
    </row>
    <row r="422" spans="1:9" ht="15.75" thickBot="1" x14ac:dyDescent="0.3">
      <c r="A422" s="61" t="s">
        <v>561</v>
      </c>
      <c r="B422" s="25" t="s">
        <v>562</v>
      </c>
      <c r="C422" s="26">
        <v>73720</v>
      </c>
      <c r="D422" s="70">
        <f t="shared" si="7"/>
        <v>278.41499999999996</v>
      </c>
      <c r="E422" s="62" t="s">
        <v>16</v>
      </c>
      <c r="F422" s="130" t="s">
        <v>68</v>
      </c>
      <c r="G422" s="131"/>
      <c r="I422" s="63">
        <v>269</v>
      </c>
    </row>
    <row r="423" spans="1:9" ht="15.75" thickBot="1" x14ac:dyDescent="0.3">
      <c r="A423" s="61" t="s">
        <v>563</v>
      </c>
      <c r="B423" s="25" t="s">
        <v>564</v>
      </c>
      <c r="C423" s="62">
        <v>73590</v>
      </c>
      <c r="D423" s="70">
        <f t="shared" si="7"/>
        <v>17.077499999999997</v>
      </c>
      <c r="E423" s="62" t="s">
        <v>16</v>
      </c>
      <c r="F423" s="130" t="s">
        <v>68</v>
      </c>
      <c r="G423" s="131"/>
      <c r="I423" s="63">
        <v>16.5</v>
      </c>
    </row>
    <row r="424" spans="1:9" ht="15.75" thickBot="1" x14ac:dyDescent="0.3">
      <c r="A424" s="61" t="s">
        <v>565</v>
      </c>
      <c r="B424" s="25" t="s">
        <v>566</v>
      </c>
      <c r="C424" s="62">
        <v>72100</v>
      </c>
      <c r="D424" s="70">
        <f t="shared" si="7"/>
        <v>23.287499999999998</v>
      </c>
      <c r="E424" s="62" t="s">
        <v>16</v>
      </c>
      <c r="F424" s="130" t="s">
        <v>68</v>
      </c>
      <c r="G424" s="131"/>
      <c r="I424" s="63">
        <v>22.5</v>
      </c>
    </row>
    <row r="425" spans="1:9" ht="15.75" thickBot="1" x14ac:dyDescent="0.3">
      <c r="A425" s="61" t="s">
        <v>567</v>
      </c>
      <c r="B425" s="25" t="s">
        <v>568</v>
      </c>
      <c r="C425" s="62">
        <v>72110</v>
      </c>
      <c r="D425" s="70">
        <f t="shared" si="7"/>
        <v>23.287499999999998</v>
      </c>
      <c r="E425" s="62" t="s">
        <v>22</v>
      </c>
      <c r="F425" s="130" t="s">
        <v>68</v>
      </c>
      <c r="G425" s="131"/>
      <c r="I425" s="63">
        <v>22.5</v>
      </c>
    </row>
    <row r="426" spans="1:9" ht="15.75" thickBot="1" x14ac:dyDescent="0.3">
      <c r="A426" s="61" t="s">
        <v>569</v>
      </c>
      <c r="B426" s="25" t="s">
        <v>570</v>
      </c>
      <c r="C426" s="62" t="s">
        <v>571</v>
      </c>
      <c r="D426" s="70">
        <f t="shared" si="7"/>
        <v>19.923749999999998</v>
      </c>
      <c r="E426" s="66" t="s">
        <v>16</v>
      </c>
      <c r="F426" s="130" t="s">
        <v>68</v>
      </c>
      <c r="G426" s="131"/>
      <c r="I426" s="63">
        <v>19.25</v>
      </c>
    </row>
    <row r="427" spans="1:9" ht="15.75" thickBot="1" x14ac:dyDescent="0.3">
      <c r="A427" s="61" t="s">
        <v>572</v>
      </c>
      <c r="B427" s="25" t="s">
        <v>573</v>
      </c>
      <c r="C427" s="62">
        <v>74183</v>
      </c>
      <c r="D427" s="70">
        <f t="shared" si="7"/>
        <v>488.78909999999996</v>
      </c>
      <c r="E427" s="62" t="s">
        <v>16</v>
      </c>
      <c r="F427" s="130" t="s">
        <v>68</v>
      </c>
      <c r="G427" s="131"/>
      <c r="I427" s="63">
        <v>472.26</v>
      </c>
    </row>
    <row r="428" spans="1:9" ht="15.75" thickBot="1" x14ac:dyDescent="0.3">
      <c r="A428" s="61" t="s">
        <v>574</v>
      </c>
      <c r="B428" s="25" t="s">
        <v>575</v>
      </c>
      <c r="C428" s="62">
        <v>70553</v>
      </c>
      <c r="D428" s="70">
        <f t="shared" si="7"/>
        <v>278.41499999999996</v>
      </c>
      <c r="E428" s="62" t="s">
        <v>22</v>
      </c>
      <c r="F428" s="130" t="s">
        <v>68</v>
      </c>
      <c r="G428" s="131"/>
      <c r="I428" s="63">
        <v>269</v>
      </c>
    </row>
    <row r="429" spans="1:9" ht="15.75" thickBot="1" x14ac:dyDescent="0.3">
      <c r="A429" s="61" t="s">
        <v>576</v>
      </c>
      <c r="B429" s="25" t="s">
        <v>577</v>
      </c>
      <c r="C429" s="62">
        <v>70551</v>
      </c>
      <c r="D429" s="70">
        <f t="shared" si="7"/>
        <v>278.41499999999996</v>
      </c>
      <c r="E429" s="62" t="s">
        <v>16</v>
      </c>
      <c r="F429" s="130" t="s">
        <v>68</v>
      </c>
      <c r="G429" s="131"/>
      <c r="I429" s="63">
        <v>269</v>
      </c>
    </row>
    <row r="430" spans="1:9" ht="15.75" thickBot="1" x14ac:dyDescent="0.3">
      <c r="A430" s="61" t="s">
        <v>578</v>
      </c>
      <c r="B430" s="25" t="s">
        <v>579</v>
      </c>
      <c r="C430" s="62" t="s">
        <v>580</v>
      </c>
      <c r="D430" s="70" t="s">
        <v>68</v>
      </c>
      <c r="E430" s="66" t="s">
        <v>16</v>
      </c>
      <c r="F430" s="130" t="s">
        <v>68</v>
      </c>
      <c r="G430" s="131"/>
      <c r="I430" s="70" t="s">
        <v>68</v>
      </c>
    </row>
    <row r="431" spans="1:9" ht="15.75" thickBot="1" x14ac:dyDescent="0.3">
      <c r="A431" s="61" t="s">
        <v>581</v>
      </c>
      <c r="B431" s="25" t="s">
        <v>582</v>
      </c>
      <c r="C431" s="62">
        <v>73721</v>
      </c>
      <c r="D431" s="70">
        <f t="shared" si="7"/>
        <v>278.41499999999996</v>
      </c>
      <c r="E431" s="62" t="s">
        <v>22</v>
      </c>
      <c r="F431" s="130" t="s">
        <v>68</v>
      </c>
      <c r="G431" s="131"/>
      <c r="I431" s="63">
        <v>269</v>
      </c>
    </row>
    <row r="432" spans="1:9" ht="15.75" thickBot="1" x14ac:dyDescent="0.3">
      <c r="A432" s="61" t="s">
        <v>583</v>
      </c>
      <c r="B432" s="25" t="s">
        <v>584</v>
      </c>
      <c r="C432" s="62">
        <v>73223</v>
      </c>
      <c r="D432" s="70">
        <f t="shared" si="7"/>
        <v>488.96504999999996</v>
      </c>
      <c r="E432" s="62" t="s">
        <v>16</v>
      </c>
      <c r="F432" s="130" t="s">
        <v>68</v>
      </c>
      <c r="G432" s="131"/>
      <c r="I432" s="63">
        <v>472.43</v>
      </c>
    </row>
    <row r="433" spans="1:9" ht="15.75" thickBot="1" x14ac:dyDescent="0.3">
      <c r="A433" s="61" t="s">
        <v>585</v>
      </c>
      <c r="B433" s="25" t="s">
        <v>586</v>
      </c>
      <c r="C433" s="62">
        <v>73222</v>
      </c>
      <c r="D433" s="70">
        <f t="shared" si="7"/>
        <v>318.52124999999995</v>
      </c>
      <c r="E433" s="62" t="s">
        <v>16</v>
      </c>
      <c r="F433" s="130" t="s">
        <v>68</v>
      </c>
      <c r="G433" s="131"/>
      <c r="I433" s="63">
        <v>307.75</v>
      </c>
    </row>
    <row r="434" spans="1:9" ht="15.75" thickBot="1" x14ac:dyDescent="0.3">
      <c r="A434" s="61" t="s">
        <v>587</v>
      </c>
      <c r="B434" s="25" t="s">
        <v>588</v>
      </c>
      <c r="C434" s="62">
        <v>73221</v>
      </c>
      <c r="D434" s="70">
        <f t="shared" ref="D434:D459" si="8">$I434*1.035</f>
        <v>278.41499999999996</v>
      </c>
      <c r="E434" s="62" t="s">
        <v>16</v>
      </c>
      <c r="F434" s="130" t="s">
        <v>68</v>
      </c>
      <c r="G434" s="131"/>
      <c r="I434" s="63">
        <v>269</v>
      </c>
    </row>
    <row r="435" spans="1:9" ht="15.75" thickBot="1" x14ac:dyDescent="0.3">
      <c r="A435" s="61" t="s">
        <v>589</v>
      </c>
      <c r="B435" s="25" t="s">
        <v>590</v>
      </c>
      <c r="C435" s="62">
        <v>72158</v>
      </c>
      <c r="D435" s="70">
        <f t="shared" si="8"/>
        <v>278.41499999999996</v>
      </c>
      <c r="E435" s="62" t="s">
        <v>16</v>
      </c>
      <c r="F435" s="130" t="s">
        <v>68</v>
      </c>
      <c r="G435" s="131"/>
      <c r="I435" s="63">
        <v>269</v>
      </c>
    </row>
    <row r="436" spans="1:9" ht="15.75" thickBot="1" x14ac:dyDescent="0.3">
      <c r="A436" s="61" t="s">
        <v>591</v>
      </c>
      <c r="B436" s="25" t="s">
        <v>592</v>
      </c>
      <c r="C436" s="62">
        <v>72148</v>
      </c>
      <c r="D436" s="70">
        <f t="shared" si="8"/>
        <v>193.75199999999998</v>
      </c>
      <c r="E436" s="62" t="s">
        <v>22</v>
      </c>
      <c r="F436" s="130" t="s">
        <v>68</v>
      </c>
      <c r="G436" s="131"/>
      <c r="I436" s="63">
        <v>187.2</v>
      </c>
    </row>
    <row r="437" spans="1:9" ht="15.75" thickBot="1" x14ac:dyDescent="0.3">
      <c r="A437" s="61" t="s">
        <v>593</v>
      </c>
      <c r="B437" s="25" t="s">
        <v>594</v>
      </c>
      <c r="C437" s="62">
        <v>72141</v>
      </c>
      <c r="D437" s="70">
        <f t="shared" si="8"/>
        <v>278.41499999999996</v>
      </c>
      <c r="E437" s="62" t="s">
        <v>16</v>
      </c>
      <c r="F437" s="130" t="s">
        <v>68</v>
      </c>
      <c r="G437" s="131"/>
      <c r="I437" s="63">
        <v>269</v>
      </c>
    </row>
    <row r="438" spans="1:9" ht="15.75" thickBot="1" x14ac:dyDescent="0.3">
      <c r="A438" s="61" t="s">
        <v>595</v>
      </c>
      <c r="B438" s="25" t="s">
        <v>596</v>
      </c>
      <c r="C438" s="62">
        <v>72197</v>
      </c>
      <c r="D438" s="70">
        <f t="shared" si="8"/>
        <v>488.78909999999996</v>
      </c>
      <c r="E438" s="62" t="s">
        <v>16</v>
      </c>
      <c r="F438" s="130" t="s">
        <v>68</v>
      </c>
      <c r="G438" s="131"/>
      <c r="I438" s="63">
        <v>472.26</v>
      </c>
    </row>
    <row r="439" spans="1:9" ht="15.75" thickBot="1" x14ac:dyDescent="0.3">
      <c r="A439" s="61" t="s">
        <v>597</v>
      </c>
      <c r="B439" s="25" t="s">
        <v>598</v>
      </c>
      <c r="C439" s="62">
        <v>78452</v>
      </c>
      <c r="D439" s="70">
        <f t="shared" si="8"/>
        <v>288.08189999999996</v>
      </c>
      <c r="E439" s="62" t="s">
        <v>16</v>
      </c>
      <c r="F439" s="130" t="s">
        <v>68</v>
      </c>
      <c r="G439" s="131"/>
      <c r="I439" s="63">
        <v>278.33999999999997</v>
      </c>
    </row>
    <row r="440" spans="1:9" ht="15.75" thickBot="1" x14ac:dyDescent="0.3">
      <c r="A440" s="61" t="s">
        <v>599</v>
      </c>
      <c r="B440" s="25" t="s">
        <v>600</v>
      </c>
      <c r="C440" s="62">
        <v>72040</v>
      </c>
      <c r="D440" s="70">
        <f t="shared" si="8"/>
        <v>17.077499999999997</v>
      </c>
      <c r="E440" s="62" t="s">
        <v>16</v>
      </c>
      <c r="F440" s="130" t="s">
        <v>68</v>
      </c>
      <c r="G440" s="131"/>
      <c r="I440" s="63">
        <v>16.5</v>
      </c>
    </row>
    <row r="441" spans="1:9" ht="15.75" thickBot="1" x14ac:dyDescent="0.3">
      <c r="A441" s="61" t="s">
        <v>601</v>
      </c>
      <c r="B441" s="25" t="s">
        <v>602</v>
      </c>
      <c r="C441" s="62">
        <v>72050</v>
      </c>
      <c r="D441" s="70">
        <f t="shared" si="8"/>
        <v>27.427499999999998</v>
      </c>
      <c r="E441" s="62" t="s">
        <v>16</v>
      </c>
      <c r="F441" s="130" t="s">
        <v>68</v>
      </c>
      <c r="G441" s="131"/>
      <c r="I441" s="63">
        <v>26.5</v>
      </c>
    </row>
    <row r="442" spans="1:9" ht="15.75" thickBot="1" x14ac:dyDescent="0.3">
      <c r="A442" s="61" t="s">
        <v>603</v>
      </c>
      <c r="B442" s="25" t="s">
        <v>604</v>
      </c>
      <c r="C442" s="62">
        <v>72052</v>
      </c>
      <c r="D442" s="70">
        <f t="shared" si="8"/>
        <v>33.637499999999996</v>
      </c>
      <c r="E442" s="62" t="s">
        <v>16</v>
      </c>
      <c r="F442" s="130" t="s">
        <v>68</v>
      </c>
      <c r="G442" s="131"/>
      <c r="I442" s="63">
        <v>32.5</v>
      </c>
    </row>
    <row r="443" spans="1:9" ht="15.75" thickBot="1" x14ac:dyDescent="0.3">
      <c r="A443" s="61" t="s">
        <v>605</v>
      </c>
      <c r="B443" s="25" t="s">
        <v>606</v>
      </c>
      <c r="C443" s="62">
        <v>76856</v>
      </c>
      <c r="D443" s="70">
        <f t="shared" si="8"/>
        <v>48.127499999999998</v>
      </c>
      <c r="E443" s="62" t="s">
        <v>16</v>
      </c>
      <c r="F443" s="130" t="s">
        <v>68</v>
      </c>
      <c r="G443" s="131"/>
      <c r="I443" s="63">
        <v>46.5</v>
      </c>
    </row>
    <row r="444" spans="1:9" ht="15.75" thickBot="1" x14ac:dyDescent="0.3">
      <c r="A444" s="61" t="s">
        <v>607</v>
      </c>
      <c r="B444" s="25" t="s">
        <v>608</v>
      </c>
      <c r="C444" s="62">
        <v>76857</v>
      </c>
      <c r="D444" s="70">
        <f t="shared" si="8"/>
        <v>19.664999999999999</v>
      </c>
      <c r="E444" s="62" t="s">
        <v>16</v>
      </c>
      <c r="F444" s="130" t="s">
        <v>68</v>
      </c>
      <c r="G444" s="131"/>
      <c r="I444" s="63">
        <v>19</v>
      </c>
    </row>
    <row r="445" spans="1:9" ht="15.75" thickBot="1" x14ac:dyDescent="0.3">
      <c r="A445" s="61" t="s">
        <v>609</v>
      </c>
      <c r="B445" s="25" t="s">
        <v>610</v>
      </c>
      <c r="C445" s="62">
        <v>72170</v>
      </c>
      <c r="D445" s="70">
        <f t="shared" si="8"/>
        <v>10.35</v>
      </c>
      <c r="E445" s="62" t="s">
        <v>16</v>
      </c>
      <c r="F445" s="130" t="s">
        <v>68</v>
      </c>
      <c r="G445" s="131"/>
      <c r="I445" s="63">
        <v>10</v>
      </c>
    </row>
    <row r="446" spans="1:9" ht="15.75" thickBot="1" x14ac:dyDescent="0.3">
      <c r="A446" s="61" t="s">
        <v>611</v>
      </c>
      <c r="B446" s="25" t="s">
        <v>612</v>
      </c>
      <c r="C446" s="62">
        <v>76770</v>
      </c>
      <c r="D446" s="70">
        <f t="shared" si="8"/>
        <v>50.714999999999996</v>
      </c>
      <c r="E446" s="62" t="s">
        <v>16</v>
      </c>
      <c r="F446" s="130" t="s">
        <v>68</v>
      </c>
      <c r="G446" s="131"/>
      <c r="I446" s="63">
        <v>49</v>
      </c>
    </row>
    <row r="447" spans="1:9" ht="15.75" thickBot="1" x14ac:dyDescent="0.3">
      <c r="A447" s="61" t="s">
        <v>613</v>
      </c>
      <c r="B447" s="25" t="s">
        <v>614</v>
      </c>
      <c r="C447" s="62">
        <v>71100</v>
      </c>
      <c r="D447" s="70">
        <f t="shared" si="8"/>
        <v>17.077499999999997</v>
      </c>
      <c r="E447" s="62" t="s">
        <v>16</v>
      </c>
      <c r="F447" s="130" t="s">
        <v>68</v>
      </c>
      <c r="G447" s="131"/>
      <c r="I447" s="63">
        <v>16.5</v>
      </c>
    </row>
    <row r="448" spans="1:9" ht="15.75" thickBot="1" x14ac:dyDescent="0.3">
      <c r="A448" s="61" t="s">
        <v>615</v>
      </c>
      <c r="B448" s="25" t="s">
        <v>616</v>
      </c>
      <c r="C448" s="62">
        <v>77067</v>
      </c>
      <c r="D448" s="70">
        <f t="shared" si="8"/>
        <v>77.645699999999991</v>
      </c>
      <c r="E448" s="62" t="s">
        <v>22</v>
      </c>
      <c r="F448" s="130" t="s">
        <v>68</v>
      </c>
      <c r="G448" s="131"/>
      <c r="I448" s="63">
        <v>75.02</v>
      </c>
    </row>
    <row r="449" spans="1:9" ht="15.75" thickBot="1" x14ac:dyDescent="0.3">
      <c r="A449" s="61" t="s">
        <v>617</v>
      </c>
      <c r="B449" s="25" t="s">
        <v>618</v>
      </c>
      <c r="C449" s="62">
        <v>76870</v>
      </c>
      <c r="D449" s="70">
        <f t="shared" si="8"/>
        <v>45.54</v>
      </c>
      <c r="E449" s="62" t="s">
        <v>16</v>
      </c>
      <c r="F449" s="130" t="s">
        <v>68</v>
      </c>
      <c r="G449" s="131"/>
      <c r="I449" s="63">
        <v>44</v>
      </c>
    </row>
    <row r="450" spans="1:9" ht="15.75" thickBot="1" x14ac:dyDescent="0.3">
      <c r="A450" s="61" t="s">
        <v>619</v>
      </c>
      <c r="B450" s="25" t="s">
        <v>620</v>
      </c>
      <c r="C450" s="62">
        <v>73030</v>
      </c>
      <c r="D450" s="70">
        <f t="shared" si="8"/>
        <v>17.077499999999997</v>
      </c>
      <c r="E450" s="62" t="s">
        <v>16</v>
      </c>
      <c r="F450" s="130" t="s">
        <v>68</v>
      </c>
      <c r="G450" s="131"/>
      <c r="I450" s="63">
        <v>16.5</v>
      </c>
    </row>
    <row r="451" spans="1:9" ht="15.75" thickBot="1" x14ac:dyDescent="0.3">
      <c r="A451" s="61" t="s">
        <v>621</v>
      </c>
      <c r="B451" s="25" t="s">
        <v>622</v>
      </c>
      <c r="C451" s="62">
        <v>70220</v>
      </c>
      <c r="D451" s="70">
        <f t="shared" si="8"/>
        <v>23.287499999999998</v>
      </c>
      <c r="E451" s="62" t="s">
        <v>16</v>
      </c>
      <c r="F451" s="130" t="s">
        <v>68</v>
      </c>
      <c r="G451" s="131"/>
      <c r="I451" s="63">
        <v>22.5</v>
      </c>
    </row>
    <row r="452" spans="1:9" ht="15.75" thickBot="1" x14ac:dyDescent="0.3">
      <c r="A452" s="61" t="s">
        <v>623</v>
      </c>
      <c r="B452" s="25" t="s">
        <v>624</v>
      </c>
      <c r="C452" s="26">
        <v>76098</v>
      </c>
      <c r="D452" s="70">
        <f t="shared" si="8"/>
        <v>10.991699999999998</v>
      </c>
      <c r="E452" s="66" t="s">
        <v>16</v>
      </c>
      <c r="F452" s="130" t="s">
        <v>68</v>
      </c>
      <c r="G452" s="131"/>
      <c r="I452" s="63">
        <v>10.62</v>
      </c>
    </row>
    <row r="453" spans="1:9" ht="15.75" thickBot="1" x14ac:dyDescent="0.3">
      <c r="A453" s="61" t="s">
        <v>625</v>
      </c>
      <c r="B453" s="25" t="s">
        <v>626</v>
      </c>
      <c r="C453" s="62">
        <v>74230</v>
      </c>
      <c r="D453" s="70">
        <f t="shared" si="8"/>
        <v>28.979999999999997</v>
      </c>
      <c r="E453" s="62" t="s">
        <v>16</v>
      </c>
      <c r="F453" s="130" t="s">
        <v>68</v>
      </c>
      <c r="G453" s="131"/>
      <c r="I453" s="63">
        <v>28</v>
      </c>
    </row>
    <row r="454" spans="1:9" ht="15.75" thickBot="1" x14ac:dyDescent="0.3">
      <c r="A454" s="61" t="s">
        <v>627</v>
      </c>
      <c r="B454" s="25" t="s">
        <v>628</v>
      </c>
      <c r="C454" s="26">
        <v>72070</v>
      </c>
      <c r="D454" s="70">
        <f t="shared" si="8"/>
        <v>20.896650000000001</v>
      </c>
      <c r="E454" s="62" t="s">
        <v>16</v>
      </c>
      <c r="F454" s="130" t="s">
        <v>68</v>
      </c>
      <c r="G454" s="131"/>
      <c r="I454" s="63">
        <v>20.190000000000001</v>
      </c>
    </row>
    <row r="455" spans="1:9" ht="15.75" thickBot="1" x14ac:dyDescent="0.3">
      <c r="A455" s="61" t="s">
        <v>629</v>
      </c>
      <c r="B455" s="25" t="s">
        <v>630</v>
      </c>
      <c r="C455" s="62">
        <v>72072</v>
      </c>
      <c r="D455" s="70">
        <f t="shared" si="8"/>
        <v>22.252499999999998</v>
      </c>
      <c r="E455" s="62" t="s">
        <v>16</v>
      </c>
      <c r="F455" s="130" t="s">
        <v>68</v>
      </c>
      <c r="G455" s="131"/>
      <c r="I455" s="63">
        <v>21.5</v>
      </c>
    </row>
    <row r="456" spans="1:9" ht="15.75" thickBot="1" x14ac:dyDescent="0.3">
      <c r="A456" s="61" t="s">
        <v>631</v>
      </c>
      <c r="B456" s="25" t="s">
        <v>632</v>
      </c>
      <c r="C456" s="62">
        <v>72074</v>
      </c>
      <c r="D456" s="70">
        <f t="shared" si="8"/>
        <v>22.252499999999998</v>
      </c>
      <c r="E456" s="62" t="s">
        <v>16</v>
      </c>
      <c r="F456" s="130" t="s">
        <v>68</v>
      </c>
      <c r="G456" s="131"/>
      <c r="I456" s="63">
        <v>21.5</v>
      </c>
    </row>
    <row r="457" spans="1:9" ht="15.75" thickBot="1" x14ac:dyDescent="0.3">
      <c r="A457" s="61" t="s">
        <v>633</v>
      </c>
      <c r="B457" s="25" t="s">
        <v>634</v>
      </c>
      <c r="C457" s="62">
        <v>76830</v>
      </c>
      <c r="D457" s="70">
        <f t="shared" si="8"/>
        <v>48.127499999999998</v>
      </c>
      <c r="E457" s="62" t="s">
        <v>22</v>
      </c>
      <c r="F457" s="130" t="s">
        <v>68</v>
      </c>
      <c r="G457" s="131"/>
      <c r="I457" s="63">
        <v>46.5</v>
      </c>
    </row>
    <row r="458" spans="1:9" ht="15.75" thickBot="1" x14ac:dyDescent="0.3">
      <c r="A458" s="61" t="s">
        <v>635</v>
      </c>
      <c r="B458" s="25" t="s">
        <v>636</v>
      </c>
      <c r="C458" s="62">
        <v>74246</v>
      </c>
      <c r="D458" s="70">
        <f t="shared" si="8"/>
        <v>41.4</v>
      </c>
      <c r="E458" s="62" t="s">
        <v>16</v>
      </c>
      <c r="F458" s="130" t="s">
        <v>68</v>
      </c>
      <c r="G458" s="131"/>
      <c r="I458" s="63">
        <v>40</v>
      </c>
    </row>
    <row r="459" spans="1:9" ht="15.75" thickBot="1" x14ac:dyDescent="0.3">
      <c r="A459" s="61" t="s">
        <v>637</v>
      </c>
      <c r="B459" s="25" t="s">
        <v>638</v>
      </c>
      <c r="C459" s="62">
        <v>73110</v>
      </c>
      <c r="D459" s="70">
        <f t="shared" si="8"/>
        <v>11.9025</v>
      </c>
      <c r="E459" s="62" t="s">
        <v>16</v>
      </c>
      <c r="F459" s="130" t="s">
        <v>68</v>
      </c>
      <c r="G459" s="131"/>
      <c r="I459" s="63">
        <v>11.5</v>
      </c>
    </row>
    <row r="460" spans="1:9" x14ac:dyDescent="0.25">
      <c r="D460" s="42"/>
      <c r="E460" s="9"/>
      <c r="F460" s="153"/>
      <c r="G460" s="64"/>
    </row>
    <row r="461" spans="1:9" ht="15.75" thickBot="1" x14ac:dyDescent="0.3">
      <c r="E461" s="40"/>
      <c r="F461" s="154"/>
      <c r="G461" s="64"/>
    </row>
    <row r="462" spans="1:9" ht="30.75" thickBot="1" x14ac:dyDescent="0.3">
      <c r="A462" s="10" t="s">
        <v>8</v>
      </c>
      <c r="B462" s="10" t="s">
        <v>95</v>
      </c>
      <c r="C462" s="10" t="s">
        <v>96</v>
      </c>
      <c r="D462" s="10" t="s">
        <v>11</v>
      </c>
      <c r="E462" s="10" t="s">
        <v>12</v>
      </c>
      <c r="F462" s="129" t="s">
        <v>97</v>
      </c>
      <c r="G462" s="112"/>
    </row>
    <row r="463" spans="1:9" ht="15.75" thickBot="1" x14ac:dyDescent="0.3">
      <c r="A463" s="60" t="s">
        <v>639</v>
      </c>
      <c r="B463" s="87"/>
      <c r="C463" s="18"/>
      <c r="D463" s="18"/>
      <c r="E463" s="17"/>
      <c r="F463" s="18"/>
      <c r="G463" s="113"/>
    </row>
    <row r="464" spans="1:9" ht="15.75" thickBot="1" x14ac:dyDescent="0.3">
      <c r="A464" s="61" t="s">
        <v>640</v>
      </c>
      <c r="B464" s="25" t="s">
        <v>641</v>
      </c>
      <c r="C464" s="62" t="s">
        <v>865</v>
      </c>
      <c r="D464" s="78" t="s">
        <v>1020</v>
      </c>
      <c r="E464" s="62" t="s">
        <v>16</v>
      </c>
      <c r="F464" s="130" t="s">
        <v>68</v>
      </c>
      <c r="G464" s="131"/>
    </row>
    <row r="465" spans="1:7" ht="15.75" thickBot="1" x14ac:dyDescent="0.3">
      <c r="A465" s="61" t="s">
        <v>642</v>
      </c>
      <c r="B465" s="25" t="s">
        <v>643</v>
      </c>
      <c r="C465" s="62" t="s">
        <v>865</v>
      </c>
      <c r="D465" s="78" t="s">
        <v>1020</v>
      </c>
      <c r="E465" s="66" t="s">
        <v>16</v>
      </c>
      <c r="F465" s="130" t="s">
        <v>68</v>
      </c>
      <c r="G465" s="131"/>
    </row>
    <row r="466" spans="1:7" ht="15.75" thickBot="1" x14ac:dyDescent="0.3">
      <c r="A466" s="61" t="s">
        <v>645</v>
      </c>
      <c r="B466" s="25" t="s">
        <v>646</v>
      </c>
      <c r="C466" s="62" t="s">
        <v>865</v>
      </c>
      <c r="D466" s="78" t="s">
        <v>1020</v>
      </c>
      <c r="E466" s="62" t="s">
        <v>16</v>
      </c>
      <c r="F466" s="130" t="s">
        <v>68</v>
      </c>
      <c r="G466" s="131"/>
    </row>
    <row r="467" spans="1:7" ht="15.75" thickBot="1" x14ac:dyDescent="0.3">
      <c r="A467" s="61" t="s">
        <v>647</v>
      </c>
      <c r="B467" s="25" t="s">
        <v>648</v>
      </c>
      <c r="C467" s="62" t="s">
        <v>865</v>
      </c>
      <c r="D467" s="78" t="s">
        <v>1020</v>
      </c>
      <c r="E467" s="62" t="s">
        <v>16</v>
      </c>
      <c r="F467" s="130" t="s">
        <v>68</v>
      </c>
      <c r="G467" s="131"/>
    </row>
    <row r="468" spans="1:7" ht="15.75" thickBot="1" x14ac:dyDescent="0.3">
      <c r="A468" s="61" t="s">
        <v>650</v>
      </c>
      <c r="B468" s="25" t="s">
        <v>651</v>
      </c>
      <c r="C468" s="62" t="s">
        <v>865</v>
      </c>
      <c r="D468" s="78" t="s">
        <v>1020</v>
      </c>
      <c r="E468" s="62" t="s">
        <v>16</v>
      </c>
      <c r="F468" s="130" t="s">
        <v>68</v>
      </c>
      <c r="G468" s="131"/>
    </row>
    <row r="469" spans="1:7" ht="15.75" thickBot="1" x14ac:dyDescent="0.3">
      <c r="A469" s="61" t="s">
        <v>652</v>
      </c>
      <c r="B469" s="25" t="s">
        <v>653</v>
      </c>
      <c r="C469" s="62" t="s">
        <v>865</v>
      </c>
      <c r="D469" s="78" t="s">
        <v>1020</v>
      </c>
      <c r="E469" s="62" t="s">
        <v>16</v>
      </c>
      <c r="F469" s="130" t="s">
        <v>68</v>
      </c>
      <c r="G469" s="131"/>
    </row>
    <row r="470" spans="1:7" ht="15.75" thickBot="1" x14ac:dyDescent="0.3">
      <c r="A470" s="61" t="s">
        <v>654</v>
      </c>
      <c r="B470" s="25" t="s">
        <v>655</v>
      </c>
      <c r="C470" s="62" t="s">
        <v>865</v>
      </c>
      <c r="D470" s="78" t="s">
        <v>1020</v>
      </c>
      <c r="E470" s="62" t="s">
        <v>16</v>
      </c>
      <c r="F470" s="130" t="s">
        <v>68</v>
      </c>
      <c r="G470" s="131"/>
    </row>
    <row r="471" spans="1:7" ht="15.75" thickBot="1" x14ac:dyDescent="0.3">
      <c r="A471" s="61" t="s">
        <v>656</v>
      </c>
      <c r="B471" s="25" t="s">
        <v>657</v>
      </c>
      <c r="C471" s="62" t="s">
        <v>865</v>
      </c>
      <c r="D471" s="78" t="s">
        <v>1020</v>
      </c>
      <c r="E471" s="62" t="s">
        <v>16</v>
      </c>
      <c r="F471" s="130" t="s">
        <v>68</v>
      </c>
      <c r="G471" s="131"/>
    </row>
    <row r="472" spans="1:7" ht="15.75" thickBot="1" x14ac:dyDescent="0.3">
      <c r="A472" s="61" t="s">
        <v>658</v>
      </c>
      <c r="B472" s="25" t="s">
        <v>659</v>
      </c>
      <c r="C472" s="62" t="s">
        <v>865</v>
      </c>
      <c r="D472" s="78" t="s">
        <v>1020</v>
      </c>
      <c r="E472" s="62" t="s">
        <v>16</v>
      </c>
      <c r="F472" s="130" t="s">
        <v>68</v>
      </c>
      <c r="G472" s="131"/>
    </row>
    <row r="473" spans="1:7" ht="15.75" thickBot="1" x14ac:dyDescent="0.3">
      <c r="A473" s="61" t="s">
        <v>660</v>
      </c>
      <c r="B473" s="25" t="s">
        <v>661</v>
      </c>
      <c r="C473" s="26">
        <v>97167</v>
      </c>
      <c r="D473" s="104">
        <v>63.89</v>
      </c>
      <c r="E473" s="66" t="s">
        <v>16</v>
      </c>
      <c r="F473" s="130" t="s">
        <v>68</v>
      </c>
      <c r="G473" s="131"/>
    </row>
    <row r="474" spans="1:7" ht="15.75" thickBot="1" x14ac:dyDescent="0.3">
      <c r="A474" s="61" t="s">
        <v>662</v>
      </c>
      <c r="B474" s="25" t="s">
        <v>663</v>
      </c>
      <c r="C474" s="62" t="s">
        <v>865</v>
      </c>
      <c r="D474" s="78" t="s">
        <v>1020</v>
      </c>
      <c r="E474" s="62" t="s">
        <v>16</v>
      </c>
      <c r="F474" s="130" t="s">
        <v>68</v>
      </c>
      <c r="G474" s="131"/>
    </row>
    <row r="475" spans="1:7" ht="15.75" thickBot="1" x14ac:dyDescent="0.3">
      <c r="A475" s="61" t="s">
        <v>664</v>
      </c>
      <c r="B475" s="25" t="s">
        <v>665</v>
      </c>
      <c r="C475" s="26">
        <v>97163</v>
      </c>
      <c r="D475" s="104">
        <v>63.61</v>
      </c>
      <c r="E475" s="66" t="s">
        <v>16</v>
      </c>
      <c r="F475" s="130" t="s">
        <v>68</v>
      </c>
      <c r="G475" s="131"/>
    </row>
    <row r="476" spans="1:7" ht="15.75" thickBot="1" x14ac:dyDescent="0.3">
      <c r="A476" s="61" t="s">
        <v>666</v>
      </c>
      <c r="B476" s="25" t="s">
        <v>667</v>
      </c>
      <c r="C476" s="26">
        <v>97161</v>
      </c>
      <c r="D476" s="104">
        <v>63.61</v>
      </c>
      <c r="E476" s="66" t="s">
        <v>16</v>
      </c>
      <c r="F476" s="130" t="s">
        <v>68</v>
      </c>
      <c r="G476" s="131"/>
    </row>
    <row r="477" spans="1:7" ht="15.75" thickBot="1" x14ac:dyDescent="0.3">
      <c r="A477" s="61" t="s">
        <v>668</v>
      </c>
      <c r="B477" s="25" t="s">
        <v>669</v>
      </c>
      <c r="C477" s="62">
        <v>97162</v>
      </c>
      <c r="D477" s="104">
        <v>63.61</v>
      </c>
      <c r="E477" s="62" t="s">
        <v>16</v>
      </c>
      <c r="F477" s="130" t="s">
        <v>68</v>
      </c>
      <c r="G477" s="131"/>
    </row>
    <row r="478" spans="1:7" ht="15.75" thickBot="1" x14ac:dyDescent="0.3">
      <c r="A478" s="61" t="s">
        <v>670</v>
      </c>
      <c r="B478" s="25" t="s">
        <v>671</v>
      </c>
      <c r="C478" s="62">
        <v>97164</v>
      </c>
      <c r="D478" s="104">
        <v>43.12</v>
      </c>
      <c r="E478" s="62" t="s">
        <v>16</v>
      </c>
      <c r="F478" s="130" t="s">
        <v>68</v>
      </c>
      <c r="G478" s="131"/>
    </row>
    <row r="479" spans="1:7" ht="15.75" thickBot="1" x14ac:dyDescent="0.3">
      <c r="A479" s="61" t="s">
        <v>672</v>
      </c>
      <c r="B479" s="25" t="s">
        <v>673</v>
      </c>
      <c r="C479" s="62" t="s">
        <v>865</v>
      </c>
      <c r="D479" s="78" t="s">
        <v>1020</v>
      </c>
      <c r="E479" s="62" t="s">
        <v>16</v>
      </c>
      <c r="F479" s="130" t="s">
        <v>68</v>
      </c>
      <c r="G479" s="131"/>
    </row>
    <row r="480" spans="1:7" ht="15.75" thickBot="1" x14ac:dyDescent="0.3">
      <c r="A480" s="61" t="s">
        <v>674</v>
      </c>
      <c r="B480" s="25" t="s">
        <v>675</v>
      </c>
      <c r="C480" s="62" t="s">
        <v>865</v>
      </c>
      <c r="D480" s="78" t="s">
        <v>1020</v>
      </c>
      <c r="E480" s="62" t="s">
        <v>16</v>
      </c>
      <c r="F480" s="130" t="s">
        <v>68</v>
      </c>
      <c r="G480" s="131"/>
    </row>
    <row r="481" spans="1:9" ht="15.75" thickBot="1" x14ac:dyDescent="0.3">
      <c r="A481" s="61" t="s">
        <v>676</v>
      </c>
      <c r="B481" s="25" t="s">
        <v>677</v>
      </c>
      <c r="C481" s="62" t="s">
        <v>865</v>
      </c>
      <c r="D481" s="78" t="s">
        <v>1020</v>
      </c>
      <c r="E481" s="62" t="s">
        <v>16</v>
      </c>
      <c r="F481" s="130" t="s">
        <v>68</v>
      </c>
      <c r="G481" s="131"/>
    </row>
    <row r="482" spans="1:9" ht="15.75" thickBot="1" x14ac:dyDescent="0.3">
      <c r="A482" s="61" t="s">
        <v>678</v>
      </c>
      <c r="B482" s="25" t="s">
        <v>679</v>
      </c>
      <c r="C482" s="62" t="s">
        <v>865</v>
      </c>
      <c r="D482" s="78" t="s">
        <v>1020</v>
      </c>
      <c r="E482" s="62" t="s">
        <v>22</v>
      </c>
      <c r="F482" s="130" t="s">
        <v>68</v>
      </c>
      <c r="G482" s="131"/>
    </row>
    <row r="483" spans="1:9" ht="15.75" thickBot="1" x14ac:dyDescent="0.3">
      <c r="A483" s="61" t="s">
        <v>680</v>
      </c>
      <c r="B483" s="25" t="s">
        <v>681</v>
      </c>
      <c r="C483" s="62" t="s">
        <v>865</v>
      </c>
      <c r="D483" s="78" t="s">
        <v>1020</v>
      </c>
      <c r="E483" s="62" t="s">
        <v>16</v>
      </c>
      <c r="F483" s="130" t="s">
        <v>68</v>
      </c>
      <c r="G483" s="131"/>
    </row>
    <row r="484" spans="1:9" ht="15.75" thickBot="1" x14ac:dyDescent="0.3">
      <c r="A484" s="61" t="s">
        <v>682</v>
      </c>
      <c r="B484" s="25" t="s">
        <v>683</v>
      </c>
      <c r="C484" s="62" t="s">
        <v>865</v>
      </c>
      <c r="D484" s="78" t="s">
        <v>1020</v>
      </c>
      <c r="E484" s="62" t="s">
        <v>16</v>
      </c>
      <c r="F484" s="130" t="s">
        <v>68</v>
      </c>
      <c r="G484" s="131"/>
    </row>
    <row r="485" spans="1:9" x14ac:dyDescent="0.25">
      <c r="D485" s="116"/>
      <c r="E485" s="9"/>
      <c r="F485" s="153"/>
      <c r="G485" s="64"/>
    </row>
    <row r="486" spans="1:9" ht="15.75" thickBot="1" x14ac:dyDescent="0.3">
      <c r="D486" s="84"/>
      <c r="E486" s="40"/>
      <c r="F486" s="154"/>
      <c r="G486" s="64"/>
    </row>
    <row r="487" spans="1:9" ht="30.75" thickBot="1" x14ac:dyDescent="0.3">
      <c r="A487" s="10" t="s">
        <v>8</v>
      </c>
      <c r="B487" s="10" t="s">
        <v>95</v>
      </c>
      <c r="C487" s="10" t="s">
        <v>96</v>
      </c>
      <c r="D487" s="117" t="s">
        <v>11</v>
      </c>
      <c r="E487" s="10" t="s">
        <v>12</v>
      </c>
      <c r="F487" s="129" t="s">
        <v>97</v>
      </c>
      <c r="G487" s="112"/>
    </row>
    <row r="488" spans="1:9" ht="15.75" thickBot="1" x14ac:dyDescent="0.3">
      <c r="A488" s="60" t="s">
        <v>684</v>
      </c>
      <c r="B488" s="87"/>
      <c r="C488" s="18"/>
      <c r="D488" s="118"/>
      <c r="E488" s="17"/>
      <c r="F488" s="18"/>
      <c r="G488" s="113"/>
    </row>
    <row r="489" spans="1:9" ht="15.75" thickBot="1" x14ac:dyDescent="0.3">
      <c r="A489" s="61" t="s">
        <v>685</v>
      </c>
      <c r="B489" s="25" t="s">
        <v>686</v>
      </c>
      <c r="C489" s="26">
        <v>94640</v>
      </c>
      <c r="D489" s="78" t="s">
        <v>68</v>
      </c>
      <c r="E489" s="66" t="s">
        <v>16</v>
      </c>
      <c r="F489" s="130" t="s">
        <v>68</v>
      </c>
      <c r="G489" s="131"/>
    </row>
    <row r="490" spans="1:9" ht="15.75" thickBot="1" x14ac:dyDescent="0.3">
      <c r="A490" s="61" t="s">
        <v>687</v>
      </c>
      <c r="B490" s="25" t="s">
        <v>688</v>
      </c>
      <c r="C490" s="62">
        <v>93798</v>
      </c>
      <c r="D490" s="78" t="s">
        <v>68</v>
      </c>
      <c r="E490" s="62" t="s">
        <v>16</v>
      </c>
      <c r="F490" s="130" t="s">
        <v>68</v>
      </c>
      <c r="G490" s="131"/>
    </row>
    <row r="491" spans="1:9" ht="15.75" thickBot="1" x14ac:dyDescent="0.3">
      <c r="A491" s="61" t="s">
        <v>689</v>
      </c>
      <c r="B491" s="25" t="s">
        <v>690</v>
      </c>
      <c r="C491" s="62">
        <v>93797</v>
      </c>
      <c r="D491" s="78" t="s">
        <v>68</v>
      </c>
      <c r="E491" s="62" t="s">
        <v>16</v>
      </c>
      <c r="F491" s="130" t="s">
        <v>68</v>
      </c>
      <c r="G491" s="131"/>
    </row>
    <row r="492" spans="1:9" ht="15.75" thickBot="1" x14ac:dyDescent="0.3">
      <c r="A492" s="61" t="s">
        <v>691</v>
      </c>
      <c r="B492" s="25" t="s">
        <v>692</v>
      </c>
      <c r="C492" s="26">
        <v>93017</v>
      </c>
      <c r="D492" s="70">
        <f t="shared" ref="D492:D497" si="9">$I492*1.035</f>
        <v>48.127499999999998</v>
      </c>
      <c r="E492" s="66" t="s">
        <v>16</v>
      </c>
      <c r="F492" s="130" t="s">
        <v>68</v>
      </c>
      <c r="G492" s="131"/>
      <c r="I492" s="104">
        <v>46.5</v>
      </c>
    </row>
    <row r="493" spans="1:9" ht="15.75" thickBot="1" x14ac:dyDescent="0.3">
      <c r="A493" s="61" t="s">
        <v>693</v>
      </c>
      <c r="B493" s="25" t="s">
        <v>694</v>
      </c>
      <c r="C493" s="26">
        <v>93005</v>
      </c>
      <c r="D493" s="70">
        <f t="shared" si="9"/>
        <v>10.8261</v>
      </c>
      <c r="E493" s="66" t="s">
        <v>16</v>
      </c>
      <c r="F493" s="130" t="s">
        <v>68</v>
      </c>
      <c r="G493" s="131"/>
      <c r="I493" s="104">
        <v>10.46</v>
      </c>
    </row>
    <row r="494" spans="1:9" ht="15.75" thickBot="1" x14ac:dyDescent="0.3">
      <c r="A494" s="61" t="s">
        <v>695</v>
      </c>
      <c r="B494" s="25" t="s">
        <v>696</v>
      </c>
      <c r="C494" s="26">
        <v>94060</v>
      </c>
      <c r="D494" s="70">
        <f t="shared" si="9"/>
        <v>19.664999999999999</v>
      </c>
      <c r="E494" s="66" t="s">
        <v>16</v>
      </c>
      <c r="F494" s="130" t="s">
        <v>68</v>
      </c>
      <c r="G494" s="131"/>
      <c r="I494" s="104">
        <v>19</v>
      </c>
    </row>
    <row r="495" spans="1:9" ht="15.75" thickBot="1" x14ac:dyDescent="0.3">
      <c r="A495" s="61" t="s">
        <v>697</v>
      </c>
      <c r="B495" s="25" t="s">
        <v>698</v>
      </c>
      <c r="C495" s="62">
        <v>93880</v>
      </c>
      <c r="D495" s="70">
        <f t="shared" si="9"/>
        <v>123.51689999999999</v>
      </c>
      <c r="E495" s="62" t="s">
        <v>16</v>
      </c>
      <c r="F495" s="130" t="s">
        <v>68</v>
      </c>
      <c r="G495" s="131"/>
      <c r="I495" s="104">
        <v>119.34</v>
      </c>
    </row>
    <row r="496" spans="1:9" ht="15.75" thickBot="1" x14ac:dyDescent="0.3">
      <c r="A496" s="61" t="s">
        <v>699</v>
      </c>
      <c r="B496" s="25" t="s">
        <v>700</v>
      </c>
      <c r="C496" s="62">
        <v>93970</v>
      </c>
      <c r="D496" s="70">
        <f t="shared" si="9"/>
        <v>118.19699999999999</v>
      </c>
      <c r="E496" s="62" t="s">
        <v>16</v>
      </c>
      <c r="F496" s="130" t="s">
        <v>68</v>
      </c>
      <c r="G496" s="131"/>
      <c r="I496" s="104">
        <v>114.2</v>
      </c>
    </row>
    <row r="497" spans="1:9" ht="15.75" thickBot="1" x14ac:dyDescent="0.3">
      <c r="A497" s="61" t="s">
        <v>701</v>
      </c>
      <c r="B497" s="25" t="s">
        <v>700</v>
      </c>
      <c r="C497" s="62">
        <v>93971</v>
      </c>
      <c r="D497" s="70">
        <f t="shared" si="9"/>
        <v>81.350999999999985</v>
      </c>
      <c r="E497" s="62" t="s">
        <v>16</v>
      </c>
      <c r="F497" s="130" t="s">
        <v>68</v>
      </c>
      <c r="G497" s="131"/>
      <c r="I497" s="104">
        <v>78.599999999999994</v>
      </c>
    </row>
    <row r="498" spans="1:9" ht="15.75" thickBot="1" x14ac:dyDescent="0.3">
      <c r="A498" s="61" t="s">
        <v>702</v>
      </c>
      <c r="B498" s="25" t="s">
        <v>703</v>
      </c>
      <c r="C498" s="62" t="s">
        <v>704</v>
      </c>
      <c r="D498" s="78" t="s">
        <v>68</v>
      </c>
      <c r="E498" s="62" t="s">
        <v>16</v>
      </c>
      <c r="F498" s="130" t="s">
        <v>68</v>
      </c>
      <c r="G498" s="131"/>
    </row>
    <row r="499" spans="1:9" ht="15.75" thickBot="1" x14ac:dyDescent="0.3">
      <c r="A499" s="61" t="s">
        <v>705</v>
      </c>
      <c r="B499" s="25" t="s">
        <v>706</v>
      </c>
      <c r="C499" s="62" t="s">
        <v>865</v>
      </c>
      <c r="D499" s="78" t="s">
        <v>1020</v>
      </c>
      <c r="E499" s="66" t="s">
        <v>16</v>
      </c>
      <c r="F499" s="130" t="s">
        <v>68</v>
      </c>
      <c r="G499" s="131"/>
    </row>
    <row r="500" spans="1:9" ht="15.75" thickBot="1" x14ac:dyDescent="0.3">
      <c r="A500" s="61" t="s">
        <v>709</v>
      </c>
      <c r="B500" s="25" t="s">
        <v>710</v>
      </c>
      <c r="C500" s="62">
        <v>90471</v>
      </c>
      <c r="D500" s="78" t="s">
        <v>68</v>
      </c>
      <c r="E500" s="62" t="s">
        <v>16</v>
      </c>
      <c r="F500" s="130" t="s">
        <v>68</v>
      </c>
      <c r="G500" s="131"/>
    </row>
    <row r="501" spans="1:9" ht="15.75" thickBot="1" x14ac:dyDescent="0.3">
      <c r="A501" s="61" t="s">
        <v>711</v>
      </c>
      <c r="B501" s="25" t="s">
        <v>712</v>
      </c>
      <c r="C501" s="26">
        <v>96361</v>
      </c>
      <c r="D501" s="70">
        <f t="shared" ref="D501:D508" si="10">$I501*1.035</f>
        <v>9.3149999999999995</v>
      </c>
      <c r="E501" s="66" t="s">
        <v>16</v>
      </c>
      <c r="F501" s="130" t="s">
        <v>68</v>
      </c>
      <c r="G501" s="131"/>
      <c r="I501" s="104">
        <v>9</v>
      </c>
    </row>
    <row r="502" spans="1:9" ht="15.75" thickBot="1" x14ac:dyDescent="0.3">
      <c r="A502" s="61" t="s">
        <v>713</v>
      </c>
      <c r="B502" s="25" t="s">
        <v>714</v>
      </c>
      <c r="C502" s="26">
        <v>96360</v>
      </c>
      <c r="D502" s="70">
        <f t="shared" si="10"/>
        <v>32.737049999999996</v>
      </c>
      <c r="E502" s="66" t="s">
        <v>16</v>
      </c>
      <c r="F502" s="130" t="s">
        <v>68</v>
      </c>
      <c r="G502" s="131"/>
      <c r="I502" s="104">
        <v>31.63</v>
      </c>
    </row>
    <row r="503" spans="1:9" ht="15.75" thickBot="1" x14ac:dyDescent="0.3">
      <c r="A503" s="61" t="s">
        <v>715</v>
      </c>
      <c r="B503" s="25" t="s">
        <v>716</v>
      </c>
      <c r="C503" s="26">
        <v>94727</v>
      </c>
      <c r="D503" s="70">
        <f t="shared" si="10"/>
        <v>22.707899999999999</v>
      </c>
      <c r="E503" s="66" t="s">
        <v>16</v>
      </c>
      <c r="F503" s="130" t="s">
        <v>68</v>
      </c>
      <c r="G503" s="131"/>
      <c r="I503" s="104">
        <v>21.94</v>
      </c>
    </row>
    <row r="504" spans="1:9" ht="15.75" thickBot="1" x14ac:dyDescent="0.3">
      <c r="A504" s="61" t="s">
        <v>717</v>
      </c>
      <c r="B504" s="25" t="s">
        <v>718</v>
      </c>
      <c r="C504" s="62" t="s">
        <v>787</v>
      </c>
      <c r="D504" s="78" t="s">
        <v>68</v>
      </c>
      <c r="E504" s="62" t="s">
        <v>16</v>
      </c>
      <c r="F504" s="130" t="s">
        <v>68</v>
      </c>
      <c r="G504" s="131"/>
    </row>
    <row r="505" spans="1:9" ht="15.75" thickBot="1" x14ac:dyDescent="0.3">
      <c r="A505" s="61" t="s">
        <v>719</v>
      </c>
      <c r="B505" s="25" t="s">
        <v>720</v>
      </c>
      <c r="C505" s="62">
        <v>93270</v>
      </c>
      <c r="D505" s="70">
        <f t="shared" si="10"/>
        <v>15.214499999999997</v>
      </c>
      <c r="E505" s="62" t="s">
        <v>16</v>
      </c>
      <c r="F505" s="130" t="s">
        <v>68</v>
      </c>
      <c r="G505" s="131"/>
      <c r="I505" s="104">
        <v>14.7</v>
      </c>
    </row>
    <row r="506" spans="1:9" ht="15.75" thickBot="1" x14ac:dyDescent="0.3">
      <c r="A506" s="61" t="s">
        <v>721</v>
      </c>
      <c r="B506" s="25" t="s">
        <v>722</v>
      </c>
      <c r="C506" s="62">
        <v>95811</v>
      </c>
      <c r="D506" s="70">
        <f t="shared" si="10"/>
        <v>535.7884499999999</v>
      </c>
      <c r="E506" s="62" t="s">
        <v>16</v>
      </c>
      <c r="F506" s="130" t="s">
        <v>68</v>
      </c>
      <c r="G506" s="131"/>
      <c r="I506" s="104">
        <v>517.66999999999996</v>
      </c>
    </row>
    <row r="507" spans="1:9" ht="15.75" thickBot="1" x14ac:dyDescent="0.3">
      <c r="A507" s="61" t="s">
        <v>723</v>
      </c>
      <c r="B507" s="25" t="s">
        <v>724</v>
      </c>
      <c r="C507" s="62">
        <v>95810</v>
      </c>
      <c r="D507" s="70">
        <f t="shared" si="10"/>
        <v>279.78119999999996</v>
      </c>
      <c r="E507" s="62" t="s">
        <v>22</v>
      </c>
      <c r="F507" s="130" t="s">
        <v>68</v>
      </c>
      <c r="G507" s="131"/>
      <c r="I507" s="104">
        <v>270.32</v>
      </c>
    </row>
    <row r="508" spans="1:9" ht="15.75" thickBot="1" x14ac:dyDescent="0.3">
      <c r="A508" s="61" t="s">
        <v>725</v>
      </c>
      <c r="B508" s="25" t="s">
        <v>726</v>
      </c>
      <c r="C508" s="62">
        <v>93306</v>
      </c>
      <c r="D508" s="70">
        <f t="shared" si="10"/>
        <v>101.5749</v>
      </c>
      <c r="E508" s="62" t="s">
        <v>16</v>
      </c>
      <c r="F508" s="130" t="s">
        <v>68</v>
      </c>
      <c r="G508" s="131"/>
      <c r="I508" s="104">
        <v>98.14</v>
      </c>
    </row>
    <row r="509" spans="1:9" x14ac:dyDescent="0.25">
      <c r="F509" s="153"/>
      <c r="G509" s="64"/>
    </row>
    <row r="510" spans="1:9" ht="15.75" thickBot="1" x14ac:dyDescent="0.3">
      <c r="F510" s="154"/>
      <c r="G510" s="64"/>
    </row>
    <row r="511" spans="1:9" ht="30.75" thickBot="1" x14ac:dyDescent="0.3">
      <c r="A511" s="10" t="s">
        <v>8</v>
      </c>
      <c r="B511" s="10" t="s">
        <v>727</v>
      </c>
      <c r="C511" s="10" t="s">
        <v>96</v>
      </c>
      <c r="D511" s="10" t="s">
        <v>11</v>
      </c>
      <c r="E511" s="10" t="s">
        <v>12</v>
      </c>
      <c r="F511" s="129" t="s">
        <v>97</v>
      </c>
      <c r="G511" s="112"/>
    </row>
    <row r="512" spans="1:9" ht="15.75" thickBot="1" x14ac:dyDescent="0.3">
      <c r="A512" s="16" t="s">
        <v>728</v>
      </c>
      <c r="B512" s="87"/>
      <c r="C512" s="18"/>
      <c r="D512" s="18"/>
      <c r="E512" s="18"/>
      <c r="F512" s="18"/>
      <c r="G512" s="113"/>
    </row>
    <row r="513" spans="1:10" ht="15.75" thickBot="1" x14ac:dyDescent="0.3">
      <c r="A513" s="61" t="s">
        <v>709</v>
      </c>
      <c r="B513" s="25" t="s">
        <v>710</v>
      </c>
      <c r="C513" s="26">
        <v>90471</v>
      </c>
      <c r="D513" s="62" t="s">
        <v>68</v>
      </c>
      <c r="E513" s="62" t="s">
        <v>16</v>
      </c>
      <c r="F513" s="130" t="s">
        <v>68</v>
      </c>
      <c r="G513" s="145"/>
      <c r="H513" s="95"/>
    </row>
    <row r="514" spans="1:10" ht="15.75" thickBot="1" x14ac:dyDescent="0.3">
      <c r="A514" s="61" t="s">
        <v>729</v>
      </c>
      <c r="B514" s="25" t="s">
        <v>730</v>
      </c>
      <c r="C514" s="26">
        <v>93000</v>
      </c>
      <c r="D514" s="70">
        <f t="shared" ref="D514:D517" si="11">$I514*1.035</f>
        <v>19.892699999999998</v>
      </c>
      <c r="E514" s="62" t="s">
        <v>22</v>
      </c>
      <c r="F514" s="130" t="s">
        <v>68</v>
      </c>
      <c r="G514" s="145"/>
      <c r="H514" s="95"/>
      <c r="I514" s="78">
        <v>19.22</v>
      </c>
    </row>
    <row r="515" spans="1:10" ht="15.75" thickBot="1" x14ac:dyDescent="0.3">
      <c r="A515" s="61" t="s">
        <v>658</v>
      </c>
      <c r="B515" s="25" t="s">
        <v>659</v>
      </c>
      <c r="C515" s="26">
        <v>97760</v>
      </c>
      <c r="D515" s="62" t="s">
        <v>68</v>
      </c>
      <c r="E515" s="62" t="s">
        <v>16</v>
      </c>
      <c r="F515" s="130" t="s">
        <v>68</v>
      </c>
      <c r="G515" s="145"/>
      <c r="H515" s="95"/>
    </row>
    <row r="516" spans="1:10" ht="30.75" thickBot="1" x14ac:dyDescent="0.3">
      <c r="A516" s="61" t="s">
        <v>731</v>
      </c>
      <c r="B516" s="25" t="s">
        <v>732</v>
      </c>
      <c r="C516" s="26">
        <v>99203</v>
      </c>
      <c r="D516" s="70">
        <f t="shared" si="11"/>
        <v>56.148749999999993</v>
      </c>
      <c r="E516" s="62" t="s">
        <v>22</v>
      </c>
      <c r="F516" s="130" t="s">
        <v>68</v>
      </c>
      <c r="G516" s="145"/>
      <c r="H516" s="95"/>
      <c r="I516" s="78">
        <v>54.25</v>
      </c>
    </row>
    <row r="517" spans="1:10" ht="30.75" thickBot="1" x14ac:dyDescent="0.3">
      <c r="A517" s="61" t="s">
        <v>733</v>
      </c>
      <c r="B517" s="25" t="s">
        <v>734</v>
      </c>
      <c r="C517" s="26">
        <v>99204</v>
      </c>
      <c r="D517" s="70">
        <f t="shared" si="11"/>
        <v>93.53295</v>
      </c>
      <c r="E517" s="62" t="s">
        <v>22</v>
      </c>
      <c r="F517" s="130" t="s">
        <v>68</v>
      </c>
      <c r="G517" s="145"/>
      <c r="H517" s="95"/>
      <c r="I517" s="78">
        <v>90.37</v>
      </c>
    </row>
    <row r="518" spans="1:10" ht="15.75" thickBot="1" x14ac:dyDescent="0.3">
      <c r="A518" s="61" t="s">
        <v>735</v>
      </c>
      <c r="B518" s="25" t="s">
        <v>736</v>
      </c>
      <c r="C518" s="26">
        <v>99205</v>
      </c>
      <c r="D518" s="78" t="s">
        <v>1021</v>
      </c>
      <c r="E518" s="62" t="s">
        <v>22</v>
      </c>
      <c r="F518" s="130" t="s">
        <v>68</v>
      </c>
      <c r="G518" s="145"/>
      <c r="H518" s="95"/>
      <c r="I518" s="125"/>
      <c r="J518" s="84"/>
    </row>
    <row r="519" spans="1:10" ht="15.75" thickBot="1" x14ac:dyDescent="0.3">
      <c r="A519" s="61" t="s">
        <v>737</v>
      </c>
      <c r="B519" s="25" t="s">
        <v>738</v>
      </c>
      <c r="C519" s="26">
        <v>99386</v>
      </c>
      <c r="D519" s="126" t="s">
        <v>1022</v>
      </c>
      <c r="E519" s="62" t="s">
        <v>22</v>
      </c>
      <c r="F519" s="130" t="s">
        <v>68</v>
      </c>
      <c r="G519" s="145"/>
      <c r="H519" s="95"/>
      <c r="I519" s="125"/>
      <c r="J519" s="84"/>
    </row>
    <row r="520" spans="1:10" ht="15.75" thickBot="1" x14ac:dyDescent="0.3">
      <c r="A520" s="61" t="s">
        <v>739</v>
      </c>
      <c r="B520" s="25" t="s">
        <v>740</v>
      </c>
      <c r="C520" s="26">
        <v>99385</v>
      </c>
      <c r="D520" s="126" t="s">
        <v>1022</v>
      </c>
      <c r="E520" s="62" t="s">
        <v>22</v>
      </c>
      <c r="F520" s="130" t="s">
        <v>68</v>
      </c>
      <c r="G520" s="145"/>
      <c r="H520" s="95"/>
      <c r="I520" s="125"/>
      <c r="J520" s="84"/>
    </row>
    <row r="521" spans="1:10" ht="15.75" thickBot="1" x14ac:dyDescent="0.3">
      <c r="A521" s="61" t="s">
        <v>741</v>
      </c>
      <c r="B521" s="25" t="s">
        <v>742</v>
      </c>
      <c r="C521" s="26">
        <v>99214</v>
      </c>
      <c r="D521" s="70">
        <f t="shared" ref="D521" si="12">$I521*1.035</f>
        <v>56.3247</v>
      </c>
      <c r="E521" s="66" t="s">
        <v>16</v>
      </c>
      <c r="F521" s="130" t="s">
        <v>68</v>
      </c>
      <c r="G521" s="145"/>
      <c r="H521" s="95"/>
      <c r="I521" s="78">
        <v>54.42</v>
      </c>
      <c r="J521" s="84"/>
    </row>
    <row r="522" spans="1:10" ht="15.75" thickBot="1" x14ac:dyDescent="0.3">
      <c r="A522" s="61" t="s">
        <v>743</v>
      </c>
      <c r="B522" s="25" t="s">
        <v>742</v>
      </c>
      <c r="C522" s="26">
        <v>99213</v>
      </c>
      <c r="D522" s="78" t="s">
        <v>1023</v>
      </c>
      <c r="E522" s="66" t="s">
        <v>16</v>
      </c>
      <c r="F522" s="130" t="s">
        <v>68</v>
      </c>
      <c r="G522" s="145"/>
      <c r="H522" s="95"/>
      <c r="I522" s="125"/>
      <c r="J522" s="84"/>
    </row>
    <row r="523" spans="1:10" ht="15.75" thickBot="1" x14ac:dyDescent="0.3">
      <c r="A523" s="61" t="s">
        <v>744</v>
      </c>
      <c r="B523" s="25" t="s">
        <v>745</v>
      </c>
      <c r="C523" s="26">
        <v>93010</v>
      </c>
      <c r="D523" s="70">
        <f t="shared" ref="D523:D525" si="13">$I523*1.035</f>
        <v>7.7624999999999993</v>
      </c>
      <c r="E523" s="66" t="s">
        <v>16</v>
      </c>
      <c r="F523" s="130" t="s">
        <v>68</v>
      </c>
      <c r="G523" s="145"/>
      <c r="H523" s="95"/>
      <c r="I523" s="78">
        <v>7.5</v>
      </c>
    </row>
    <row r="524" spans="1:10" ht="15.75" thickBot="1" x14ac:dyDescent="0.3">
      <c r="A524" s="61" t="s">
        <v>746</v>
      </c>
      <c r="B524" s="25" t="s">
        <v>747</v>
      </c>
      <c r="C524" s="26">
        <v>99336</v>
      </c>
      <c r="D524" s="70">
        <f t="shared" si="13"/>
        <v>77.055750000000003</v>
      </c>
      <c r="E524" s="66" t="s">
        <v>16</v>
      </c>
      <c r="F524" s="130" t="s">
        <v>68</v>
      </c>
      <c r="G524" s="145"/>
      <c r="H524" s="95"/>
      <c r="I524" s="78">
        <v>74.45</v>
      </c>
    </row>
    <row r="525" spans="1:10" ht="15.75" thickBot="1" x14ac:dyDescent="0.3">
      <c r="A525" s="61" t="s">
        <v>748</v>
      </c>
      <c r="B525" s="25" t="s">
        <v>742</v>
      </c>
      <c r="C525" s="26">
        <v>99215</v>
      </c>
      <c r="D525" s="70">
        <f t="shared" si="13"/>
        <v>80.781749999999988</v>
      </c>
      <c r="E525" s="66" t="s">
        <v>16</v>
      </c>
      <c r="F525" s="130" t="s">
        <v>68</v>
      </c>
      <c r="G525" s="145"/>
      <c r="H525" s="95"/>
      <c r="I525" s="78">
        <v>78.05</v>
      </c>
    </row>
    <row r="526" spans="1:10" x14ac:dyDescent="0.25">
      <c r="D526" s="32"/>
      <c r="E526" s="64"/>
      <c r="F526" s="153"/>
      <c r="G526" s="9"/>
    </row>
    <row r="527" spans="1:10" ht="15.75" thickBot="1" x14ac:dyDescent="0.3">
      <c r="F527" s="64"/>
    </row>
    <row r="528" spans="1:10" ht="30.75" thickBot="1" x14ac:dyDescent="0.3">
      <c r="A528" s="10" t="s">
        <v>8</v>
      </c>
      <c r="B528" s="10" t="s">
        <v>749</v>
      </c>
      <c r="C528" s="10" t="s">
        <v>96</v>
      </c>
      <c r="D528" s="10" t="s">
        <v>11</v>
      </c>
      <c r="E528" s="129" t="s">
        <v>12</v>
      </c>
      <c r="F528" s="112"/>
      <c r="G528" s="11"/>
    </row>
    <row r="529" spans="1:10" ht="33.6" customHeight="1" thickBot="1" x14ac:dyDescent="0.3">
      <c r="A529" s="161" t="s">
        <v>940</v>
      </c>
      <c r="B529" s="102"/>
      <c r="C529" s="102"/>
      <c r="D529" s="102"/>
      <c r="E529" s="102"/>
      <c r="F529" s="162"/>
      <c r="G529" s="38"/>
    </row>
    <row r="530" spans="1:10" ht="30.75" thickBot="1" x14ac:dyDescent="0.3">
      <c r="A530" s="61" t="s">
        <v>751</v>
      </c>
      <c r="B530" s="65" t="s">
        <v>752</v>
      </c>
      <c r="C530" s="65">
        <v>93452</v>
      </c>
      <c r="D530" s="70">
        <f t="shared" ref="D530:D532" si="14">$I530*1.035</f>
        <v>803.16</v>
      </c>
      <c r="E530" s="130" t="s">
        <v>753</v>
      </c>
      <c r="F530" s="131"/>
      <c r="G530" s="41"/>
      <c r="H530" s="95"/>
      <c r="I530" s="103">
        <v>776</v>
      </c>
      <c r="J530" s="44"/>
    </row>
    <row r="531" spans="1:10" ht="15.75" thickBot="1" x14ac:dyDescent="0.3">
      <c r="A531" s="61" t="s">
        <v>754</v>
      </c>
      <c r="B531" s="65" t="s">
        <v>755</v>
      </c>
      <c r="C531" s="25">
        <v>81000</v>
      </c>
      <c r="D531" s="70">
        <f t="shared" si="14"/>
        <v>4.4711999999999996</v>
      </c>
      <c r="E531" s="130" t="s">
        <v>753</v>
      </c>
      <c r="F531" s="131"/>
      <c r="G531" s="41"/>
      <c r="H531" s="95"/>
      <c r="I531" s="104">
        <v>4.32</v>
      </c>
      <c r="J531" s="44"/>
    </row>
    <row r="532" spans="1:10" ht="33" customHeight="1" thickBot="1" x14ac:dyDescent="0.3">
      <c r="A532" s="61" t="s">
        <v>754</v>
      </c>
      <c r="B532" s="65" t="s">
        <v>756</v>
      </c>
      <c r="C532" s="25">
        <v>81002</v>
      </c>
      <c r="D532" s="70">
        <f t="shared" si="14"/>
        <v>3.6949499999999995</v>
      </c>
      <c r="E532" s="130" t="s">
        <v>753</v>
      </c>
      <c r="F532" s="131"/>
      <c r="G532" s="41"/>
      <c r="H532" s="95"/>
      <c r="I532" s="104">
        <v>3.57</v>
      </c>
      <c r="J532" s="44"/>
    </row>
    <row r="533" spans="1:10" ht="45.75" thickBot="1" x14ac:dyDescent="0.3">
      <c r="A533" s="61" t="s">
        <v>757</v>
      </c>
      <c r="B533" s="65" t="s">
        <v>758</v>
      </c>
      <c r="C533" s="65">
        <v>59400</v>
      </c>
      <c r="D533" s="78" t="s">
        <v>68</v>
      </c>
      <c r="E533" s="127" t="s">
        <v>759</v>
      </c>
      <c r="F533" s="131"/>
      <c r="G533" s="41"/>
      <c r="H533" s="95"/>
      <c r="J533" s="44"/>
    </row>
    <row r="534" spans="1:10" ht="45.75" thickBot="1" x14ac:dyDescent="0.3">
      <c r="A534" s="61" t="s">
        <v>757</v>
      </c>
      <c r="B534" s="65" t="s">
        <v>760</v>
      </c>
      <c r="C534" s="65">
        <v>59510</v>
      </c>
      <c r="D534" s="78" t="s">
        <v>68</v>
      </c>
      <c r="E534" s="127" t="s">
        <v>759</v>
      </c>
      <c r="F534" s="131"/>
      <c r="G534" s="41"/>
      <c r="H534" s="95"/>
      <c r="J534" s="44"/>
    </row>
    <row r="535" spans="1:10" ht="45.75" thickBot="1" x14ac:dyDescent="0.3">
      <c r="A535" s="61" t="s">
        <v>757</v>
      </c>
      <c r="B535" s="65" t="s">
        <v>761</v>
      </c>
      <c r="C535" s="65">
        <v>59610</v>
      </c>
      <c r="D535" s="78" t="s">
        <v>68</v>
      </c>
      <c r="E535" s="127" t="s">
        <v>759</v>
      </c>
      <c r="F535" s="131"/>
      <c r="G535" s="41"/>
      <c r="H535" s="95"/>
      <c r="J535" s="44"/>
    </row>
    <row r="536" spans="1:10" ht="30.75" thickBot="1" x14ac:dyDescent="0.3">
      <c r="A536" s="61" t="s">
        <v>762</v>
      </c>
      <c r="B536" s="65" t="s">
        <v>763</v>
      </c>
      <c r="C536" s="25">
        <v>99243</v>
      </c>
      <c r="D536" s="70">
        <f t="shared" ref="D536:D544" si="15">$I536*1.035</f>
        <v>79.622550000000004</v>
      </c>
      <c r="E536" s="130" t="s">
        <v>753</v>
      </c>
      <c r="F536" s="131"/>
      <c r="G536" s="41"/>
      <c r="H536" s="95"/>
      <c r="I536" s="78">
        <v>76.930000000000007</v>
      </c>
      <c r="J536" s="44"/>
    </row>
    <row r="537" spans="1:10" ht="30.75" thickBot="1" x14ac:dyDescent="0.3">
      <c r="A537" s="61" t="s">
        <v>762</v>
      </c>
      <c r="B537" s="65" t="s">
        <v>764</v>
      </c>
      <c r="C537" s="25">
        <v>99244</v>
      </c>
      <c r="D537" s="70">
        <f t="shared" si="15"/>
        <v>124.77959999999999</v>
      </c>
      <c r="E537" s="130" t="s">
        <v>753</v>
      </c>
      <c r="F537" s="131"/>
      <c r="G537" s="41"/>
      <c r="H537" s="95"/>
      <c r="I537" s="78">
        <v>120.56</v>
      </c>
      <c r="J537" s="44"/>
    </row>
    <row r="538" spans="1:10" ht="15.75" thickBot="1" x14ac:dyDescent="0.3">
      <c r="A538" s="61" t="s">
        <v>765</v>
      </c>
      <c r="B538" s="65" t="s">
        <v>766</v>
      </c>
      <c r="C538" s="65">
        <v>90832</v>
      </c>
      <c r="D538" s="70">
        <f t="shared" si="15"/>
        <v>26.909999999999997</v>
      </c>
      <c r="E538" s="127" t="s">
        <v>759</v>
      </c>
      <c r="F538" s="131"/>
      <c r="G538" s="41"/>
      <c r="H538" s="95"/>
      <c r="I538" s="78">
        <v>26</v>
      </c>
      <c r="J538" s="44"/>
    </row>
    <row r="539" spans="1:10" ht="15.75" thickBot="1" x14ac:dyDescent="0.3">
      <c r="A539" s="61" t="s">
        <v>765</v>
      </c>
      <c r="B539" s="65" t="s">
        <v>768</v>
      </c>
      <c r="C539" s="25">
        <v>90834</v>
      </c>
      <c r="D539" s="70">
        <f t="shared" si="15"/>
        <v>40.364999999999995</v>
      </c>
      <c r="E539" s="127" t="s">
        <v>759</v>
      </c>
      <c r="F539" s="131"/>
      <c r="G539" s="41"/>
      <c r="H539" s="95"/>
      <c r="I539" s="78">
        <v>39</v>
      </c>
      <c r="J539" s="44"/>
    </row>
    <row r="540" spans="1:10" ht="15.75" thickBot="1" x14ac:dyDescent="0.3">
      <c r="A540" s="61" t="s">
        <v>765</v>
      </c>
      <c r="B540" s="65" t="s">
        <v>769</v>
      </c>
      <c r="C540" s="25">
        <v>90837</v>
      </c>
      <c r="D540" s="70">
        <f t="shared" si="15"/>
        <v>53.819999999999993</v>
      </c>
      <c r="E540" s="127" t="s">
        <v>759</v>
      </c>
      <c r="F540" s="131"/>
      <c r="G540" s="41"/>
      <c r="H540" s="95"/>
      <c r="I540" s="78">
        <v>52</v>
      </c>
      <c r="J540" s="44"/>
    </row>
    <row r="541" spans="1:10" ht="30.75" thickBot="1" x14ac:dyDescent="0.3">
      <c r="A541" s="61" t="s">
        <v>765</v>
      </c>
      <c r="B541" s="65" t="s">
        <v>770</v>
      </c>
      <c r="C541" s="25">
        <v>90846</v>
      </c>
      <c r="D541" s="70">
        <f t="shared" si="15"/>
        <v>13.454999999999998</v>
      </c>
      <c r="E541" s="130" t="s">
        <v>753</v>
      </c>
      <c r="F541" s="131"/>
      <c r="G541" s="41"/>
      <c r="H541" s="95"/>
      <c r="I541" s="78">
        <v>13</v>
      </c>
      <c r="J541" s="44"/>
    </row>
    <row r="542" spans="1:10" ht="30.75" thickBot="1" x14ac:dyDescent="0.3">
      <c r="A542" s="61" t="s">
        <v>765</v>
      </c>
      <c r="B542" s="65" t="s">
        <v>771</v>
      </c>
      <c r="C542" s="25">
        <v>90847</v>
      </c>
      <c r="D542" s="70">
        <f t="shared" si="15"/>
        <v>13.454999999999998</v>
      </c>
      <c r="E542" s="130" t="s">
        <v>753</v>
      </c>
      <c r="F542" s="131"/>
      <c r="G542" s="41"/>
      <c r="H542" s="95"/>
      <c r="I542" s="78">
        <v>13</v>
      </c>
      <c r="J542" s="44"/>
    </row>
    <row r="543" spans="1:10" ht="15.75" thickBot="1" x14ac:dyDescent="0.3">
      <c r="A543" s="61" t="s">
        <v>765</v>
      </c>
      <c r="B543" s="65" t="s">
        <v>772</v>
      </c>
      <c r="C543" s="25">
        <v>90853</v>
      </c>
      <c r="D543" s="70">
        <f t="shared" si="15"/>
        <v>3.6224999999999996</v>
      </c>
      <c r="E543" s="130" t="s">
        <v>753</v>
      </c>
      <c r="F543" s="131"/>
      <c r="G543" s="41"/>
      <c r="H543" s="95"/>
      <c r="I543" s="78">
        <v>3.5</v>
      </c>
      <c r="J543" s="44"/>
    </row>
    <row r="544" spans="1:10" ht="30.75" thickBot="1" x14ac:dyDescent="0.3">
      <c r="A544" s="61" t="s">
        <v>773</v>
      </c>
      <c r="B544" s="65" t="s">
        <v>774</v>
      </c>
      <c r="C544" s="65">
        <v>42820</v>
      </c>
      <c r="D544" s="70">
        <f t="shared" si="15"/>
        <v>718.29</v>
      </c>
      <c r="E544" s="130" t="s">
        <v>753</v>
      </c>
      <c r="F544" s="131"/>
      <c r="G544" s="41"/>
      <c r="H544" s="95"/>
      <c r="I544" s="103">
        <v>694</v>
      </c>
      <c r="J544" s="44"/>
    </row>
    <row r="545" spans="1:10" ht="30.75" thickBot="1" x14ac:dyDescent="0.3">
      <c r="A545" s="61" t="s">
        <v>773</v>
      </c>
      <c r="B545" s="65" t="s">
        <v>775</v>
      </c>
      <c r="C545" s="65">
        <v>45391</v>
      </c>
      <c r="D545" s="78" t="s">
        <v>1024</v>
      </c>
      <c r="E545" s="127" t="s">
        <v>759</v>
      </c>
      <c r="F545" s="131"/>
      <c r="G545" s="41"/>
      <c r="H545" s="95"/>
      <c r="I545" s="44"/>
      <c r="J545" s="44"/>
    </row>
    <row r="546" spans="1:10" ht="31.15" customHeight="1" thickBot="1" x14ac:dyDescent="0.3">
      <c r="A546" s="61" t="s">
        <v>773</v>
      </c>
      <c r="B546" s="65" t="s">
        <v>776</v>
      </c>
      <c r="C546" s="65">
        <v>55700</v>
      </c>
      <c r="D546" s="78" t="s">
        <v>1025</v>
      </c>
      <c r="E546" s="130" t="s">
        <v>753</v>
      </c>
      <c r="F546" s="131"/>
      <c r="G546" s="41"/>
      <c r="H546" s="95"/>
      <c r="I546" s="44"/>
      <c r="J546" s="44"/>
    </row>
    <row r="547" spans="1:10" ht="45.75" thickBot="1" x14ac:dyDescent="0.3">
      <c r="A547" s="61" t="s">
        <v>773</v>
      </c>
      <c r="B547" s="65" t="s">
        <v>777</v>
      </c>
      <c r="C547" s="65">
        <v>55866</v>
      </c>
      <c r="D547" s="70">
        <f t="shared" ref="D547" si="16">$I547*1.035</f>
        <v>1035</v>
      </c>
      <c r="E547" s="127" t="s">
        <v>759</v>
      </c>
      <c r="F547" s="131"/>
      <c r="G547" s="41"/>
      <c r="H547" s="95"/>
      <c r="I547" s="103">
        <v>1000</v>
      </c>
      <c r="J547" s="44"/>
    </row>
    <row r="548" spans="1:10" ht="45.75" thickBot="1" x14ac:dyDescent="0.3">
      <c r="A548" s="61" t="s">
        <v>773</v>
      </c>
      <c r="B548" s="65" t="s">
        <v>778</v>
      </c>
      <c r="C548" s="65">
        <v>62322</v>
      </c>
      <c r="D548" s="78" t="s">
        <v>1026</v>
      </c>
      <c r="E548" s="127" t="s">
        <v>759</v>
      </c>
      <c r="F548" s="131"/>
      <c r="G548" s="41"/>
      <c r="H548" s="95"/>
      <c r="I548" s="44"/>
      <c r="J548" s="44"/>
    </row>
    <row r="549" spans="1:10" ht="45.75" thickBot="1" x14ac:dyDescent="0.3">
      <c r="A549" s="61" t="s">
        <v>773</v>
      </c>
      <c r="B549" s="65" t="s">
        <v>779</v>
      </c>
      <c r="C549" s="65">
        <v>62323</v>
      </c>
      <c r="D549" s="27" t="s">
        <v>1027</v>
      </c>
      <c r="E549" s="127" t="s">
        <v>759</v>
      </c>
      <c r="F549" s="131"/>
      <c r="G549" s="41"/>
      <c r="H549" s="95"/>
      <c r="I549" s="44"/>
      <c r="J549" s="44"/>
    </row>
    <row r="550" spans="1:10" ht="45.75" thickBot="1" x14ac:dyDescent="0.3">
      <c r="A550" s="61" t="s">
        <v>773</v>
      </c>
      <c r="B550" s="65" t="s">
        <v>780</v>
      </c>
      <c r="C550" s="65">
        <v>64483</v>
      </c>
      <c r="D550" s="27" t="s">
        <v>1028</v>
      </c>
      <c r="E550" s="130" t="s">
        <v>753</v>
      </c>
      <c r="F550" s="131"/>
      <c r="G550" s="41"/>
      <c r="H550" s="95"/>
      <c r="I550" s="44"/>
      <c r="J550" s="44"/>
    </row>
    <row r="551" spans="1:10" ht="30.75" thickBot="1" x14ac:dyDescent="0.3">
      <c r="A551" s="61" t="s">
        <v>773</v>
      </c>
      <c r="B551" s="65" t="s">
        <v>781</v>
      </c>
      <c r="C551" s="65">
        <v>66821</v>
      </c>
      <c r="D551" s="27" t="s">
        <v>1029</v>
      </c>
      <c r="E551" s="130" t="s">
        <v>753</v>
      </c>
      <c r="F551" s="131"/>
      <c r="G551" s="41"/>
      <c r="H551" s="95"/>
      <c r="I551" s="44"/>
      <c r="J551" s="44"/>
    </row>
    <row r="552" spans="1:10" x14ac:dyDescent="0.25">
      <c r="F552" s="64"/>
      <c r="H552" s="67"/>
    </row>
    <row r="553" spans="1:10" x14ac:dyDescent="0.25">
      <c r="F553" s="64"/>
      <c r="H553" s="67"/>
    </row>
    <row r="554" spans="1:10" x14ac:dyDescent="0.25">
      <c r="F554" s="64"/>
      <c r="H554" s="67"/>
    </row>
    <row r="555" spans="1:10" x14ac:dyDescent="0.25">
      <c r="F555" s="64"/>
      <c r="H555" s="67"/>
    </row>
    <row r="556" spans="1:10" x14ac:dyDescent="0.25">
      <c r="F556" s="64"/>
      <c r="H556" s="67"/>
    </row>
    <row r="557" spans="1:10" x14ac:dyDescent="0.25">
      <c r="F557" s="64"/>
      <c r="H557" s="67"/>
    </row>
    <row r="558" spans="1:10" x14ac:dyDescent="0.25">
      <c r="F558" s="64"/>
      <c r="H558" s="67"/>
    </row>
    <row r="559" spans="1:10" x14ac:dyDescent="0.25">
      <c r="F559" s="64"/>
      <c r="H559" s="67"/>
    </row>
    <row r="560" spans="1:10" x14ac:dyDescent="0.25">
      <c r="F560" s="64"/>
      <c r="H560" s="67"/>
    </row>
    <row r="561" spans="6:8" x14ac:dyDescent="0.25">
      <c r="F561" s="64"/>
      <c r="H561" s="67"/>
    </row>
    <row r="562" spans="6:8" x14ac:dyDescent="0.25">
      <c r="F562" s="64"/>
      <c r="H562" s="67"/>
    </row>
    <row r="563" spans="6:8" x14ac:dyDescent="0.25">
      <c r="F563" s="64"/>
      <c r="H563" s="67"/>
    </row>
    <row r="564" spans="6:8" x14ac:dyDescent="0.25">
      <c r="F564" s="64"/>
      <c r="H564" s="67"/>
    </row>
    <row r="565" spans="6:8" x14ac:dyDescent="0.25">
      <c r="F565" s="64"/>
      <c r="H565" s="67"/>
    </row>
    <row r="566" spans="6:8" x14ac:dyDescent="0.25">
      <c r="F566" s="64"/>
      <c r="H566" s="67"/>
    </row>
    <row r="567" spans="6:8" x14ac:dyDescent="0.25">
      <c r="F567" s="64"/>
      <c r="H567" s="67"/>
    </row>
    <row r="568" spans="6:8" x14ac:dyDescent="0.25">
      <c r="F568" s="64"/>
      <c r="H568" s="67"/>
    </row>
    <row r="569" spans="6:8" x14ac:dyDescent="0.25">
      <c r="F569" s="64"/>
      <c r="H569" s="67"/>
    </row>
    <row r="570" spans="6:8" x14ac:dyDescent="0.25">
      <c r="F570" s="64"/>
      <c r="H570" s="67"/>
    </row>
    <row r="571" spans="6:8" x14ac:dyDescent="0.25">
      <c r="F571" s="64"/>
      <c r="H571" s="67"/>
    </row>
    <row r="572" spans="6:8" x14ac:dyDescent="0.25">
      <c r="F572" s="64"/>
      <c r="H572" s="67"/>
    </row>
    <row r="573" spans="6:8" x14ac:dyDescent="0.25">
      <c r="F573" s="64"/>
      <c r="H573" s="67"/>
    </row>
    <row r="574" spans="6:8" x14ac:dyDescent="0.25">
      <c r="F574" s="64"/>
      <c r="H574" s="67"/>
    </row>
    <row r="575" spans="6:8" x14ac:dyDescent="0.25">
      <c r="F575" s="64"/>
      <c r="H575" s="67"/>
    </row>
    <row r="576" spans="6:8" x14ac:dyDescent="0.25">
      <c r="F576" s="64"/>
      <c r="H576" s="67"/>
    </row>
    <row r="577" spans="6:8" x14ac:dyDescent="0.25">
      <c r="F577" s="64"/>
      <c r="H577" s="67"/>
    </row>
    <row r="578" spans="6:8" x14ac:dyDescent="0.25">
      <c r="F578" s="64"/>
      <c r="H578" s="67"/>
    </row>
    <row r="579" spans="6:8" x14ac:dyDescent="0.25">
      <c r="F579" s="64"/>
      <c r="H579" s="67"/>
    </row>
    <row r="580" spans="6:8" x14ac:dyDescent="0.25">
      <c r="F580" s="64"/>
      <c r="H580" s="67"/>
    </row>
    <row r="581" spans="6:8" x14ac:dyDescent="0.25">
      <c r="F581" s="64"/>
      <c r="H581" s="67"/>
    </row>
    <row r="582" spans="6:8" x14ac:dyDescent="0.25">
      <c r="F582" s="64"/>
      <c r="H582" s="67"/>
    </row>
    <row r="583" spans="6:8" x14ac:dyDescent="0.25">
      <c r="F583" s="64"/>
      <c r="H583" s="67"/>
    </row>
    <row r="584" spans="6:8" x14ac:dyDescent="0.25">
      <c r="F584" s="64"/>
      <c r="H584" s="67"/>
    </row>
    <row r="585" spans="6:8" x14ac:dyDescent="0.25">
      <c r="F585" s="64"/>
      <c r="H585" s="67"/>
    </row>
    <row r="586" spans="6:8" x14ac:dyDescent="0.25">
      <c r="F586" s="64"/>
      <c r="H586" s="67"/>
    </row>
    <row r="587" spans="6:8" x14ac:dyDescent="0.25">
      <c r="F587" s="64"/>
      <c r="H587" s="67"/>
    </row>
    <row r="588" spans="6:8" x14ac:dyDescent="0.25">
      <c r="F588" s="64"/>
      <c r="H588" s="67"/>
    </row>
    <row r="589" spans="6:8" x14ac:dyDescent="0.25">
      <c r="F589" s="64"/>
      <c r="H589" s="67"/>
    </row>
    <row r="590" spans="6:8" x14ac:dyDescent="0.25">
      <c r="F590" s="64"/>
      <c r="H590" s="67"/>
    </row>
    <row r="591" spans="6:8" x14ac:dyDescent="0.25">
      <c r="F591" s="64"/>
      <c r="H591" s="67"/>
    </row>
    <row r="592" spans="6:8" x14ac:dyDescent="0.25">
      <c r="F592" s="64"/>
      <c r="H592" s="67"/>
    </row>
    <row r="593" spans="6:8" x14ac:dyDescent="0.25">
      <c r="F593" s="64"/>
      <c r="H593" s="67"/>
    </row>
    <row r="594" spans="6:8" x14ac:dyDescent="0.25">
      <c r="F594" s="64"/>
      <c r="H594" s="67"/>
    </row>
    <row r="595" spans="6:8" x14ac:dyDescent="0.25">
      <c r="F595" s="64"/>
      <c r="H595" s="67"/>
    </row>
    <row r="596" spans="6:8" x14ac:dyDescent="0.25">
      <c r="F596" s="64"/>
      <c r="H596" s="67"/>
    </row>
    <row r="597" spans="6:8" x14ac:dyDescent="0.25">
      <c r="F597" s="64"/>
      <c r="H597" s="67"/>
    </row>
    <row r="598" spans="6:8" x14ac:dyDescent="0.25">
      <c r="F598" s="64"/>
      <c r="H598" s="67"/>
    </row>
    <row r="599" spans="6:8" x14ac:dyDescent="0.25">
      <c r="F599" s="64"/>
      <c r="H599" s="67"/>
    </row>
    <row r="600" spans="6:8" x14ac:dyDescent="0.25">
      <c r="F600" s="64"/>
      <c r="H600" s="67"/>
    </row>
    <row r="601" spans="6:8" x14ac:dyDescent="0.25">
      <c r="F601" s="64"/>
      <c r="H601" s="67"/>
    </row>
    <row r="602" spans="6:8" x14ac:dyDescent="0.25">
      <c r="F602" s="64"/>
      <c r="H602" s="67"/>
    </row>
    <row r="603" spans="6:8" x14ac:dyDescent="0.25">
      <c r="F603" s="64"/>
      <c r="H603" s="67"/>
    </row>
    <row r="604" spans="6:8" x14ac:dyDescent="0.25">
      <c r="F604" s="64"/>
      <c r="H604" s="67"/>
    </row>
    <row r="605" spans="6:8" x14ac:dyDescent="0.25">
      <c r="F605" s="64"/>
      <c r="H605" s="67"/>
    </row>
    <row r="606" spans="6:8" x14ac:dyDescent="0.25">
      <c r="F606" s="64"/>
      <c r="H606" s="67"/>
    </row>
    <row r="607" spans="6:8" x14ac:dyDescent="0.25">
      <c r="F607" s="64"/>
      <c r="H607" s="67"/>
    </row>
    <row r="608" spans="6:8" x14ac:dyDescent="0.25">
      <c r="F608" s="64"/>
      <c r="H608" s="67"/>
    </row>
    <row r="609" spans="6:8" x14ac:dyDescent="0.25">
      <c r="F609" s="64"/>
      <c r="H609" s="67"/>
    </row>
    <row r="610" spans="6:8" x14ac:dyDescent="0.25">
      <c r="F610" s="64"/>
      <c r="H610" s="67"/>
    </row>
    <row r="611" spans="6:8" x14ac:dyDescent="0.25">
      <c r="F611" s="64"/>
      <c r="H611" s="67"/>
    </row>
    <row r="612" spans="6:8" x14ac:dyDescent="0.25">
      <c r="F612" s="64"/>
      <c r="H612" s="67"/>
    </row>
    <row r="613" spans="6:8" x14ac:dyDescent="0.25">
      <c r="F613" s="64"/>
      <c r="H613" s="67"/>
    </row>
    <row r="614" spans="6:8" x14ac:dyDescent="0.25">
      <c r="F614" s="64"/>
      <c r="H614" s="67"/>
    </row>
    <row r="615" spans="6:8" x14ac:dyDescent="0.25">
      <c r="F615" s="64"/>
      <c r="H615" s="67"/>
    </row>
    <row r="616" spans="6:8" x14ac:dyDescent="0.25">
      <c r="F616" s="64"/>
      <c r="H616" s="67"/>
    </row>
    <row r="617" spans="6:8" x14ac:dyDescent="0.25">
      <c r="F617" s="64"/>
      <c r="H617" s="67"/>
    </row>
    <row r="618" spans="6:8" x14ac:dyDescent="0.25">
      <c r="F618" s="64"/>
      <c r="H618" s="67"/>
    </row>
    <row r="619" spans="6:8" x14ac:dyDescent="0.25">
      <c r="F619" s="64"/>
      <c r="H619" s="67"/>
    </row>
    <row r="620" spans="6:8" x14ac:dyDescent="0.25">
      <c r="F620" s="64"/>
      <c r="H620" s="67"/>
    </row>
    <row r="621" spans="6:8" x14ac:dyDescent="0.25">
      <c r="F621" s="64"/>
      <c r="H621" s="67"/>
    </row>
    <row r="622" spans="6:8" x14ac:dyDescent="0.25">
      <c r="F622" s="64"/>
      <c r="H622" s="67"/>
    </row>
    <row r="623" spans="6:8" x14ac:dyDescent="0.25">
      <c r="F623" s="64"/>
      <c r="H623" s="67"/>
    </row>
    <row r="624" spans="6:8" x14ac:dyDescent="0.25">
      <c r="F624" s="64"/>
      <c r="H624" s="67"/>
    </row>
    <row r="625" spans="6:8" x14ac:dyDescent="0.25">
      <c r="F625" s="64"/>
      <c r="H625" s="67"/>
    </row>
    <row r="626" spans="6:8" x14ac:dyDescent="0.25">
      <c r="F626" s="64"/>
      <c r="H626" s="67"/>
    </row>
    <row r="627" spans="6:8" x14ac:dyDescent="0.25">
      <c r="F627" s="64"/>
      <c r="H627" s="67"/>
    </row>
    <row r="628" spans="6:8" x14ac:dyDescent="0.25">
      <c r="F628" s="64"/>
      <c r="H628" s="67"/>
    </row>
    <row r="629" spans="6:8" x14ac:dyDescent="0.25">
      <c r="F629" s="64"/>
      <c r="H629" s="67"/>
    </row>
    <row r="630" spans="6:8" x14ac:dyDescent="0.25">
      <c r="F630" s="64"/>
      <c r="H630" s="67"/>
    </row>
    <row r="631" spans="6:8" x14ac:dyDescent="0.25">
      <c r="F631" s="64"/>
      <c r="H631" s="67"/>
    </row>
    <row r="632" spans="6:8" x14ac:dyDescent="0.25">
      <c r="F632" s="64"/>
      <c r="H632" s="67"/>
    </row>
    <row r="633" spans="6:8" x14ac:dyDescent="0.25">
      <c r="F633" s="64"/>
      <c r="H633" s="67"/>
    </row>
    <row r="634" spans="6:8" x14ac:dyDescent="0.25">
      <c r="F634" s="64"/>
      <c r="H634" s="67"/>
    </row>
    <row r="635" spans="6:8" x14ac:dyDescent="0.25">
      <c r="F635" s="64"/>
      <c r="H635" s="67"/>
    </row>
    <row r="636" spans="6:8" x14ac:dyDescent="0.25">
      <c r="F636" s="64"/>
      <c r="H636" s="67"/>
    </row>
    <row r="637" spans="6:8" x14ac:dyDescent="0.25">
      <c r="F637" s="64"/>
      <c r="H637" s="67"/>
    </row>
    <row r="638" spans="6:8" x14ac:dyDescent="0.25">
      <c r="F638" s="64"/>
      <c r="H638" s="67"/>
    </row>
    <row r="639" spans="6:8" x14ac:dyDescent="0.25">
      <c r="F639" s="64"/>
      <c r="H639" s="67"/>
    </row>
    <row r="640" spans="6:8" x14ac:dyDescent="0.25">
      <c r="F640" s="64"/>
      <c r="H640" s="67"/>
    </row>
    <row r="641" spans="6:8" x14ac:dyDescent="0.25">
      <c r="F641" s="64"/>
      <c r="H641" s="67"/>
    </row>
    <row r="642" spans="6:8" x14ac:dyDescent="0.25">
      <c r="F642" s="64"/>
      <c r="H642" s="67"/>
    </row>
    <row r="643" spans="6:8" x14ac:dyDescent="0.25">
      <c r="F643" s="64"/>
      <c r="H643" s="67"/>
    </row>
    <row r="644" spans="6:8" x14ac:dyDescent="0.25">
      <c r="F644" s="64"/>
      <c r="H644" s="67"/>
    </row>
    <row r="645" spans="6:8" x14ac:dyDescent="0.25">
      <c r="F645" s="64"/>
      <c r="H645" s="67"/>
    </row>
    <row r="646" spans="6:8" x14ac:dyDescent="0.25">
      <c r="F646" s="64"/>
      <c r="H646" s="67"/>
    </row>
    <row r="647" spans="6:8" x14ac:dyDescent="0.25">
      <c r="F647" s="64"/>
      <c r="H647" s="67"/>
    </row>
    <row r="648" spans="6:8" x14ac:dyDescent="0.25">
      <c r="F648" s="64"/>
      <c r="H648" s="67"/>
    </row>
    <row r="649" spans="6:8" x14ac:dyDescent="0.25">
      <c r="F649" s="64"/>
      <c r="H649" s="67"/>
    </row>
    <row r="650" spans="6:8" x14ac:dyDescent="0.25">
      <c r="F650" s="64"/>
      <c r="H650" s="67"/>
    </row>
    <row r="651" spans="6:8" x14ac:dyDescent="0.25">
      <c r="F651" s="64"/>
      <c r="H651" s="67"/>
    </row>
    <row r="652" spans="6:8" x14ac:dyDescent="0.25">
      <c r="F652" s="64"/>
      <c r="H652" s="67"/>
    </row>
    <row r="653" spans="6:8" x14ac:dyDescent="0.25">
      <c r="F653" s="64"/>
      <c r="H653" s="67"/>
    </row>
    <row r="654" spans="6:8" x14ac:dyDescent="0.25">
      <c r="F654" s="64"/>
      <c r="H654" s="67"/>
    </row>
    <row r="655" spans="6:8" x14ac:dyDescent="0.25">
      <c r="F655" s="64"/>
      <c r="H655" s="67"/>
    </row>
    <row r="656" spans="6:8" x14ac:dyDescent="0.25">
      <c r="F656" s="64"/>
      <c r="H656" s="67"/>
    </row>
    <row r="657" spans="6:8" x14ac:dyDescent="0.25">
      <c r="F657" s="64"/>
      <c r="H657" s="67"/>
    </row>
    <row r="658" spans="6:8" x14ac:dyDescent="0.25">
      <c r="F658" s="64"/>
      <c r="H658" s="67"/>
    </row>
    <row r="659" spans="6:8" x14ac:dyDescent="0.25">
      <c r="F659" s="64"/>
      <c r="H659" s="67"/>
    </row>
    <row r="660" spans="6:8" x14ac:dyDescent="0.25">
      <c r="F660" s="64"/>
      <c r="H660" s="67"/>
    </row>
    <row r="661" spans="6:8" x14ac:dyDescent="0.25">
      <c r="F661" s="64"/>
      <c r="H661" s="67"/>
    </row>
    <row r="662" spans="6:8" x14ac:dyDescent="0.25">
      <c r="F662" s="64"/>
      <c r="H662" s="67"/>
    </row>
    <row r="663" spans="6:8" x14ac:dyDescent="0.25">
      <c r="F663" s="64"/>
      <c r="H663" s="67"/>
    </row>
    <row r="664" spans="6:8" x14ac:dyDescent="0.25">
      <c r="F664" s="64"/>
      <c r="H664" s="67"/>
    </row>
    <row r="665" spans="6:8" x14ac:dyDescent="0.25">
      <c r="F665" s="64"/>
      <c r="H665" s="67"/>
    </row>
    <row r="666" spans="6:8" x14ac:dyDescent="0.25">
      <c r="F666" s="64"/>
      <c r="H666" s="67"/>
    </row>
    <row r="667" spans="6:8" x14ac:dyDescent="0.25">
      <c r="F667" s="64"/>
      <c r="H667" s="67"/>
    </row>
    <row r="668" spans="6:8" x14ac:dyDescent="0.25">
      <c r="F668" s="64"/>
      <c r="H668" s="67"/>
    </row>
    <row r="669" spans="6:8" x14ac:dyDescent="0.25">
      <c r="F669" s="64"/>
      <c r="H669" s="67"/>
    </row>
    <row r="670" spans="6:8" x14ac:dyDescent="0.25">
      <c r="F670" s="64"/>
      <c r="H670" s="67"/>
    </row>
    <row r="671" spans="6:8" x14ac:dyDescent="0.25">
      <c r="F671" s="64"/>
      <c r="H671" s="67"/>
    </row>
    <row r="672" spans="6:8" x14ac:dyDescent="0.25">
      <c r="F672" s="64"/>
      <c r="H672" s="67"/>
    </row>
    <row r="673" spans="6:8" x14ac:dyDescent="0.25">
      <c r="F673" s="64"/>
      <c r="H673" s="67"/>
    </row>
    <row r="674" spans="6:8" x14ac:dyDescent="0.25">
      <c r="F674" s="64"/>
      <c r="H674" s="67"/>
    </row>
    <row r="675" spans="6:8" x14ac:dyDescent="0.25">
      <c r="F675" s="64"/>
      <c r="H675" s="67"/>
    </row>
    <row r="676" spans="6:8" x14ac:dyDescent="0.25">
      <c r="F676" s="64"/>
      <c r="H676" s="67"/>
    </row>
    <row r="677" spans="6:8" x14ac:dyDescent="0.25">
      <c r="F677" s="64"/>
      <c r="H677" s="67"/>
    </row>
    <row r="678" spans="6:8" x14ac:dyDescent="0.25">
      <c r="F678" s="64"/>
      <c r="H678" s="67"/>
    </row>
    <row r="679" spans="6:8" x14ac:dyDescent="0.25">
      <c r="F679" s="64"/>
      <c r="H679" s="67"/>
    </row>
    <row r="680" spans="6:8" x14ac:dyDescent="0.25">
      <c r="F680" s="64"/>
      <c r="H680" s="67"/>
    </row>
    <row r="681" spans="6:8" x14ac:dyDescent="0.25">
      <c r="F681" s="64"/>
      <c r="H681" s="67"/>
    </row>
    <row r="682" spans="6:8" x14ac:dyDescent="0.25">
      <c r="F682" s="64"/>
      <c r="H682" s="67"/>
    </row>
    <row r="683" spans="6:8" x14ac:dyDescent="0.25">
      <c r="F683" s="64"/>
      <c r="H683" s="67"/>
    </row>
    <row r="684" spans="6:8" x14ac:dyDescent="0.25">
      <c r="F684" s="64"/>
      <c r="H684" s="67"/>
    </row>
    <row r="685" spans="6:8" x14ac:dyDescent="0.25">
      <c r="F685" s="64"/>
      <c r="H685" s="67"/>
    </row>
    <row r="686" spans="6:8" x14ac:dyDescent="0.25">
      <c r="F686" s="64"/>
      <c r="H686" s="67"/>
    </row>
    <row r="687" spans="6:8" x14ac:dyDescent="0.25">
      <c r="F687" s="64"/>
      <c r="H687" s="67"/>
    </row>
    <row r="688" spans="6:8" x14ac:dyDescent="0.25">
      <c r="F688" s="64"/>
      <c r="H688" s="67"/>
    </row>
    <row r="689" spans="6:8" x14ac:dyDescent="0.25">
      <c r="F689" s="64"/>
      <c r="H689" s="67"/>
    </row>
    <row r="690" spans="6:8" x14ac:dyDescent="0.25">
      <c r="F690" s="64"/>
      <c r="H690" s="67"/>
    </row>
    <row r="691" spans="6:8" x14ac:dyDescent="0.25">
      <c r="F691" s="64"/>
      <c r="H691" s="67"/>
    </row>
    <row r="692" spans="6:8" x14ac:dyDescent="0.25">
      <c r="F692" s="64"/>
      <c r="H692" s="67"/>
    </row>
    <row r="693" spans="6:8" x14ac:dyDescent="0.25">
      <c r="F693" s="64"/>
      <c r="H693" s="67"/>
    </row>
    <row r="694" spans="6:8" x14ac:dyDescent="0.25">
      <c r="F694" s="64"/>
      <c r="H694" s="67"/>
    </row>
    <row r="695" spans="6:8" x14ac:dyDescent="0.25">
      <c r="F695" s="64"/>
      <c r="H695" s="67"/>
    </row>
    <row r="696" spans="6:8" x14ac:dyDescent="0.25">
      <c r="F696" s="64"/>
      <c r="H696" s="67"/>
    </row>
    <row r="697" spans="6:8" x14ac:dyDescent="0.25">
      <c r="F697" s="64"/>
      <c r="H697" s="67"/>
    </row>
    <row r="698" spans="6:8" x14ac:dyDescent="0.25">
      <c r="F698" s="64"/>
      <c r="H698" s="67"/>
    </row>
    <row r="699" spans="6:8" x14ac:dyDescent="0.25">
      <c r="F699" s="64"/>
      <c r="H699" s="67"/>
    </row>
    <row r="700" spans="6:8" x14ac:dyDescent="0.25">
      <c r="F700" s="64"/>
      <c r="H700" s="67"/>
    </row>
    <row r="701" spans="6:8" x14ac:dyDescent="0.25">
      <c r="F701" s="64"/>
      <c r="H701" s="67"/>
    </row>
    <row r="702" spans="6:8" x14ac:dyDescent="0.25">
      <c r="F702" s="64"/>
      <c r="H702" s="67"/>
    </row>
    <row r="703" spans="6:8" x14ac:dyDescent="0.25">
      <c r="F703" s="64"/>
      <c r="H703" s="67"/>
    </row>
    <row r="704" spans="6:8" x14ac:dyDescent="0.25">
      <c r="F704" s="64"/>
      <c r="H704" s="67"/>
    </row>
    <row r="705" spans="6:8" x14ac:dyDescent="0.25">
      <c r="F705" s="64"/>
      <c r="H705" s="67"/>
    </row>
    <row r="706" spans="6:8" x14ac:dyDescent="0.25">
      <c r="F706" s="64"/>
      <c r="H706" s="67"/>
    </row>
    <row r="707" spans="6:8" x14ac:dyDescent="0.25">
      <c r="F707" s="64"/>
      <c r="H707" s="67"/>
    </row>
    <row r="708" spans="6:8" x14ac:dyDescent="0.25">
      <c r="F708" s="64"/>
      <c r="H708" s="67"/>
    </row>
    <row r="709" spans="6:8" x14ac:dyDescent="0.25">
      <c r="F709" s="64"/>
      <c r="H709" s="67"/>
    </row>
    <row r="710" spans="6:8" x14ac:dyDescent="0.25">
      <c r="F710" s="64"/>
      <c r="H710" s="67"/>
    </row>
    <row r="711" spans="6:8" x14ac:dyDescent="0.25">
      <c r="F711" s="64"/>
      <c r="H711" s="67"/>
    </row>
    <row r="712" spans="6:8" x14ac:dyDescent="0.25">
      <c r="F712" s="64"/>
      <c r="H712" s="67"/>
    </row>
    <row r="713" spans="6:8" x14ac:dyDescent="0.25">
      <c r="F713" s="64"/>
      <c r="H713" s="67"/>
    </row>
    <row r="714" spans="6:8" x14ac:dyDescent="0.25">
      <c r="F714" s="64"/>
      <c r="H714" s="67"/>
    </row>
    <row r="715" spans="6:8" x14ac:dyDescent="0.25">
      <c r="F715" s="64"/>
      <c r="H715" s="67"/>
    </row>
    <row r="716" spans="6:8" x14ac:dyDescent="0.25">
      <c r="F716" s="64"/>
      <c r="H716" s="67"/>
    </row>
    <row r="717" spans="6:8" x14ac:dyDescent="0.25">
      <c r="F717" s="64"/>
      <c r="H717" s="67"/>
    </row>
    <row r="718" spans="6:8" x14ac:dyDescent="0.25">
      <c r="F718" s="64"/>
      <c r="H718" s="67"/>
    </row>
    <row r="719" spans="6:8" x14ac:dyDescent="0.25">
      <c r="F719" s="64"/>
      <c r="H719" s="67"/>
    </row>
    <row r="720" spans="6:8" x14ac:dyDescent="0.25">
      <c r="F720" s="64"/>
      <c r="H720" s="67"/>
    </row>
    <row r="721" spans="6:8" x14ac:dyDescent="0.25">
      <c r="F721" s="64"/>
      <c r="H721" s="67"/>
    </row>
    <row r="722" spans="6:8" x14ac:dyDescent="0.25">
      <c r="F722" s="64"/>
      <c r="H722" s="67"/>
    </row>
    <row r="723" spans="6:8" x14ac:dyDescent="0.25">
      <c r="F723" s="64"/>
      <c r="H723" s="67"/>
    </row>
    <row r="724" spans="6:8" x14ac:dyDescent="0.25">
      <c r="F724" s="64"/>
      <c r="H724" s="67"/>
    </row>
    <row r="725" spans="6:8" x14ac:dyDescent="0.25">
      <c r="F725" s="64"/>
      <c r="H725" s="67"/>
    </row>
    <row r="726" spans="6:8" x14ac:dyDescent="0.25">
      <c r="F726" s="64"/>
      <c r="H726" s="67"/>
    </row>
    <row r="727" spans="6:8" x14ac:dyDescent="0.25">
      <c r="H727" s="67"/>
    </row>
    <row r="728" spans="6:8" x14ac:dyDescent="0.25">
      <c r="H728" s="67"/>
    </row>
    <row r="729" spans="6:8" x14ac:dyDescent="0.25">
      <c r="H729" s="67"/>
    </row>
    <row r="730" spans="6:8" x14ac:dyDescent="0.25">
      <c r="H730" s="67"/>
    </row>
    <row r="731" spans="6:8" x14ac:dyDescent="0.25">
      <c r="H731" s="67"/>
    </row>
    <row r="732" spans="6:8" x14ac:dyDescent="0.25">
      <c r="H732" s="67"/>
    </row>
    <row r="733" spans="6:8" x14ac:dyDescent="0.25">
      <c r="H733" s="67"/>
    </row>
    <row r="734" spans="6:8" x14ac:dyDescent="0.25">
      <c r="H734" s="67"/>
    </row>
    <row r="735" spans="6:8" x14ac:dyDescent="0.25">
      <c r="H735" s="67"/>
    </row>
    <row r="736" spans="6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  <row r="914" spans="8:8" x14ac:dyDescent="0.25">
      <c r="H914" s="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Min Neg Charge</vt:lpstr>
      <vt:lpstr>Max Neg Charge</vt:lpstr>
      <vt:lpstr>Disc Cash Price</vt:lpstr>
      <vt:lpstr>Highmark BS Indem Mngd Care</vt:lpstr>
      <vt:lpstr>Highmark BS Comm Blue PPO</vt:lpstr>
      <vt:lpstr>Highmark BS Performance Blue</vt:lpstr>
      <vt:lpstr>Highmark BS My Direct</vt:lpstr>
      <vt:lpstr>Highmark BS Social Mission</vt:lpstr>
      <vt:lpstr>Highmark MC Advg TRAD</vt:lpstr>
      <vt:lpstr>HM MC FREEDOM BL </vt:lpstr>
      <vt:lpstr>HM MC COMM BL COMPL BLUE</vt:lpstr>
      <vt:lpstr>HM MC SECURITY BLUE</vt:lpstr>
      <vt:lpstr>UPMC Commercial</vt:lpstr>
      <vt:lpstr>UPMC Medicare Advantage</vt:lpstr>
      <vt:lpstr>UPMC MEDICAID</vt:lpstr>
      <vt:lpstr>UPMC CHIP</vt:lpstr>
      <vt:lpstr>AETNA COMMERCIAL SHOPPABLE</vt:lpstr>
      <vt:lpstr>AETNA MEDICARE SHOPPABLE</vt:lpstr>
      <vt:lpstr>UHC ALL PAYER</vt:lpstr>
      <vt:lpstr>UHC OPTUM VACCN</vt:lpstr>
      <vt:lpstr>CIGNA SHOPPABLE</vt:lpstr>
      <vt:lpstr>HM WHOLECARE MEDICAID</vt:lpstr>
      <vt:lpstr>AMERIHEALTH CARITAS</vt:lpstr>
      <vt:lpstr>GEISINGER MEDICAID</vt:lpstr>
      <vt:lpstr>PA HEALTH AND WELLNESS MEDICAID</vt:lpstr>
      <vt:lpstr>AETNA BETTER HEALTH MEDICAID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Marcinko</dc:creator>
  <cp:lastModifiedBy>Richard Sukenik</cp:lastModifiedBy>
  <dcterms:created xsi:type="dcterms:W3CDTF">2022-02-15T17:38:01Z</dcterms:created>
  <dcterms:modified xsi:type="dcterms:W3CDTF">2024-12-23T17:02:19Z</dcterms:modified>
</cp:coreProperties>
</file>